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tic-my.sharepoint.com/personal/vida_zaikauskiene_ignitis_lt/Documents/Documents/Desktop/"/>
    </mc:Choice>
  </mc:AlternateContent>
  <xr:revisionPtr revIDLastSave="391" documentId="8_{D1D40639-B06F-40D4-A41C-E7BF8DFF54BE}" xr6:coauthVersionLast="47" xr6:coauthVersionMax="47" xr10:uidLastSave="{00A3AF3A-58A3-43BB-991E-AEC137505EBA}"/>
  <bookViews>
    <workbookView xWindow="-108" yWindow="-108" windowWidth="23256" windowHeight="12456" xr2:uid="{1CB88F8F-19A4-4405-A2F7-203E6F9C41E8}"/>
  </bookViews>
  <sheets>
    <sheet name="Fiksuoti įkainia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99" i="1" l="1"/>
  <c r="I98" i="1"/>
  <c r="I97" i="1"/>
  <c r="I96" i="1"/>
  <c r="I95" i="1"/>
  <c r="I94" i="1"/>
  <c r="I93" i="1"/>
  <c r="I92" i="1"/>
  <c r="I90" i="1"/>
  <c r="I88" i="1"/>
  <c r="I81" i="1"/>
  <c r="I80" i="1"/>
  <c r="I77" i="1"/>
  <c r="I68" i="1"/>
  <c r="I67" i="1"/>
  <c r="I66" i="1"/>
  <c r="I64" i="1"/>
  <c r="I63" i="1"/>
  <c r="I62" i="1"/>
  <c r="I61" i="1"/>
  <c r="I59" i="1"/>
  <c r="I49" i="1"/>
  <c r="I47" i="1"/>
  <c r="I46" i="1"/>
  <c r="I45" i="1"/>
  <c r="I44" i="1"/>
  <c r="I43" i="1"/>
  <c r="I42" i="1"/>
  <c r="I41" i="1"/>
  <c r="I40" i="1"/>
  <c r="I37" i="1"/>
  <c r="I36" i="1"/>
  <c r="I34" i="1"/>
  <c r="I16" i="1"/>
  <c r="I15" i="1"/>
  <c r="I14" i="1"/>
  <c r="I13" i="1"/>
  <c r="I91" i="1"/>
  <c r="I89" i="1"/>
  <c r="I87" i="1"/>
  <c r="I86" i="1"/>
  <c r="I85" i="1"/>
  <c r="I84" i="1"/>
  <c r="I83" i="1"/>
  <c r="I82" i="1"/>
  <c r="I79" i="1"/>
  <c r="I78" i="1"/>
  <c r="I76" i="1"/>
  <c r="I75" i="1"/>
  <c r="I74" i="1"/>
  <c r="I73" i="1"/>
  <c r="I72" i="1"/>
  <c r="I71" i="1"/>
  <c r="I70" i="1"/>
  <c r="I69" i="1"/>
  <c r="I65" i="1"/>
  <c r="I60" i="1"/>
  <c r="I58" i="1"/>
  <c r="I57" i="1"/>
  <c r="I56" i="1"/>
  <c r="I55" i="1"/>
  <c r="I54" i="1"/>
  <c r="I53" i="1"/>
  <c r="I52" i="1"/>
  <c r="I51" i="1"/>
  <c r="I50" i="1"/>
  <c r="I48" i="1"/>
  <c r="I39" i="1"/>
  <c r="I38" i="1"/>
  <c r="I35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2" i="1"/>
  <c r="I11" i="1"/>
  <c r="I10" i="1"/>
  <c r="I9" i="1"/>
  <c r="I8" i="1"/>
  <c r="I100" i="1" l="1"/>
  <c r="I101" i="1" l="1"/>
  <c r="I102" i="1" s="1"/>
</calcChain>
</file>

<file path=xl/sharedStrings.xml><?xml version="1.0" encoding="utf-8"?>
<sst xmlns="http://schemas.openxmlformats.org/spreadsheetml/2006/main" count="337" uniqueCount="196">
  <si>
    <t>Eil. Nr.</t>
  </si>
  <si>
    <t>Pirkimo objektas</t>
  </si>
  <si>
    <t>Normatyvo kodas (paimtas iš Sistela)</t>
  </si>
  <si>
    <t>Mato vienetas</t>
  </si>
  <si>
    <t>Preliminarus kiekis Sutarties galiojimo laikotarpiu</t>
  </si>
  <si>
    <t xml:space="preserve">1 mato vnt. Įkainis EUR (Neįskaitant PVM) </t>
  </si>
  <si>
    <t>Darbai + Mechanizmai</t>
  </si>
  <si>
    <t>Medžiagos</t>
  </si>
  <si>
    <t>A</t>
  </si>
  <si>
    <t>B</t>
  </si>
  <si>
    <t>C</t>
  </si>
  <si>
    <t>D</t>
  </si>
  <si>
    <t>E</t>
  </si>
  <si>
    <t>F</t>
  </si>
  <si>
    <t>G</t>
  </si>
  <si>
    <t>H</t>
  </si>
  <si>
    <t>Viensluoksnių gipsokartonio pertvarų su metaliniu karkasu ir 75 mm izoliacijos sluoksniu įrengimas</t>
  </si>
  <si>
    <t>F9-12-2</t>
  </si>
  <si>
    <t>m²</t>
  </si>
  <si>
    <t>Sienų apdaila gipso kartono plokštėmis, prisukant medsraigčiais ir užtaisant siūles bei aptaisant angokraščius</t>
  </si>
  <si>
    <t>N-15-85-1</t>
  </si>
  <si>
    <t>Lubų aptaisymas gipso kartono plokštėmis, įrengiant metalinį karkasą ir užtaisant ir glaistant siūles</t>
  </si>
  <si>
    <t>F-15-1-9</t>
  </si>
  <si>
    <r>
      <t>m</t>
    </r>
    <r>
      <rPr>
        <vertAlign val="superscript"/>
        <sz val="10"/>
        <color rgb="FF000000"/>
        <rFont val="Arial"/>
        <family val="2"/>
        <charset val="186"/>
      </rPr>
      <t>2</t>
    </r>
  </si>
  <si>
    <t>Paviršių aptaisymas gipskartonio plokštėmis, klijuojant prie pagrindo, sienų</t>
  </si>
  <si>
    <t>N15P-0407-1</t>
  </si>
  <si>
    <t>Paviršių aptaisymas gipskartonio plokštėmis, klijuojant prie pagrindo, lubų</t>
  </si>
  <si>
    <t>N15P-0407-2</t>
  </si>
  <si>
    <t>Mūrinių ir betoninių sienų aptaisymas lygiomis glazūruotomis plytelėmis</t>
  </si>
  <si>
    <t>N15-21</t>
  </si>
  <si>
    <t>x</t>
  </si>
  <si>
    <t>Keraminių plytelių grindų dangos įrengimas ant išlyginto pagrindo, kai siūlės iki 8 mm pločio. Plytelės plotas daugiau 0,012 m2 iki 0,05 m2</t>
  </si>
  <si>
    <t>N11P-0501-2</t>
  </si>
  <si>
    <t>Sienų aptaisytų glazūruotomis plytelėmis išardymas</t>
  </si>
  <si>
    <t>R13-5</t>
  </si>
  <si>
    <t>Keraminių plytelių dangos ir grindjuosčių išardymas</t>
  </si>
  <si>
    <t>R5-56</t>
  </si>
  <si>
    <t>Akustinių pakabinamų lubų įrengimas, kai metalo konstrukcija "Amstrong" arba lygiavertės firmos, o plokštės firmos "Colotex" arba lygiavertės.</t>
  </si>
  <si>
    <t>N34-35-1</t>
  </si>
  <si>
    <t>Gerasis fasadų sienų su angokraščiais tinkavimas kalkių-cemento skiediniu</t>
  </si>
  <si>
    <t>N15-90</t>
  </si>
  <si>
    <t>Betoninių paviršių tinkavimas iki 5mm storio sluoksniu</t>
  </si>
  <si>
    <t>T76-35</t>
  </si>
  <si>
    <t>Mūrinių vidaus sienų ir angokraščių tinkavimas</t>
  </si>
  <si>
    <t>N15-52</t>
  </si>
  <si>
    <t>Fasadų dažymas silikatiniais dažais nuo pastolių</t>
  </si>
  <si>
    <t>N-15-237</t>
  </si>
  <si>
    <t>Sienų vidinių paviršių pagrindo gruntavimas giliai įsigeriančiais gruntais voleliu</t>
  </si>
  <si>
    <t>N15P-0202-2</t>
  </si>
  <si>
    <t>Sienų vidinių paviršių dažymas emulsiniais dažais, kai vienas sluoksnis, voleliu</t>
  </si>
  <si>
    <t>N15P-0701-2</t>
  </si>
  <si>
    <t>Sienų vidinių paviršių dažymas emulsiniais dažais, kai antrasis arba kartotinis sluoksnis, voleliu</t>
  </si>
  <si>
    <t>N15P-0701-5</t>
  </si>
  <si>
    <t>Sienų nutinkuotų "Vetonit" (arba lygiaverčiu) arba aptaisytų gipso kartono plokštėmis pirmas glaistymas "KR" glaistu (arba lygiaverčiu)</t>
  </si>
  <si>
    <t>N15-169-4</t>
  </si>
  <si>
    <t>Sienų nutinkuotų "Vetonit" (arba lygiaverčiu) arba aptaisytų gipso kartono plokštėmis sekantis glaistymas "KR" glaistu (arba lygiaverčiu)</t>
  </si>
  <si>
    <t>N15-169-5</t>
  </si>
  <si>
    <t>Metalinių konstrukcijų ir kitų paviršių (paviršiaus spindulys mažiau 500 mm) paruošimas dažymui.</t>
  </si>
  <si>
    <t>Metalinių konstrukcijų ir kitų paviršių (paviršiaus spindulys mažiau 500 mm) vieno sluoksnio dažų/grunto padengimas</t>
  </si>
  <si>
    <t>Metalinių paviršių (paviršiaus spindulys daugiau 500) mm paruošimas dažymui.</t>
  </si>
  <si>
    <t>Metalinių paviršių (paviršiaus spindulys daugiau 500 mm) vieno sluoksnio dažų/grunto padengimas</t>
  </si>
  <si>
    <t xml:space="preserve">Monolitinių sienų ir pertvarų vidaus paviršių paruošimas dažymui arba tapetavimui </t>
  </si>
  <si>
    <t>N15-202</t>
  </si>
  <si>
    <t>Langų stiklinimo darbai keičiant stiklo paketą. (paketas dviejų stiklų)</t>
  </si>
  <si>
    <t>Linoleumo grindų dangų įrengimas, klijuojant ir sulydant sujungimus. Vienos spalvos danga</t>
  </si>
  <si>
    <t>N11P-0701-1</t>
  </si>
  <si>
    <t>Grindų išlyginamųjų sluoksnių  iki 20 mm storio įrengimas, naudojant sausus mišinius ir gruntuojant</t>
  </si>
  <si>
    <t>N11P-0403-1</t>
  </si>
  <si>
    <t>Laminuotų grindų įrengimas</t>
  </si>
  <si>
    <t>N11P-1203</t>
  </si>
  <si>
    <t>Grindjuosčių tvirtinimas parketo (laminuotų) dangų grindims. Grindjuostės kietosios medienos</t>
  </si>
  <si>
    <t>N11P-1204-2</t>
  </si>
  <si>
    <t>m</t>
  </si>
  <si>
    <t>Grindų teptinės hidroizoliacijos įrengimas, naudojant mineralinius mišinius, tepant 2 kartus</t>
  </si>
  <si>
    <t>N11P-0202-1</t>
  </si>
  <si>
    <t>Grindų išlyginamųjų sluoksnių įrengimas, naudojant plokštes</t>
  </si>
  <si>
    <t>Durų blokų įstatymas į mūrinių sienų angas, kai jų plotas iki 3 m³</t>
  </si>
  <si>
    <t>N10-125</t>
  </si>
  <si>
    <t>Paprastų spynų įstatymas į duris, padarant lizdus</t>
  </si>
  <si>
    <t>R7-68-3</t>
  </si>
  <si>
    <t>vnt.</t>
  </si>
  <si>
    <t>Langų angų užpildymo išardymas, kai langai su palangėmis</t>
  </si>
  <si>
    <t>N46-181</t>
  </si>
  <si>
    <t>Langų ir durų staktų išėmimas iš mūro, išlaužiant užkaitus</t>
  </si>
  <si>
    <t>R7-3</t>
  </si>
  <si>
    <t>Mūrinių konstrukcijų ardymas ir statybinio laužo išvežimas 10 km atstumu, pakraunant mechanizuotu būdu</t>
  </si>
  <si>
    <t>F46-1-5</t>
  </si>
  <si>
    <t>m³</t>
  </si>
  <si>
    <t>Gelžbetoninių monolitinių konstrukcijų išardymas</t>
  </si>
  <si>
    <t>K16-410</t>
  </si>
  <si>
    <t>Betoninių monolitinių konstrukcijų išardymas</t>
  </si>
  <si>
    <t>K16-409</t>
  </si>
  <si>
    <t>Angų pramušimas betoninėse konstrukcijose</t>
  </si>
  <si>
    <t>N46-35</t>
  </si>
  <si>
    <t>Keramzito blokų laikančių sienų mūrijimas, kai sienų storis 250 mm ir blokai keramzito 490x250x185 mm</t>
  </si>
  <si>
    <t>N8P-0306-5</t>
  </si>
  <si>
    <t>Sienų ir kitų mūrinių konstrukcijų armavimas</t>
  </si>
  <si>
    <t>N8-181</t>
  </si>
  <si>
    <t>t</t>
  </si>
  <si>
    <t>Paprastas 250 mm storio sienų mūras (autokranu), kai plytos silikatinės</t>
  </si>
  <si>
    <t>N8-30</t>
  </si>
  <si>
    <t>Monolitinių atskirųjų pamatų betonavimas (pamatų po įrengimais, kai pamatai daugiau kaip 1 m2)</t>
  </si>
  <si>
    <t>N6P-0303-7</t>
  </si>
  <si>
    <t>Inventorinių klojinių įrengimas monolitiniams pamatams (juostiniams, rūsio sienoms / iš lengvų skydų)</t>
  </si>
  <si>
    <t>N6P-0305-1</t>
  </si>
  <si>
    <t>Plieninių įdėtinių detalių montavimas, betonuojant pamatus (detalės masė daugiau 6,0 kg iki 20,0 kg)</t>
  </si>
  <si>
    <t>N6P-0310-4</t>
  </si>
  <si>
    <t>kg</t>
  </si>
  <si>
    <t>Paviršių apdorojimas smėliasroviu aparatu iki 4m aukščio tūriniuose įrenginiuose</t>
  </si>
  <si>
    <t>N6-150</t>
  </si>
  <si>
    <t>Paviršių apdorojimas smėliasroviu aparatu didesnio kaip 4m aukščio tūriniuose įrenginiuose</t>
  </si>
  <si>
    <t>N6-151</t>
  </si>
  <si>
    <t>Paviršių torkretavimas 20 mm storio sluoksniu iki 4m aukščio tūriniuose įrenginiuose</t>
  </si>
  <si>
    <t>N6-152</t>
  </si>
  <si>
    <t>Paviršių torkretavimas 20 mm storio sluoksniu didesnio kaip 4 m aukščio tūriniuose įrenginiuose</t>
  </si>
  <si>
    <t>N6-154</t>
  </si>
  <si>
    <t>Monolitiniai betono kiti pamatai (mažų apimčių)</t>
  </si>
  <si>
    <t>F6-1-2</t>
  </si>
  <si>
    <t>Betoninių grindų armavimas tinklais</t>
  </si>
  <si>
    <t>N11-170</t>
  </si>
  <si>
    <t>Lentų klojiniai paprastos konfigūracijos pamatų betonavimui (išskyrus juostinius pamatus, atramines ir rūsio sienas)</t>
  </si>
  <si>
    <t>N6-196-7</t>
  </si>
  <si>
    <t>Betoninių paviršių plovimas aukštu slėgių</t>
  </si>
  <si>
    <t>T76-6</t>
  </si>
  <si>
    <t>Betoninių bordiūrų (80x200 mm) įrengimas ant betono pagrindo</t>
  </si>
  <si>
    <t>F27-1-3</t>
  </si>
  <si>
    <t>Betono trinkelių grindinio įrengimas, užpilant siūles cemento skiediniu</t>
  </si>
  <si>
    <t>N27P-22-2</t>
  </si>
  <si>
    <t>Siūlių asfaltbetonio dangoje pjaustymas diskine freza</t>
  </si>
  <si>
    <t>N27-334</t>
  </si>
  <si>
    <t>Paruošiamojo arba išlyginamojo pagrindo sluoksnio įrengimas. Smėlio žvyro mišinio</t>
  </si>
  <si>
    <t>N27P-8-1-2</t>
  </si>
  <si>
    <t>Grunto tankinimas žvyru rankiniu būdu (mažų apimčių)</t>
  </si>
  <si>
    <t>N11-2</t>
  </si>
  <si>
    <t>II grupės grunto kasimas rankiniu būdu nesutvirtintose tranšėjose (iškasose), kai kasimo gylis daugiau 1,0 m iki 2,0 m</t>
  </si>
  <si>
    <t>N1P-0402-2</t>
  </si>
  <si>
    <t>III grupės grunto kasimas rankiniu būdu nesutvirtintose tranšėjose (iškasose), kai kasimo gylis daugiau 1,0 m iki 2,0 m</t>
  </si>
  <si>
    <t>N1P-0403-2</t>
  </si>
  <si>
    <t>Didesnio kaip 1,5 m iki 2 m pločio tranšėjų sienų tvirtinimas, kai gruntas šlapias</t>
  </si>
  <si>
    <t>N1P-0608-2</t>
  </si>
  <si>
    <t>Didesnio kaip 1,5 m iki 2 m pločio tranšėjų sienų tvirtinimas, kai gruntas pastovus</t>
  </si>
  <si>
    <t>N1P-0608-3</t>
  </si>
  <si>
    <t>Vieno sluoksnio prilydomos bituminės stogo dangos įrengimas</t>
  </si>
  <si>
    <t>N12-147</t>
  </si>
  <si>
    <t>Ventiliacijos kaminėlio įrengimas ir sandarinimas</t>
  </si>
  <si>
    <t>R8-91</t>
  </si>
  <si>
    <t>Plokščių stogų „pūslių“ remontas ritininėje dangoje, priklijuojant lopus karštu būdu</t>
  </si>
  <si>
    <t>R62P-5217-2</t>
  </si>
  <si>
    <t>Plokščių stogų „pūslių“ remontas ritininėje dangoje, priklijuojant lopus šaltu būdu</t>
  </si>
  <si>
    <t>R62P-5217-1</t>
  </si>
  <si>
    <t>Stogo pagrindo gruntavimas, nuvalant šiukšles</t>
  </si>
  <si>
    <t>R8-59-2</t>
  </si>
  <si>
    <t>R8-82</t>
  </si>
  <si>
    <t>Skardos vėjalenčių, karnizo lentų ir panašių skardos detalių tvirtinimas, dirbant ant pastolių</t>
  </si>
  <si>
    <t>Karkaso įrengimas iš metalinių juostų skardos tvirtinimui</t>
  </si>
  <si>
    <t>N26-244</t>
  </si>
  <si>
    <t>Trapecinių skardos plokščių tvirtinimas prie įrengto metalinio karkaso</t>
  </si>
  <si>
    <t>N15-49-1</t>
  </si>
  <si>
    <t>Metalo konstrukcijų ir detalių gamyba ir montavimas, kai detalių svoris iki 20 kg</t>
  </si>
  <si>
    <t>t.</t>
  </si>
  <si>
    <t>Metalo konstrukcijų ir detalių gamyba ir montavimas, kai detalių svoris daugiau 20 kg</t>
  </si>
  <si>
    <t>Betono posluoksnių įrengimas grindims. 100 mm storio sluoksnis, paduodant betoną siurbliu</t>
  </si>
  <si>
    <t>N11P-0104-2</t>
  </si>
  <si>
    <t>N11P-1503-1</t>
  </si>
  <si>
    <t>Armuotų betoninių grindų įrengimas, šlifuojant - glaistant (be armavimo darbų). 100 mm storio sluoksnis, paduodant betoną siurbliu</t>
  </si>
  <si>
    <t>N11P-1501-1</t>
  </si>
  <si>
    <t>Modulinių pastolių įrengimas ir išardymas (100 m3 įrengtų pastolių), kai pastolių aukštis iki 15 m</t>
  </si>
  <si>
    <t>Modulinių pastolių įrengimas ir išardymas (100 m3 įrengtų pastolių), kai pastolių aukštis daugiau 15 m</t>
  </si>
  <si>
    <t>Palangės lentos pakeitimas</t>
  </si>
  <si>
    <t>R3-25</t>
  </si>
  <si>
    <t>Laminato ardymas</t>
  </si>
  <si>
    <t>Radiatorių montavimas</t>
  </si>
  <si>
    <t>Radiatorių demontavimas</t>
  </si>
  <si>
    <t>Lubų, langų, durų apklijavimas dažymo juosta</t>
  </si>
  <si>
    <t>Autokranas iki 16 tonų kėlimo galios</t>
  </si>
  <si>
    <t>darbo valanda</t>
  </si>
  <si>
    <t>Ratinis ekskavatorius su kaušo talpa nuo 0,25 m³ iki 0,5 m³</t>
  </si>
  <si>
    <t>Savivartė automašina krovinio svoris iki 6 tonų</t>
  </si>
  <si>
    <t>Mini ekskavatorius su keičiamais priedais ( hidraulinis kūjis, skirtingų dydžių kaušai)</t>
  </si>
  <si>
    <t xml:space="preserve">Hidraulinis keltuvas iki 18 metrų  </t>
  </si>
  <si>
    <t>Ūkinių šiukšlių valymas iš patalpų</t>
  </si>
  <si>
    <t>R23-59</t>
  </si>
  <si>
    <t>Darbų vadovo valandinis įkainis (įkainis apima leidimų gavimą, darbų apimčių įvertinimą, dokumentacijos rengimą)</t>
  </si>
  <si>
    <t>Statybininko valandinis įkainis skirtas nenumatytiems darbams atlikti</t>
  </si>
  <si>
    <t>I</t>
  </si>
  <si>
    <t>Maksimalus priimtinas (vieno mato vieneto) Darbų įkainis su medžiagomis ir mechanizmais (VISO stulpelio kiekvienos eilutės reikšmė),  EUR be PVM, ne daugiau kaip</t>
  </si>
  <si>
    <t>VISO: Darbai + Mechanizmai+ Medžiagos                          H= (F+G)</t>
  </si>
  <si>
    <t>Pasiūlymo kaina Eur be PVM</t>
  </si>
  <si>
    <t>PVM</t>
  </si>
  <si>
    <t>Pasiūlymo priedas Nr.3</t>
  </si>
  <si>
    <t>PASIŪLYMO KAINA</t>
  </si>
  <si>
    <t>Sienų vidinių paviršių tarpinis gruntavimas voleliu</t>
  </si>
  <si>
    <t>N15P-0204</t>
  </si>
  <si>
    <t>Ritininės (ruloninės) dangos nuvalymas nuo šiukšlių, kerpių ir pabrastų, nukeliant šiukšles žemyn (m² nuvalyto pav.)</t>
  </si>
  <si>
    <t>Fibrobetoninių grindų įrengimas vakuumuojant. 100 mm storio sluoksnis paduodant betoną siurbliu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</si>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</sst>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vertAlign val="superscript"/>
      <sz val="10"/>
      <color rgb="FF000000"/>
      <name val="Arial"/>
      <family val="2"/>
      <charset val="186"/>
    </font>
    <font>
      <sz val="11"/>
      <color theme="1"/>
      <name val="Arial"/>
      <family val="2"/>
      <charset val="186"/>
    </font>
    <font>
      <b/>
      <sz val="10"/>
      <color theme="1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3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10" xfId="0" applyFont="1" applyFill="1" applyBorder="1" applyAlignment="1">
      <alignment horizontal="center" vertical="center" wrapText="1"/>
    </xf>
    <xf numFmtId="0" fontId="3" fillId="0" borderId="0" xfId="0" applyFont="1"/>
    <xf numFmtId="2" fontId="6" fillId="7" borderId="1" xfId="0" applyNumberFormat="1" applyFont="1" applyFill="1" applyBorder="1" applyAlignment="1">
      <alignment horizontal="center" vertical="center"/>
    </xf>
    <xf numFmtId="2" fontId="6" fillId="7" borderId="9" xfId="0" applyNumberFormat="1" applyFont="1" applyFill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3" fillId="0" borderId="0" xfId="0" applyNumberFormat="1" applyFont="1"/>
    <xf numFmtId="2" fontId="2" fillId="5" borderId="7" xfId="0" applyNumberFormat="1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right"/>
    </xf>
    <xf numFmtId="0" fontId="6" fillId="7" borderId="4" xfId="0" applyFont="1" applyFill="1" applyBorder="1" applyAlignment="1">
      <alignment horizontal="right"/>
    </xf>
    <xf numFmtId="0" fontId="6" fillId="7" borderId="3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5" borderId="11" xfId="0" applyFont="1" applyFill="1" applyBorder="1" applyAlignment="1">
      <alignment horizontal="center" wrapText="1"/>
    </xf>
    <xf numFmtId="0" fontId="3" fillId="5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270F2-6AA7-4469-ADBD-68209CEB9A01}">
  <dimension ref="B2:J104"/>
  <sheetViews>
    <sheetView tabSelected="1" topLeftCell="A24" zoomScale="80" zoomScaleNormal="80" workbookViewId="0">
      <selection activeCell="H17" sqref="H17"/>
    </sheetView>
  </sheetViews>
  <sheetFormatPr defaultRowHeight="14.4" x14ac:dyDescent="0.3"/>
  <cols>
    <col min="2" max="2" width="8.88671875" style="1"/>
    <col min="3" max="3" width="44.109375" customWidth="1"/>
    <col min="4" max="4" width="15.6640625" customWidth="1"/>
    <col min="6" max="6" width="21.33203125" customWidth="1"/>
    <col min="7" max="8" width="15.6640625" customWidth="1"/>
    <col min="9" max="9" width="22.33203125" customWidth="1"/>
    <col min="10" max="10" width="26.44140625" customWidth="1"/>
  </cols>
  <sheetData>
    <row r="2" spans="2:10" x14ac:dyDescent="0.3">
      <c r="B2" s="27"/>
      <c r="C2" s="27"/>
      <c r="D2" s="27"/>
      <c r="E2" s="27"/>
      <c r="F2" s="27"/>
      <c r="G2" s="27"/>
      <c r="H2" s="27"/>
      <c r="I2" s="38" t="s">
        <v>189</v>
      </c>
      <c r="J2" s="38"/>
    </row>
    <row r="3" spans="2:10" x14ac:dyDescent="0.3">
      <c r="B3" s="27"/>
      <c r="C3" s="38" t="s">
        <v>190</v>
      </c>
      <c r="D3" s="38"/>
      <c r="E3" s="38"/>
      <c r="F3" s="38"/>
      <c r="G3" s="38"/>
      <c r="H3" s="38"/>
      <c r="I3" s="38"/>
      <c r="J3" s="38"/>
    </row>
    <row r="4" spans="2:10" ht="15" thickBot="1" x14ac:dyDescent="0.35">
      <c r="B4" s="27"/>
      <c r="C4" s="27"/>
      <c r="D4" s="27"/>
      <c r="E4" s="27"/>
      <c r="F4" s="27"/>
      <c r="G4" s="27"/>
      <c r="H4" s="27"/>
      <c r="I4" s="27"/>
      <c r="J4" s="27"/>
    </row>
    <row r="5" spans="2:10" ht="15" thickBot="1" x14ac:dyDescent="0.35">
      <c r="B5" s="41" t="s">
        <v>0</v>
      </c>
      <c r="C5" s="41" t="s">
        <v>1</v>
      </c>
      <c r="D5" s="41" t="s">
        <v>2</v>
      </c>
      <c r="E5" s="41" t="s">
        <v>3</v>
      </c>
      <c r="F5" s="41" t="s">
        <v>4</v>
      </c>
      <c r="G5" s="36" t="s">
        <v>5</v>
      </c>
      <c r="H5" s="37"/>
      <c r="I5" s="37"/>
      <c r="J5" s="39" t="s">
        <v>185</v>
      </c>
    </row>
    <row r="6" spans="2:10" ht="80.400000000000006" customHeight="1" thickBot="1" x14ac:dyDescent="0.35">
      <c r="B6" s="42"/>
      <c r="C6" s="42"/>
      <c r="D6" s="42"/>
      <c r="E6" s="42"/>
      <c r="F6" s="42"/>
      <c r="G6" s="3" t="s">
        <v>6</v>
      </c>
      <c r="H6" s="2" t="s">
        <v>7</v>
      </c>
      <c r="I6" s="9" t="s">
        <v>186</v>
      </c>
      <c r="J6" s="40"/>
    </row>
    <row r="7" spans="2:10" ht="15" thickBot="1" x14ac:dyDescent="0.35">
      <c r="B7" s="10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13</v>
      </c>
      <c r="H7" s="12" t="s">
        <v>14</v>
      </c>
      <c r="I7" s="13" t="s">
        <v>15</v>
      </c>
      <c r="J7" s="17" t="s">
        <v>184</v>
      </c>
    </row>
    <row r="8" spans="2:10" ht="26.4" x14ac:dyDescent="0.3">
      <c r="B8" s="4">
        <v>1</v>
      </c>
      <c r="C8" s="5" t="s">
        <v>16</v>
      </c>
      <c r="D8" s="6" t="s">
        <v>17</v>
      </c>
      <c r="E8" s="6" t="s">
        <v>18</v>
      </c>
      <c r="F8" s="6">
        <v>100</v>
      </c>
      <c r="G8" s="23"/>
      <c r="H8" s="23"/>
      <c r="I8" s="20">
        <f>SUM(G8:H8)</f>
        <v>0</v>
      </c>
      <c r="J8" s="32">
        <v>60</v>
      </c>
    </row>
    <row r="9" spans="2:10" ht="39.6" x14ac:dyDescent="0.3">
      <c r="B9" s="4">
        <v>2</v>
      </c>
      <c r="C9" s="5" t="s">
        <v>19</v>
      </c>
      <c r="D9" s="6" t="s">
        <v>20</v>
      </c>
      <c r="E9" s="6" t="s">
        <v>18</v>
      </c>
      <c r="F9" s="6">
        <v>50</v>
      </c>
      <c r="G9" s="23"/>
      <c r="H9" s="23"/>
      <c r="I9" s="20">
        <f t="shared" ref="I9:I12" si="0">SUM(G9:H9)</f>
        <v>0</v>
      </c>
      <c r="J9" s="32">
        <v>50</v>
      </c>
    </row>
    <row r="10" spans="2:10" ht="26.4" x14ac:dyDescent="0.3">
      <c r="B10" s="4">
        <v>3</v>
      </c>
      <c r="C10" s="5" t="s">
        <v>21</v>
      </c>
      <c r="D10" s="6" t="s">
        <v>22</v>
      </c>
      <c r="E10" s="6" t="s">
        <v>23</v>
      </c>
      <c r="F10" s="6">
        <v>10</v>
      </c>
      <c r="G10" s="23"/>
      <c r="H10" s="23"/>
      <c r="I10" s="20">
        <f t="shared" si="0"/>
        <v>0</v>
      </c>
      <c r="J10" s="32">
        <v>60</v>
      </c>
    </row>
    <row r="11" spans="2:10" ht="26.4" x14ac:dyDescent="0.3">
      <c r="B11" s="4">
        <v>4</v>
      </c>
      <c r="C11" s="5" t="s">
        <v>24</v>
      </c>
      <c r="D11" s="6" t="s">
        <v>25</v>
      </c>
      <c r="E11" s="6" t="s">
        <v>18</v>
      </c>
      <c r="F11" s="6">
        <v>50</v>
      </c>
      <c r="G11" s="23"/>
      <c r="H11" s="23"/>
      <c r="I11" s="20">
        <f t="shared" si="0"/>
        <v>0</v>
      </c>
      <c r="J11" s="32">
        <v>30</v>
      </c>
    </row>
    <row r="12" spans="2:10" ht="26.4" x14ac:dyDescent="0.3">
      <c r="B12" s="4">
        <v>5</v>
      </c>
      <c r="C12" s="5" t="s">
        <v>26</v>
      </c>
      <c r="D12" s="6" t="s">
        <v>27</v>
      </c>
      <c r="E12" s="6" t="s">
        <v>18</v>
      </c>
      <c r="F12" s="6">
        <v>20</v>
      </c>
      <c r="G12" s="23"/>
      <c r="H12" s="23"/>
      <c r="I12" s="20">
        <f t="shared" si="0"/>
        <v>0</v>
      </c>
      <c r="J12" s="32">
        <v>30</v>
      </c>
    </row>
    <row r="13" spans="2:10" ht="26.4" x14ac:dyDescent="0.3">
      <c r="B13" s="4">
        <v>6</v>
      </c>
      <c r="C13" s="5" t="s">
        <v>28</v>
      </c>
      <c r="D13" s="6" t="s">
        <v>29</v>
      </c>
      <c r="E13" s="6" t="s">
        <v>18</v>
      </c>
      <c r="F13" s="6">
        <v>100</v>
      </c>
      <c r="G13" s="23"/>
      <c r="H13" s="21" t="s">
        <v>30</v>
      </c>
      <c r="I13" s="20">
        <f>SUM(G13)</f>
        <v>0</v>
      </c>
      <c r="J13" s="32">
        <v>50</v>
      </c>
    </row>
    <row r="14" spans="2:10" ht="39.6" x14ac:dyDescent="0.3">
      <c r="B14" s="4">
        <v>7</v>
      </c>
      <c r="C14" s="5" t="s">
        <v>31</v>
      </c>
      <c r="D14" s="6" t="s">
        <v>32</v>
      </c>
      <c r="E14" s="6" t="s">
        <v>18</v>
      </c>
      <c r="F14" s="6">
        <v>100</v>
      </c>
      <c r="G14" s="23"/>
      <c r="H14" s="21" t="s">
        <v>30</v>
      </c>
      <c r="I14" s="20">
        <f t="shared" ref="I14:I16" si="1">SUM(G14)</f>
        <v>0</v>
      </c>
      <c r="J14" s="32">
        <v>60</v>
      </c>
    </row>
    <row r="15" spans="2:10" x14ac:dyDescent="0.3">
      <c r="B15" s="6">
        <v>8</v>
      </c>
      <c r="C15" s="5" t="s">
        <v>33</v>
      </c>
      <c r="D15" s="6" t="s">
        <v>34</v>
      </c>
      <c r="E15" s="6" t="s">
        <v>18</v>
      </c>
      <c r="F15" s="6">
        <v>100</v>
      </c>
      <c r="G15" s="23"/>
      <c r="H15" s="21" t="s">
        <v>30</v>
      </c>
      <c r="I15" s="20">
        <f t="shared" si="1"/>
        <v>0</v>
      </c>
      <c r="J15" s="32">
        <v>15</v>
      </c>
    </row>
    <row r="16" spans="2:10" x14ac:dyDescent="0.3">
      <c r="B16" s="4">
        <v>9</v>
      </c>
      <c r="C16" s="5" t="s">
        <v>35</v>
      </c>
      <c r="D16" s="6" t="s">
        <v>36</v>
      </c>
      <c r="E16" s="6" t="s">
        <v>18</v>
      </c>
      <c r="F16" s="6">
        <v>50</v>
      </c>
      <c r="G16" s="23"/>
      <c r="H16" s="21" t="s">
        <v>30</v>
      </c>
      <c r="I16" s="20">
        <f t="shared" si="1"/>
        <v>0</v>
      </c>
      <c r="J16" s="32">
        <v>10</v>
      </c>
    </row>
    <row r="17" spans="2:10" ht="39.6" x14ac:dyDescent="0.3">
      <c r="B17" s="4">
        <v>10</v>
      </c>
      <c r="C17" s="8" t="s">
        <v>37</v>
      </c>
      <c r="D17" s="6" t="s">
        <v>38</v>
      </c>
      <c r="E17" s="6" t="s">
        <v>18</v>
      </c>
      <c r="F17" s="6">
        <v>100</v>
      </c>
      <c r="G17" s="23"/>
      <c r="H17" s="23"/>
      <c r="I17" s="20">
        <f t="shared" ref="I17:I33" si="2">SUM(G17:H17)</f>
        <v>0</v>
      </c>
      <c r="J17" s="32">
        <v>45</v>
      </c>
    </row>
    <row r="18" spans="2:10" ht="26.4" x14ac:dyDescent="0.3">
      <c r="B18" s="4">
        <v>11</v>
      </c>
      <c r="C18" s="5" t="s">
        <v>39</v>
      </c>
      <c r="D18" s="6" t="s">
        <v>40</v>
      </c>
      <c r="E18" s="6" t="s">
        <v>23</v>
      </c>
      <c r="F18" s="6">
        <v>30</v>
      </c>
      <c r="G18" s="23"/>
      <c r="H18" s="23"/>
      <c r="I18" s="20">
        <f t="shared" si="2"/>
        <v>0</v>
      </c>
      <c r="J18" s="32">
        <v>30</v>
      </c>
    </row>
    <row r="19" spans="2:10" ht="26.4" x14ac:dyDescent="0.3">
      <c r="B19" s="4">
        <v>12</v>
      </c>
      <c r="C19" s="5" t="s">
        <v>41</v>
      </c>
      <c r="D19" s="6" t="s">
        <v>42</v>
      </c>
      <c r="E19" s="6" t="s">
        <v>23</v>
      </c>
      <c r="F19" s="6">
        <v>50</v>
      </c>
      <c r="G19" s="23"/>
      <c r="H19" s="23"/>
      <c r="I19" s="20">
        <f t="shared" si="2"/>
        <v>0</v>
      </c>
      <c r="J19" s="32">
        <v>35</v>
      </c>
    </row>
    <row r="20" spans="2:10" ht="15.6" x14ac:dyDescent="0.3">
      <c r="B20" s="6">
        <v>13</v>
      </c>
      <c r="C20" s="5" t="s">
        <v>43</v>
      </c>
      <c r="D20" s="6" t="s">
        <v>44</v>
      </c>
      <c r="E20" s="6" t="s">
        <v>23</v>
      </c>
      <c r="F20" s="6">
        <v>50</v>
      </c>
      <c r="G20" s="23"/>
      <c r="H20" s="23"/>
      <c r="I20" s="20">
        <f t="shared" si="2"/>
        <v>0</v>
      </c>
      <c r="J20" s="32">
        <v>40</v>
      </c>
    </row>
    <row r="21" spans="2:10" ht="15.6" x14ac:dyDescent="0.3">
      <c r="B21" s="4">
        <v>14</v>
      </c>
      <c r="C21" s="5" t="s">
        <v>45</v>
      </c>
      <c r="D21" s="6" t="s">
        <v>46</v>
      </c>
      <c r="E21" s="6" t="s">
        <v>23</v>
      </c>
      <c r="F21" s="6">
        <v>200</v>
      </c>
      <c r="G21" s="23"/>
      <c r="H21" s="23"/>
      <c r="I21" s="20">
        <f t="shared" si="2"/>
        <v>0</v>
      </c>
      <c r="J21" s="32">
        <v>20</v>
      </c>
    </row>
    <row r="22" spans="2:10" ht="26.4" x14ac:dyDescent="0.3">
      <c r="B22" s="18">
        <v>15</v>
      </c>
      <c r="C22" s="8" t="s">
        <v>47</v>
      </c>
      <c r="D22" s="7" t="s">
        <v>48</v>
      </c>
      <c r="E22" s="7" t="s">
        <v>18</v>
      </c>
      <c r="F22" s="7">
        <v>100</v>
      </c>
      <c r="G22" s="23"/>
      <c r="H22" s="23"/>
      <c r="I22" s="20">
        <f t="shared" si="2"/>
        <v>0</v>
      </c>
      <c r="J22" s="32">
        <v>3.5</v>
      </c>
    </row>
    <row r="23" spans="2:10" x14ac:dyDescent="0.3">
      <c r="B23" s="18">
        <v>16</v>
      </c>
      <c r="C23" s="19" t="s">
        <v>191</v>
      </c>
      <c r="D23" s="18" t="s">
        <v>192</v>
      </c>
      <c r="E23" s="18" t="s">
        <v>18</v>
      </c>
      <c r="F23" s="18">
        <v>100</v>
      </c>
      <c r="G23" s="23"/>
      <c r="H23" s="23"/>
      <c r="I23" s="20">
        <f t="shared" si="2"/>
        <v>0</v>
      </c>
      <c r="J23" s="32">
        <v>3.5</v>
      </c>
    </row>
    <row r="24" spans="2:10" ht="26.4" x14ac:dyDescent="0.3">
      <c r="B24" s="18">
        <v>17</v>
      </c>
      <c r="C24" s="19" t="s">
        <v>49</v>
      </c>
      <c r="D24" s="18" t="s">
        <v>50</v>
      </c>
      <c r="E24" s="18" t="s">
        <v>18</v>
      </c>
      <c r="F24" s="18">
        <v>500</v>
      </c>
      <c r="G24" s="23"/>
      <c r="H24" s="23"/>
      <c r="I24" s="20">
        <f t="shared" si="2"/>
        <v>0</v>
      </c>
      <c r="J24" s="32">
        <v>8</v>
      </c>
    </row>
    <row r="25" spans="2:10" ht="26.4" x14ac:dyDescent="0.3">
      <c r="B25" s="18">
        <v>18</v>
      </c>
      <c r="C25" s="19" t="s">
        <v>51</v>
      </c>
      <c r="D25" s="18" t="s">
        <v>52</v>
      </c>
      <c r="E25" s="18" t="s">
        <v>18</v>
      </c>
      <c r="F25" s="18">
        <v>500</v>
      </c>
      <c r="G25" s="23"/>
      <c r="H25" s="23"/>
      <c r="I25" s="20">
        <f t="shared" si="2"/>
        <v>0</v>
      </c>
      <c r="J25" s="32">
        <v>8</v>
      </c>
    </row>
    <row r="26" spans="2:10" ht="39.6" x14ac:dyDescent="0.3">
      <c r="B26" s="4">
        <v>19</v>
      </c>
      <c r="C26" s="5" t="s">
        <v>53</v>
      </c>
      <c r="D26" s="6" t="s">
        <v>54</v>
      </c>
      <c r="E26" s="6" t="s">
        <v>18</v>
      </c>
      <c r="F26" s="6">
        <v>300</v>
      </c>
      <c r="G26" s="23"/>
      <c r="H26" s="23"/>
      <c r="I26" s="20">
        <f t="shared" si="2"/>
        <v>0</v>
      </c>
      <c r="J26" s="32">
        <v>9</v>
      </c>
    </row>
    <row r="27" spans="2:10" ht="39.6" x14ac:dyDescent="0.3">
      <c r="B27" s="4">
        <v>20</v>
      </c>
      <c r="C27" s="5" t="s">
        <v>55</v>
      </c>
      <c r="D27" s="6" t="s">
        <v>56</v>
      </c>
      <c r="E27" s="6" t="s">
        <v>18</v>
      </c>
      <c r="F27" s="6">
        <v>300</v>
      </c>
      <c r="G27" s="23"/>
      <c r="H27" s="23"/>
      <c r="I27" s="20">
        <f t="shared" si="2"/>
        <v>0</v>
      </c>
      <c r="J27" s="32">
        <v>9</v>
      </c>
    </row>
    <row r="28" spans="2:10" ht="26.4" x14ac:dyDescent="0.3">
      <c r="B28" s="4">
        <v>21</v>
      </c>
      <c r="C28" s="5" t="s">
        <v>57</v>
      </c>
      <c r="D28" s="6" t="s">
        <v>30</v>
      </c>
      <c r="E28" s="6" t="s">
        <v>23</v>
      </c>
      <c r="F28" s="6">
        <v>300</v>
      </c>
      <c r="G28" s="23"/>
      <c r="H28" s="23"/>
      <c r="I28" s="20">
        <f t="shared" si="2"/>
        <v>0</v>
      </c>
      <c r="J28" s="32">
        <v>15</v>
      </c>
    </row>
    <row r="29" spans="2:10" ht="39.6" x14ac:dyDescent="0.3">
      <c r="B29" s="4">
        <v>22</v>
      </c>
      <c r="C29" s="5" t="s">
        <v>58</v>
      </c>
      <c r="D29" s="6" t="s">
        <v>30</v>
      </c>
      <c r="E29" s="6" t="s">
        <v>23</v>
      </c>
      <c r="F29" s="6">
        <v>200</v>
      </c>
      <c r="G29" s="23"/>
      <c r="H29" s="23"/>
      <c r="I29" s="20">
        <f t="shared" si="2"/>
        <v>0</v>
      </c>
      <c r="J29" s="32">
        <v>20</v>
      </c>
    </row>
    <row r="30" spans="2:10" ht="26.4" x14ac:dyDescent="0.3">
      <c r="B30" s="4">
        <v>23</v>
      </c>
      <c r="C30" s="5" t="s">
        <v>59</v>
      </c>
      <c r="D30" s="6" t="s">
        <v>30</v>
      </c>
      <c r="E30" s="6" t="s">
        <v>23</v>
      </c>
      <c r="F30" s="6">
        <v>200</v>
      </c>
      <c r="G30" s="23"/>
      <c r="H30" s="23"/>
      <c r="I30" s="20">
        <f t="shared" si="2"/>
        <v>0</v>
      </c>
      <c r="J30" s="32">
        <v>15</v>
      </c>
    </row>
    <row r="31" spans="2:10" ht="26.4" x14ac:dyDescent="0.3">
      <c r="B31" s="4">
        <v>24</v>
      </c>
      <c r="C31" s="5" t="s">
        <v>60</v>
      </c>
      <c r="D31" s="6" t="s">
        <v>30</v>
      </c>
      <c r="E31" s="6" t="s">
        <v>23</v>
      </c>
      <c r="F31" s="6">
        <v>200</v>
      </c>
      <c r="G31" s="23"/>
      <c r="H31" s="23"/>
      <c r="I31" s="20">
        <f t="shared" si="2"/>
        <v>0</v>
      </c>
      <c r="J31" s="32">
        <v>20</v>
      </c>
    </row>
    <row r="32" spans="2:10" ht="26.4" x14ac:dyDescent="0.3">
      <c r="B32" s="4">
        <v>25</v>
      </c>
      <c r="C32" s="8" t="s">
        <v>61</v>
      </c>
      <c r="D32" s="6" t="s">
        <v>62</v>
      </c>
      <c r="E32" s="6" t="s">
        <v>23</v>
      </c>
      <c r="F32" s="6">
        <v>300</v>
      </c>
      <c r="G32" s="23"/>
      <c r="H32" s="23"/>
      <c r="I32" s="20">
        <f t="shared" si="2"/>
        <v>0</v>
      </c>
      <c r="J32" s="32">
        <v>15</v>
      </c>
    </row>
    <row r="33" spans="2:10" ht="26.4" x14ac:dyDescent="0.3">
      <c r="B33" s="4">
        <v>26</v>
      </c>
      <c r="C33" s="5" t="s">
        <v>63</v>
      </c>
      <c r="D33" s="6" t="s">
        <v>30</v>
      </c>
      <c r="E33" s="6" t="s">
        <v>23</v>
      </c>
      <c r="F33" s="6">
        <v>10</v>
      </c>
      <c r="G33" s="23"/>
      <c r="H33" s="23"/>
      <c r="I33" s="20">
        <f t="shared" si="2"/>
        <v>0</v>
      </c>
      <c r="J33" s="32">
        <v>250</v>
      </c>
    </row>
    <row r="34" spans="2:10" ht="26.4" x14ac:dyDescent="0.3">
      <c r="B34" s="4">
        <v>27</v>
      </c>
      <c r="C34" s="5" t="s">
        <v>64</v>
      </c>
      <c r="D34" s="6" t="s">
        <v>65</v>
      </c>
      <c r="E34" s="6" t="s">
        <v>23</v>
      </c>
      <c r="F34" s="6">
        <v>50</v>
      </c>
      <c r="G34" s="23"/>
      <c r="H34" s="21" t="s">
        <v>30</v>
      </c>
      <c r="I34" s="20">
        <f>SUM(G34)</f>
        <v>0</v>
      </c>
      <c r="J34" s="32">
        <v>40</v>
      </c>
    </row>
    <row r="35" spans="2:10" ht="26.4" x14ac:dyDescent="0.3">
      <c r="B35" s="4">
        <v>28</v>
      </c>
      <c r="C35" s="5" t="s">
        <v>66</v>
      </c>
      <c r="D35" s="6" t="s">
        <v>67</v>
      </c>
      <c r="E35" s="6" t="s">
        <v>23</v>
      </c>
      <c r="F35" s="6">
        <v>100</v>
      </c>
      <c r="G35" s="23"/>
      <c r="H35" s="23"/>
      <c r="I35" s="20">
        <f t="shared" ref="I35" si="3">SUM(G35:H35)</f>
        <v>0</v>
      </c>
      <c r="J35" s="32">
        <v>50</v>
      </c>
    </row>
    <row r="36" spans="2:10" ht="15.6" x14ac:dyDescent="0.3">
      <c r="B36" s="4">
        <v>29</v>
      </c>
      <c r="C36" s="5" t="s">
        <v>68</v>
      </c>
      <c r="D36" s="6" t="s">
        <v>69</v>
      </c>
      <c r="E36" s="6" t="s">
        <v>23</v>
      </c>
      <c r="F36" s="6">
        <v>60</v>
      </c>
      <c r="G36" s="23"/>
      <c r="H36" s="21" t="s">
        <v>30</v>
      </c>
      <c r="I36" s="20">
        <f t="shared" ref="I36:I37" si="4">SUM(G36)</f>
        <v>0</v>
      </c>
      <c r="J36" s="32">
        <v>35</v>
      </c>
    </row>
    <row r="37" spans="2:10" ht="26.4" x14ac:dyDescent="0.3">
      <c r="B37" s="4">
        <v>30</v>
      </c>
      <c r="C37" s="5" t="s">
        <v>70</v>
      </c>
      <c r="D37" s="6" t="s">
        <v>71</v>
      </c>
      <c r="E37" s="6" t="s">
        <v>72</v>
      </c>
      <c r="F37" s="6">
        <v>50</v>
      </c>
      <c r="G37" s="23"/>
      <c r="H37" s="21" t="s">
        <v>30</v>
      </c>
      <c r="I37" s="20">
        <f t="shared" si="4"/>
        <v>0</v>
      </c>
      <c r="J37" s="32">
        <v>7</v>
      </c>
    </row>
    <row r="38" spans="2:10" ht="26.4" x14ac:dyDescent="0.3">
      <c r="B38" s="4">
        <v>31</v>
      </c>
      <c r="C38" s="5" t="s">
        <v>73</v>
      </c>
      <c r="D38" s="6" t="s">
        <v>74</v>
      </c>
      <c r="E38" s="6" t="s">
        <v>18</v>
      </c>
      <c r="F38" s="6">
        <v>20</v>
      </c>
      <c r="G38" s="23"/>
      <c r="H38" s="23"/>
      <c r="I38" s="20">
        <f t="shared" ref="I38:I39" si="5">SUM(G38:H38)</f>
        <v>0</v>
      </c>
      <c r="J38" s="32">
        <v>25</v>
      </c>
    </row>
    <row r="39" spans="2:10" ht="26.4" x14ac:dyDescent="0.3">
      <c r="B39" s="6">
        <v>32</v>
      </c>
      <c r="C39" s="5" t="s">
        <v>75</v>
      </c>
      <c r="D39" s="6" t="s">
        <v>30</v>
      </c>
      <c r="E39" s="6" t="s">
        <v>18</v>
      </c>
      <c r="F39" s="6">
        <v>1000</v>
      </c>
      <c r="G39" s="23"/>
      <c r="H39" s="23"/>
      <c r="I39" s="20">
        <f t="shared" si="5"/>
        <v>0</v>
      </c>
      <c r="J39" s="32">
        <v>40</v>
      </c>
    </row>
    <row r="40" spans="2:10" ht="26.4" x14ac:dyDescent="0.3">
      <c r="B40" s="4">
        <v>33</v>
      </c>
      <c r="C40" s="5" t="s">
        <v>76</v>
      </c>
      <c r="D40" s="6" t="s">
        <v>77</v>
      </c>
      <c r="E40" s="6" t="s">
        <v>23</v>
      </c>
      <c r="F40" s="6">
        <v>30</v>
      </c>
      <c r="G40" s="23"/>
      <c r="H40" s="21" t="s">
        <v>30</v>
      </c>
      <c r="I40" s="20">
        <f t="shared" ref="I40:I47" si="6">SUM(G40)</f>
        <v>0</v>
      </c>
      <c r="J40" s="32">
        <v>60</v>
      </c>
    </row>
    <row r="41" spans="2:10" x14ac:dyDescent="0.3">
      <c r="B41" s="4">
        <v>34</v>
      </c>
      <c r="C41" s="5" t="s">
        <v>78</v>
      </c>
      <c r="D41" s="6" t="s">
        <v>79</v>
      </c>
      <c r="E41" s="6" t="s">
        <v>80</v>
      </c>
      <c r="F41" s="6">
        <v>20</v>
      </c>
      <c r="G41" s="23"/>
      <c r="H41" s="21" t="s">
        <v>30</v>
      </c>
      <c r="I41" s="20">
        <f t="shared" si="6"/>
        <v>0</v>
      </c>
      <c r="J41" s="32">
        <v>40</v>
      </c>
    </row>
    <row r="42" spans="2:10" ht="26.4" x14ac:dyDescent="0.3">
      <c r="B42" s="4">
        <v>35</v>
      </c>
      <c r="C42" s="5" t="s">
        <v>81</v>
      </c>
      <c r="D42" s="6" t="s">
        <v>82</v>
      </c>
      <c r="E42" s="6" t="s">
        <v>23</v>
      </c>
      <c r="F42" s="6">
        <v>20</v>
      </c>
      <c r="G42" s="23"/>
      <c r="H42" s="21" t="s">
        <v>30</v>
      </c>
      <c r="I42" s="20">
        <f t="shared" si="6"/>
        <v>0</v>
      </c>
      <c r="J42" s="32">
        <v>30</v>
      </c>
    </row>
    <row r="43" spans="2:10" ht="26.4" x14ac:dyDescent="0.3">
      <c r="B43" s="4">
        <v>36</v>
      </c>
      <c r="C43" s="5" t="s">
        <v>83</v>
      </c>
      <c r="D43" s="6" t="s">
        <v>84</v>
      </c>
      <c r="E43" s="6" t="s">
        <v>80</v>
      </c>
      <c r="F43" s="6">
        <v>20</v>
      </c>
      <c r="G43" s="23"/>
      <c r="H43" s="21" t="s">
        <v>30</v>
      </c>
      <c r="I43" s="20">
        <f t="shared" si="6"/>
        <v>0</v>
      </c>
      <c r="J43" s="32">
        <v>30</v>
      </c>
    </row>
    <row r="44" spans="2:10" ht="39.6" x14ac:dyDescent="0.3">
      <c r="B44" s="4">
        <v>37</v>
      </c>
      <c r="C44" s="5" t="s">
        <v>85</v>
      </c>
      <c r="D44" s="6" t="s">
        <v>86</v>
      </c>
      <c r="E44" s="6" t="s">
        <v>87</v>
      </c>
      <c r="F44" s="6">
        <v>50</v>
      </c>
      <c r="G44" s="23"/>
      <c r="H44" s="21" t="s">
        <v>30</v>
      </c>
      <c r="I44" s="20">
        <f t="shared" si="6"/>
        <v>0</v>
      </c>
      <c r="J44" s="32">
        <v>400</v>
      </c>
    </row>
    <row r="45" spans="2:10" x14ac:dyDescent="0.3">
      <c r="B45" s="4">
        <v>38</v>
      </c>
      <c r="C45" s="5" t="s">
        <v>88</v>
      </c>
      <c r="D45" s="6" t="s">
        <v>89</v>
      </c>
      <c r="E45" s="6" t="s">
        <v>87</v>
      </c>
      <c r="F45" s="6">
        <v>30</v>
      </c>
      <c r="G45" s="23"/>
      <c r="H45" s="21" t="s">
        <v>30</v>
      </c>
      <c r="I45" s="20">
        <f t="shared" si="6"/>
        <v>0</v>
      </c>
      <c r="J45" s="32">
        <v>600</v>
      </c>
    </row>
    <row r="46" spans="2:10" x14ac:dyDescent="0.3">
      <c r="B46" s="4">
        <v>39</v>
      </c>
      <c r="C46" s="5" t="s">
        <v>90</v>
      </c>
      <c r="D46" s="6" t="s">
        <v>91</v>
      </c>
      <c r="E46" s="6" t="s">
        <v>87</v>
      </c>
      <c r="F46" s="6">
        <v>30</v>
      </c>
      <c r="G46" s="23"/>
      <c r="H46" s="21" t="s">
        <v>30</v>
      </c>
      <c r="I46" s="20">
        <f t="shared" si="6"/>
        <v>0</v>
      </c>
      <c r="J46" s="32">
        <v>600</v>
      </c>
    </row>
    <row r="47" spans="2:10" x14ac:dyDescent="0.3">
      <c r="B47" s="4">
        <v>40</v>
      </c>
      <c r="C47" s="5" t="s">
        <v>92</v>
      </c>
      <c r="D47" s="6" t="s">
        <v>93</v>
      </c>
      <c r="E47" s="6" t="s">
        <v>87</v>
      </c>
      <c r="F47" s="6">
        <v>10</v>
      </c>
      <c r="G47" s="23"/>
      <c r="H47" s="21" t="s">
        <v>30</v>
      </c>
      <c r="I47" s="20">
        <f t="shared" si="6"/>
        <v>0</v>
      </c>
      <c r="J47" s="32">
        <v>500</v>
      </c>
    </row>
    <row r="48" spans="2:10" ht="26.4" x14ac:dyDescent="0.3">
      <c r="B48" s="4">
        <v>41</v>
      </c>
      <c r="C48" s="5" t="s">
        <v>94</v>
      </c>
      <c r="D48" s="6" t="s">
        <v>95</v>
      </c>
      <c r="E48" s="6" t="s">
        <v>18</v>
      </c>
      <c r="F48" s="6">
        <v>200</v>
      </c>
      <c r="G48" s="23"/>
      <c r="H48" s="23"/>
      <c r="I48" s="20">
        <f t="shared" ref="I48" si="7">SUM(G48:H48)</f>
        <v>0</v>
      </c>
      <c r="J48" s="32">
        <v>100</v>
      </c>
    </row>
    <row r="49" spans="2:10" x14ac:dyDescent="0.3">
      <c r="B49" s="4">
        <v>42</v>
      </c>
      <c r="C49" s="5" t="s">
        <v>96</v>
      </c>
      <c r="D49" s="6" t="s">
        <v>97</v>
      </c>
      <c r="E49" s="6" t="s">
        <v>98</v>
      </c>
      <c r="F49" s="6">
        <v>1</v>
      </c>
      <c r="G49" s="23"/>
      <c r="H49" s="21" t="s">
        <v>30</v>
      </c>
      <c r="I49" s="20">
        <f>SUM(G49)</f>
        <v>0</v>
      </c>
      <c r="J49" s="32">
        <v>900</v>
      </c>
    </row>
    <row r="50" spans="2:10" ht="26.4" x14ac:dyDescent="0.3">
      <c r="B50" s="4">
        <v>43</v>
      </c>
      <c r="C50" s="5" t="s">
        <v>99</v>
      </c>
      <c r="D50" s="6" t="s">
        <v>100</v>
      </c>
      <c r="E50" s="6" t="s">
        <v>87</v>
      </c>
      <c r="F50" s="6">
        <v>20</v>
      </c>
      <c r="G50" s="23"/>
      <c r="H50" s="23"/>
      <c r="I50" s="20">
        <f t="shared" ref="I50:I58" si="8">SUM(G50:H50)</f>
        <v>0</v>
      </c>
      <c r="J50" s="32">
        <v>300</v>
      </c>
    </row>
    <row r="51" spans="2:10" ht="26.4" x14ac:dyDescent="0.3">
      <c r="B51" s="4">
        <v>44</v>
      </c>
      <c r="C51" s="5" t="s">
        <v>101</v>
      </c>
      <c r="D51" s="6" t="s">
        <v>102</v>
      </c>
      <c r="E51" s="6" t="s">
        <v>87</v>
      </c>
      <c r="F51" s="6">
        <v>10</v>
      </c>
      <c r="G51" s="23"/>
      <c r="H51" s="23"/>
      <c r="I51" s="20">
        <f t="shared" si="8"/>
        <v>0</v>
      </c>
      <c r="J51" s="32">
        <v>600</v>
      </c>
    </row>
    <row r="52" spans="2:10" ht="39.6" x14ac:dyDescent="0.3">
      <c r="B52" s="4">
        <v>45</v>
      </c>
      <c r="C52" s="5" t="s">
        <v>103</v>
      </c>
      <c r="D52" s="6" t="s">
        <v>104</v>
      </c>
      <c r="E52" s="6" t="s">
        <v>18</v>
      </c>
      <c r="F52" s="6">
        <v>20</v>
      </c>
      <c r="G52" s="23"/>
      <c r="H52" s="23"/>
      <c r="I52" s="20">
        <f t="shared" si="8"/>
        <v>0</v>
      </c>
      <c r="J52" s="32">
        <v>30</v>
      </c>
    </row>
    <row r="53" spans="2:10" ht="26.4" x14ac:dyDescent="0.3">
      <c r="B53" s="4">
        <v>46</v>
      </c>
      <c r="C53" s="5" t="s">
        <v>105</v>
      </c>
      <c r="D53" s="6" t="s">
        <v>106</v>
      </c>
      <c r="E53" s="6" t="s">
        <v>107</v>
      </c>
      <c r="F53" s="6">
        <v>100</v>
      </c>
      <c r="G53" s="23"/>
      <c r="H53" s="23"/>
      <c r="I53" s="20">
        <f t="shared" si="8"/>
        <v>0</v>
      </c>
      <c r="J53" s="32">
        <v>15</v>
      </c>
    </row>
    <row r="54" spans="2:10" ht="26.4" x14ac:dyDescent="0.3">
      <c r="B54" s="4">
        <v>47</v>
      </c>
      <c r="C54" s="5" t="s">
        <v>108</v>
      </c>
      <c r="D54" s="6" t="s">
        <v>109</v>
      </c>
      <c r="E54" s="6" t="s">
        <v>18</v>
      </c>
      <c r="F54" s="6">
        <v>100</v>
      </c>
      <c r="G54" s="23"/>
      <c r="H54" s="23"/>
      <c r="I54" s="20">
        <f t="shared" si="8"/>
        <v>0</v>
      </c>
      <c r="J54" s="32">
        <v>30</v>
      </c>
    </row>
    <row r="55" spans="2:10" ht="26.4" x14ac:dyDescent="0.3">
      <c r="B55" s="4">
        <v>48</v>
      </c>
      <c r="C55" s="5" t="s">
        <v>110</v>
      </c>
      <c r="D55" s="6" t="s">
        <v>111</v>
      </c>
      <c r="E55" s="6" t="s">
        <v>18</v>
      </c>
      <c r="F55" s="6">
        <v>50</v>
      </c>
      <c r="G55" s="23"/>
      <c r="H55" s="23"/>
      <c r="I55" s="20">
        <f t="shared" si="8"/>
        <v>0</v>
      </c>
      <c r="J55" s="32">
        <v>35</v>
      </c>
    </row>
    <row r="56" spans="2:10" ht="26.4" x14ac:dyDescent="0.3">
      <c r="B56" s="4">
        <v>49</v>
      </c>
      <c r="C56" s="5" t="s">
        <v>112</v>
      </c>
      <c r="D56" s="6" t="s">
        <v>113</v>
      </c>
      <c r="E56" s="6" t="s">
        <v>18</v>
      </c>
      <c r="F56" s="6">
        <v>50</v>
      </c>
      <c r="G56" s="23"/>
      <c r="H56" s="23"/>
      <c r="I56" s="20">
        <f t="shared" si="8"/>
        <v>0</v>
      </c>
      <c r="J56" s="32">
        <v>30</v>
      </c>
    </row>
    <row r="57" spans="2:10" ht="26.4" x14ac:dyDescent="0.3">
      <c r="B57" s="4">
        <v>50</v>
      </c>
      <c r="C57" s="5" t="s">
        <v>114</v>
      </c>
      <c r="D57" s="6" t="s">
        <v>115</v>
      </c>
      <c r="E57" s="6" t="s">
        <v>18</v>
      </c>
      <c r="F57" s="6">
        <v>50</v>
      </c>
      <c r="G57" s="23"/>
      <c r="H57" s="23"/>
      <c r="I57" s="20">
        <f t="shared" si="8"/>
        <v>0</v>
      </c>
      <c r="J57" s="32">
        <v>35</v>
      </c>
    </row>
    <row r="58" spans="2:10" x14ac:dyDescent="0.3">
      <c r="B58" s="4">
        <v>51</v>
      </c>
      <c r="C58" s="5" t="s">
        <v>116</v>
      </c>
      <c r="D58" s="6" t="s">
        <v>117</v>
      </c>
      <c r="E58" s="6" t="s">
        <v>87</v>
      </c>
      <c r="F58" s="6">
        <v>20</v>
      </c>
      <c r="G58" s="23"/>
      <c r="H58" s="23"/>
      <c r="I58" s="20">
        <f t="shared" si="8"/>
        <v>0</v>
      </c>
      <c r="J58" s="32">
        <v>700</v>
      </c>
    </row>
    <row r="59" spans="2:10" x14ac:dyDescent="0.3">
      <c r="B59" s="4">
        <v>52</v>
      </c>
      <c r="C59" s="5" t="s">
        <v>118</v>
      </c>
      <c r="D59" s="6" t="s">
        <v>119</v>
      </c>
      <c r="E59" s="6" t="s">
        <v>98</v>
      </c>
      <c r="F59" s="6">
        <v>1</v>
      </c>
      <c r="G59" s="23"/>
      <c r="H59" s="21" t="s">
        <v>30</v>
      </c>
      <c r="I59" s="20">
        <f>SUM(G59)</f>
        <v>0</v>
      </c>
      <c r="J59" s="32">
        <v>600</v>
      </c>
    </row>
    <row r="60" spans="2:10" ht="39.6" x14ac:dyDescent="0.3">
      <c r="B60" s="4">
        <v>53</v>
      </c>
      <c r="C60" s="5" t="s">
        <v>120</v>
      </c>
      <c r="D60" s="6" t="s">
        <v>121</v>
      </c>
      <c r="E60" s="6" t="s">
        <v>18</v>
      </c>
      <c r="F60" s="6">
        <v>20</v>
      </c>
      <c r="G60" s="23"/>
      <c r="H60" s="23"/>
      <c r="I60" s="20">
        <f t="shared" ref="I60" si="9">SUM(G60:H60)</f>
        <v>0</v>
      </c>
      <c r="J60" s="32">
        <v>40</v>
      </c>
    </row>
    <row r="61" spans="2:10" x14ac:dyDescent="0.3">
      <c r="B61" s="4">
        <v>54</v>
      </c>
      <c r="C61" s="5" t="s">
        <v>122</v>
      </c>
      <c r="D61" s="6" t="s">
        <v>123</v>
      </c>
      <c r="E61" s="6" t="s">
        <v>18</v>
      </c>
      <c r="F61" s="6">
        <v>50</v>
      </c>
      <c r="G61" s="23"/>
      <c r="H61" s="21" t="s">
        <v>30</v>
      </c>
      <c r="I61" s="20">
        <f t="shared" ref="I61:I64" si="10">SUM(G61)</f>
        <v>0</v>
      </c>
      <c r="J61" s="32">
        <v>6</v>
      </c>
    </row>
    <row r="62" spans="2:10" ht="26.4" x14ac:dyDescent="0.3">
      <c r="B62" s="4">
        <v>55</v>
      </c>
      <c r="C62" s="5" t="s">
        <v>124</v>
      </c>
      <c r="D62" s="6" t="s">
        <v>125</v>
      </c>
      <c r="E62" s="6" t="s">
        <v>72</v>
      </c>
      <c r="F62" s="6">
        <v>60</v>
      </c>
      <c r="G62" s="23"/>
      <c r="H62" s="21" t="s">
        <v>30</v>
      </c>
      <c r="I62" s="20">
        <f t="shared" si="10"/>
        <v>0</v>
      </c>
      <c r="J62" s="32">
        <v>20</v>
      </c>
    </row>
    <row r="63" spans="2:10" ht="26.4" x14ac:dyDescent="0.3">
      <c r="B63" s="4">
        <v>56</v>
      </c>
      <c r="C63" s="5" t="s">
        <v>126</v>
      </c>
      <c r="D63" s="6" t="s">
        <v>127</v>
      </c>
      <c r="E63" s="6" t="s">
        <v>18</v>
      </c>
      <c r="F63" s="6">
        <v>100</v>
      </c>
      <c r="G63" s="23"/>
      <c r="H63" s="21" t="s">
        <v>30</v>
      </c>
      <c r="I63" s="20">
        <f t="shared" si="10"/>
        <v>0</v>
      </c>
      <c r="J63" s="32">
        <v>60</v>
      </c>
    </row>
    <row r="64" spans="2:10" ht="26.4" x14ac:dyDescent="0.3">
      <c r="B64" s="4">
        <v>57</v>
      </c>
      <c r="C64" s="5" t="s">
        <v>128</v>
      </c>
      <c r="D64" s="6" t="s">
        <v>129</v>
      </c>
      <c r="E64" s="6" t="s">
        <v>72</v>
      </c>
      <c r="F64" s="6">
        <v>100</v>
      </c>
      <c r="G64" s="23"/>
      <c r="H64" s="21" t="s">
        <v>30</v>
      </c>
      <c r="I64" s="20">
        <f t="shared" si="10"/>
        <v>0</v>
      </c>
      <c r="J64" s="32">
        <v>10</v>
      </c>
    </row>
    <row r="65" spans="2:10" ht="26.4" x14ac:dyDescent="0.3">
      <c r="B65" s="4">
        <v>58</v>
      </c>
      <c r="C65" s="5" t="s">
        <v>130</v>
      </c>
      <c r="D65" s="6" t="s">
        <v>131</v>
      </c>
      <c r="E65" s="6" t="s">
        <v>87</v>
      </c>
      <c r="F65" s="6">
        <v>50</v>
      </c>
      <c r="G65" s="23"/>
      <c r="H65" s="23"/>
      <c r="I65" s="20">
        <f t="shared" ref="I65" si="11">SUM(G65:H65)</f>
        <v>0</v>
      </c>
      <c r="J65" s="32">
        <v>40</v>
      </c>
    </row>
    <row r="66" spans="2:10" ht="26.4" x14ac:dyDescent="0.3">
      <c r="B66" s="4">
        <v>59</v>
      </c>
      <c r="C66" s="8" t="s">
        <v>132</v>
      </c>
      <c r="D66" s="6" t="s">
        <v>133</v>
      </c>
      <c r="E66" s="6" t="s">
        <v>18</v>
      </c>
      <c r="F66" s="6">
        <v>100</v>
      </c>
      <c r="G66" s="23"/>
      <c r="H66" s="21" t="s">
        <v>30</v>
      </c>
      <c r="I66" s="20">
        <f t="shared" ref="I66:I68" si="12">SUM(G66)</f>
        <v>0</v>
      </c>
      <c r="J66" s="32">
        <v>3</v>
      </c>
    </row>
    <row r="67" spans="2:10" ht="39.6" x14ac:dyDescent="0.3">
      <c r="B67" s="4">
        <v>60</v>
      </c>
      <c r="C67" s="5" t="s">
        <v>134</v>
      </c>
      <c r="D67" s="6" t="s">
        <v>135</v>
      </c>
      <c r="E67" s="6" t="s">
        <v>87</v>
      </c>
      <c r="F67" s="6">
        <v>20</v>
      </c>
      <c r="G67" s="23"/>
      <c r="H67" s="21" t="s">
        <v>30</v>
      </c>
      <c r="I67" s="20">
        <f t="shared" si="12"/>
        <v>0</v>
      </c>
      <c r="J67" s="32">
        <v>30</v>
      </c>
    </row>
    <row r="68" spans="2:10" ht="39.6" x14ac:dyDescent="0.3">
      <c r="B68" s="4">
        <v>61</v>
      </c>
      <c r="C68" s="5" t="s">
        <v>136</v>
      </c>
      <c r="D68" s="6" t="s">
        <v>137</v>
      </c>
      <c r="E68" s="6" t="s">
        <v>87</v>
      </c>
      <c r="F68" s="6">
        <v>20</v>
      </c>
      <c r="G68" s="23"/>
      <c r="H68" s="22" t="s">
        <v>30</v>
      </c>
      <c r="I68" s="20">
        <f t="shared" si="12"/>
        <v>0</v>
      </c>
      <c r="J68" s="32">
        <v>45</v>
      </c>
    </row>
    <row r="69" spans="2:10" ht="26.4" x14ac:dyDescent="0.3">
      <c r="B69" s="4">
        <v>62</v>
      </c>
      <c r="C69" s="5" t="s">
        <v>138</v>
      </c>
      <c r="D69" s="6" t="s">
        <v>139</v>
      </c>
      <c r="E69" s="6" t="s">
        <v>87</v>
      </c>
      <c r="F69" s="6">
        <v>10</v>
      </c>
      <c r="G69" s="23"/>
      <c r="H69" s="23"/>
      <c r="I69" s="20">
        <f t="shared" ref="I69:I76" si="13">SUM(G69:H69)</f>
        <v>0</v>
      </c>
      <c r="J69" s="32">
        <v>25</v>
      </c>
    </row>
    <row r="70" spans="2:10" ht="26.4" x14ac:dyDescent="0.3">
      <c r="B70" s="4">
        <v>63</v>
      </c>
      <c r="C70" s="5" t="s">
        <v>140</v>
      </c>
      <c r="D70" s="6" t="s">
        <v>141</v>
      </c>
      <c r="E70" s="6" t="s">
        <v>87</v>
      </c>
      <c r="F70" s="6">
        <v>10</v>
      </c>
      <c r="G70" s="23"/>
      <c r="H70" s="23"/>
      <c r="I70" s="20">
        <f t="shared" si="13"/>
        <v>0</v>
      </c>
      <c r="J70" s="32">
        <v>25</v>
      </c>
    </row>
    <row r="71" spans="2:10" ht="26.4" x14ac:dyDescent="0.3">
      <c r="B71" s="4">
        <v>64</v>
      </c>
      <c r="C71" s="5" t="s">
        <v>142</v>
      </c>
      <c r="D71" s="6" t="s">
        <v>143</v>
      </c>
      <c r="E71" s="6" t="s">
        <v>18</v>
      </c>
      <c r="F71" s="6">
        <v>300</v>
      </c>
      <c r="G71" s="23"/>
      <c r="H71" s="23"/>
      <c r="I71" s="20">
        <f t="shared" si="13"/>
        <v>0</v>
      </c>
      <c r="J71" s="32">
        <v>25</v>
      </c>
    </row>
    <row r="72" spans="2:10" x14ac:dyDescent="0.3">
      <c r="B72" s="4">
        <v>65</v>
      </c>
      <c r="C72" s="5" t="s">
        <v>144</v>
      </c>
      <c r="D72" s="6" t="s">
        <v>145</v>
      </c>
      <c r="E72" s="6" t="s">
        <v>80</v>
      </c>
      <c r="F72" s="6">
        <v>20</v>
      </c>
      <c r="G72" s="23"/>
      <c r="H72" s="23"/>
      <c r="I72" s="20">
        <f t="shared" si="13"/>
        <v>0</v>
      </c>
      <c r="J72" s="32">
        <v>40</v>
      </c>
    </row>
    <row r="73" spans="2:10" ht="26.4" x14ac:dyDescent="0.3">
      <c r="B73" s="4">
        <v>66</v>
      </c>
      <c r="C73" s="5" t="s">
        <v>146</v>
      </c>
      <c r="D73" s="6" t="s">
        <v>147</v>
      </c>
      <c r="E73" s="6" t="s">
        <v>18</v>
      </c>
      <c r="F73" s="6">
        <v>100</v>
      </c>
      <c r="G73" s="23"/>
      <c r="H73" s="23"/>
      <c r="I73" s="20">
        <f t="shared" si="13"/>
        <v>0</v>
      </c>
      <c r="J73" s="32">
        <v>40</v>
      </c>
    </row>
    <row r="74" spans="2:10" ht="26.4" x14ac:dyDescent="0.3">
      <c r="B74" s="4">
        <v>67</v>
      </c>
      <c r="C74" s="5" t="s">
        <v>148</v>
      </c>
      <c r="D74" s="6" t="s">
        <v>149</v>
      </c>
      <c r="E74" s="6" t="s">
        <v>18</v>
      </c>
      <c r="F74" s="6">
        <v>20</v>
      </c>
      <c r="G74" s="23"/>
      <c r="H74" s="23"/>
      <c r="I74" s="20">
        <f t="shared" si="13"/>
        <v>0</v>
      </c>
      <c r="J74" s="32">
        <v>40</v>
      </c>
    </row>
    <row r="75" spans="2:10" x14ac:dyDescent="0.3">
      <c r="B75" s="4">
        <v>68</v>
      </c>
      <c r="C75" s="5" t="s">
        <v>150</v>
      </c>
      <c r="D75" s="6" t="s">
        <v>151</v>
      </c>
      <c r="E75" s="6" t="s">
        <v>18</v>
      </c>
      <c r="F75" s="6">
        <v>50</v>
      </c>
      <c r="G75" s="23"/>
      <c r="H75" s="23"/>
      <c r="I75" s="20">
        <f t="shared" si="13"/>
        <v>0</v>
      </c>
      <c r="J75" s="32">
        <v>5</v>
      </c>
    </row>
    <row r="76" spans="2:10" ht="39.6" x14ac:dyDescent="0.3">
      <c r="B76" s="4">
        <v>69</v>
      </c>
      <c r="C76" s="5" t="s">
        <v>193</v>
      </c>
      <c r="D76" s="6" t="s">
        <v>152</v>
      </c>
      <c r="E76" s="6" t="s">
        <v>18</v>
      </c>
      <c r="F76" s="6">
        <v>50</v>
      </c>
      <c r="G76" s="23"/>
      <c r="H76" s="23"/>
      <c r="I76" s="20">
        <f t="shared" si="13"/>
        <v>0</v>
      </c>
      <c r="J76" s="32">
        <v>3</v>
      </c>
    </row>
    <row r="77" spans="2:10" ht="26.4" x14ac:dyDescent="0.3">
      <c r="B77" s="4">
        <v>70</v>
      </c>
      <c r="C77" s="5" t="s">
        <v>153</v>
      </c>
      <c r="D77" s="6" t="s">
        <v>30</v>
      </c>
      <c r="E77" s="6" t="s">
        <v>18</v>
      </c>
      <c r="F77" s="6">
        <v>20</v>
      </c>
      <c r="G77" s="23"/>
      <c r="H77" s="21" t="s">
        <v>30</v>
      </c>
      <c r="I77" s="20">
        <f>SUM(G77)</f>
        <v>0</v>
      </c>
      <c r="J77" s="32">
        <v>40</v>
      </c>
    </row>
    <row r="78" spans="2:10" ht="26.4" x14ac:dyDescent="0.3">
      <c r="B78" s="18">
        <v>71</v>
      </c>
      <c r="C78" s="8" t="s">
        <v>154</v>
      </c>
      <c r="D78" s="7" t="s">
        <v>155</v>
      </c>
      <c r="E78" s="7" t="s">
        <v>18</v>
      </c>
      <c r="F78" s="7">
        <v>20</v>
      </c>
      <c r="G78" s="23"/>
      <c r="H78" s="23"/>
      <c r="I78" s="20">
        <f t="shared" ref="I78:I79" si="14">SUM(G78:H78)</f>
        <v>0</v>
      </c>
      <c r="J78" s="32">
        <v>30</v>
      </c>
    </row>
    <row r="79" spans="2:10" ht="26.4" x14ac:dyDescent="0.3">
      <c r="B79" s="18">
        <v>72</v>
      </c>
      <c r="C79" s="8" t="s">
        <v>156</v>
      </c>
      <c r="D79" s="7" t="s">
        <v>157</v>
      </c>
      <c r="E79" s="7" t="s">
        <v>18</v>
      </c>
      <c r="F79" s="7">
        <v>20</v>
      </c>
      <c r="G79" s="23"/>
      <c r="H79" s="23"/>
      <c r="I79" s="20">
        <f t="shared" si="14"/>
        <v>0</v>
      </c>
      <c r="J79" s="32">
        <v>28</v>
      </c>
    </row>
    <row r="80" spans="2:10" ht="26.4" x14ac:dyDescent="0.3">
      <c r="B80" s="4">
        <v>73</v>
      </c>
      <c r="C80" s="5" t="s">
        <v>158</v>
      </c>
      <c r="D80" s="6" t="s">
        <v>30</v>
      </c>
      <c r="E80" s="7" t="s">
        <v>98</v>
      </c>
      <c r="F80" s="6">
        <v>0.5</v>
      </c>
      <c r="G80" s="23"/>
      <c r="H80" s="21" t="s">
        <v>30</v>
      </c>
      <c r="I80" s="20">
        <f t="shared" ref="I80:I81" si="15">SUM(G80)</f>
        <v>0</v>
      </c>
      <c r="J80" s="32">
        <v>2500</v>
      </c>
    </row>
    <row r="81" spans="2:10" ht="26.4" x14ac:dyDescent="0.3">
      <c r="B81" s="4">
        <v>74</v>
      </c>
      <c r="C81" s="5" t="s">
        <v>160</v>
      </c>
      <c r="D81" s="6" t="s">
        <v>30</v>
      </c>
      <c r="E81" s="7" t="s">
        <v>159</v>
      </c>
      <c r="F81" s="6">
        <v>0.5</v>
      </c>
      <c r="G81" s="23"/>
      <c r="H81" s="21" t="s">
        <v>30</v>
      </c>
      <c r="I81" s="20">
        <f t="shared" si="15"/>
        <v>0</v>
      </c>
      <c r="J81" s="32">
        <v>2500</v>
      </c>
    </row>
    <row r="82" spans="2:10" ht="26.4" x14ac:dyDescent="0.3">
      <c r="B82" s="4">
        <v>75</v>
      </c>
      <c r="C82" s="5" t="s">
        <v>161</v>
      </c>
      <c r="D82" s="6" t="s">
        <v>162</v>
      </c>
      <c r="E82" s="6" t="s">
        <v>18</v>
      </c>
      <c r="F82" s="6">
        <v>20</v>
      </c>
      <c r="G82" s="23"/>
      <c r="H82" s="23"/>
      <c r="I82" s="20">
        <f t="shared" ref="I82:I87" si="16">SUM(G82:H82)</f>
        <v>0</v>
      </c>
      <c r="J82" s="32">
        <v>35</v>
      </c>
    </row>
    <row r="83" spans="2:10" ht="26.4" x14ac:dyDescent="0.3">
      <c r="B83" s="4">
        <v>76</v>
      </c>
      <c r="C83" s="5" t="s">
        <v>194</v>
      </c>
      <c r="D83" s="6" t="s">
        <v>163</v>
      </c>
      <c r="E83" s="6" t="s">
        <v>18</v>
      </c>
      <c r="F83" s="6">
        <v>50</v>
      </c>
      <c r="G83" s="23"/>
      <c r="H83" s="23"/>
      <c r="I83" s="20">
        <f t="shared" si="16"/>
        <v>0</v>
      </c>
      <c r="J83" s="32">
        <v>45</v>
      </c>
    </row>
    <row r="84" spans="2:10" ht="39.6" x14ac:dyDescent="0.3">
      <c r="B84" s="4">
        <v>77</v>
      </c>
      <c r="C84" s="5" t="s">
        <v>164</v>
      </c>
      <c r="D84" s="6" t="s">
        <v>165</v>
      </c>
      <c r="E84" s="6" t="s">
        <v>18</v>
      </c>
      <c r="F84" s="6">
        <v>20</v>
      </c>
      <c r="G84" s="23"/>
      <c r="H84" s="23"/>
      <c r="I84" s="20">
        <f t="shared" si="16"/>
        <v>0</v>
      </c>
      <c r="J84" s="32">
        <v>50</v>
      </c>
    </row>
    <row r="85" spans="2:10" ht="26.4" x14ac:dyDescent="0.3">
      <c r="B85" s="4">
        <v>78</v>
      </c>
      <c r="C85" s="5" t="s">
        <v>166</v>
      </c>
      <c r="D85" s="6" t="s">
        <v>30</v>
      </c>
      <c r="E85" s="6" t="s">
        <v>87</v>
      </c>
      <c r="F85" s="6">
        <v>100</v>
      </c>
      <c r="G85" s="23"/>
      <c r="H85" s="23"/>
      <c r="I85" s="20">
        <f t="shared" si="16"/>
        <v>0</v>
      </c>
      <c r="J85" s="32">
        <v>15</v>
      </c>
    </row>
    <row r="86" spans="2:10" ht="26.4" x14ac:dyDescent="0.3">
      <c r="B86" s="4">
        <v>79</v>
      </c>
      <c r="C86" s="5" t="s">
        <v>167</v>
      </c>
      <c r="D86" s="6" t="s">
        <v>30</v>
      </c>
      <c r="E86" s="7" t="s">
        <v>87</v>
      </c>
      <c r="F86" s="6">
        <v>100</v>
      </c>
      <c r="G86" s="23"/>
      <c r="H86" s="23"/>
      <c r="I86" s="20">
        <f t="shared" si="16"/>
        <v>0</v>
      </c>
      <c r="J86" s="32">
        <v>15</v>
      </c>
    </row>
    <row r="87" spans="2:10" x14ac:dyDescent="0.3">
      <c r="B87" s="6">
        <v>80</v>
      </c>
      <c r="C87" s="5" t="s">
        <v>168</v>
      </c>
      <c r="D87" s="6" t="s">
        <v>169</v>
      </c>
      <c r="E87" s="7" t="s">
        <v>72</v>
      </c>
      <c r="F87" s="6">
        <v>30</v>
      </c>
      <c r="G87" s="23"/>
      <c r="H87" s="23"/>
      <c r="I87" s="20">
        <f t="shared" si="16"/>
        <v>0</v>
      </c>
      <c r="J87" s="32">
        <v>25</v>
      </c>
    </row>
    <row r="88" spans="2:10" x14ac:dyDescent="0.3">
      <c r="B88" s="6">
        <v>81</v>
      </c>
      <c r="C88" s="5" t="s">
        <v>170</v>
      </c>
      <c r="D88" s="6" t="s">
        <v>30</v>
      </c>
      <c r="E88" s="7" t="s">
        <v>18</v>
      </c>
      <c r="F88" s="6">
        <v>50</v>
      </c>
      <c r="G88" s="23"/>
      <c r="H88" s="21" t="s">
        <v>30</v>
      </c>
      <c r="I88" s="20">
        <f>SUM(G88)</f>
        <v>0</v>
      </c>
      <c r="J88" s="32">
        <v>7</v>
      </c>
    </row>
    <row r="89" spans="2:10" x14ac:dyDescent="0.3">
      <c r="B89" s="6">
        <v>82</v>
      </c>
      <c r="C89" s="5" t="s">
        <v>171</v>
      </c>
      <c r="D89" s="6" t="s">
        <v>30</v>
      </c>
      <c r="E89" s="7" t="s">
        <v>80</v>
      </c>
      <c r="F89" s="6">
        <v>10</v>
      </c>
      <c r="G89" s="23"/>
      <c r="H89" s="23"/>
      <c r="I89" s="20">
        <f t="shared" ref="I89:I91" si="17">SUM(G89:H89)</f>
        <v>0</v>
      </c>
      <c r="J89" s="32">
        <v>150</v>
      </c>
    </row>
    <row r="90" spans="2:10" x14ac:dyDescent="0.3">
      <c r="B90" s="6">
        <v>83</v>
      </c>
      <c r="C90" s="5" t="s">
        <v>172</v>
      </c>
      <c r="D90" s="6" t="s">
        <v>30</v>
      </c>
      <c r="E90" s="7" t="s">
        <v>80</v>
      </c>
      <c r="F90" s="6">
        <v>20</v>
      </c>
      <c r="G90" s="23"/>
      <c r="H90" s="21" t="s">
        <v>30</v>
      </c>
      <c r="I90" s="20">
        <f>SUM(G90)</f>
        <v>0</v>
      </c>
      <c r="J90" s="32">
        <v>25</v>
      </c>
    </row>
    <row r="91" spans="2:10" x14ac:dyDescent="0.3">
      <c r="B91" s="6">
        <v>84</v>
      </c>
      <c r="C91" s="5" t="s">
        <v>173</v>
      </c>
      <c r="D91" s="6" t="s">
        <v>30</v>
      </c>
      <c r="E91" s="7" t="s">
        <v>72</v>
      </c>
      <c r="F91" s="6">
        <v>100</v>
      </c>
      <c r="G91" s="23"/>
      <c r="H91" s="23"/>
      <c r="I91" s="20">
        <f t="shared" si="17"/>
        <v>0</v>
      </c>
      <c r="J91" s="32">
        <v>2</v>
      </c>
    </row>
    <row r="92" spans="2:10" ht="26.4" x14ac:dyDescent="0.3">
      <c r="B92" s="4">
        <v>85</v>
      </c>
      <c r="C92" s="5" t="s">
        <v>174</v>
      </c>
      <c r="D92" s="6" t="s">
        <v>30</v>
      </c>
      <c r="E92" s="7" t="s">
        <v>175</v>
      </c>
      <c r="F92" s="6">
        <v>30</v>
      </c>
      <c r="G92" s="23"/>
      <c r="H92" s="21" t="s">
        <v>30</v>
      </c>
      <c r="I92" s="20">
        <f t="shared" ref="I92:I99" si="18">SUM(G92)</f>
        <v>0</v>
      </c>
      <c r="J92" s="32">
        <v>100</v>
      </c>
    </row>
    <row r="93" spans="2:10" ht="26.4" x14ac:dyDescent="0.3">
      <c r="B93" s="4">
        <v>86</v>
      </c>
      <c r="C93" s="5" t="s">
        <v>176</v>
      </c>
      <c r="D93" s="6" t="s">
        <v>30</v>
      </c>
      <c r="E93" s="7" t="s">
        <v>175</v>
      </c>
      <c r="F93" s="6">
        <v>50</v>
      </c>
      <c r="G93" s="23"/>
      <c r="H93" s="21" t="s">
        <v>30</v>
      </c>
      <c r="I93" s="20">
        <f t="shared" si="18"/>
        <v>0</v>
      </c>
      <c r="J93" s="32">
        <v>90</v>
      </c>
    </row>
    <row r="94" spans="2:10" ht="26.4" x14ac:dyDescent="0.3">
      <c r="B94" s="4">
        <v>87</v>
      </c>
      <c r="C94" s="5" t="s">
        <v>177</v>
      </c>
      <c r="D94" s="6" t="s">
        <v>30</v>
      </c>
      <c r="E94" s="7" t="s">
        <v>175</v>
      </c>
      <c r="F94" s="6">
        <v>50</v>
      </c>
      <c r="G94" s="23"/>
      <c r="H94" s="21" t="s">
        <v>30</v>
      </c>
      <c r="I94" s="20">
        <f t="shared" si="18"/>
        <v>0</v>
      </c>
      <c r="J94" s="32">
        <v>80</v>
      </c>
    </row>
    <row r="95" spans="2:10" ht="26.4" x14ac:dyDescent="0.3">
      <c r="B95" s="4">
        <v>88</v>
      </c>
      <c r="C95" s="5" t="s">
        <v>178</v>
      </c>
      <c r="D95" s="6" t="s">
        <v>30</v>
      </c>
      <c r="E95" s="7" t="s">
        <v>175</v>
      </c>
      <c r="F95" s="6">
        <v>50</v>
      </c>
      <c r="G95" s="23"/>
      <c r="H95" s="21" t="s">
        <v>30</v>
      </c>
      <c r="I95" s="20">
        <f t="shared" si="18"/>
        <v>0</v>
      </c>
      <c r="J95" s="32">
        <v>90</v>
      </c>
    </row>
    <row r="96" spans="2:10" ht="26.4" x14ac:dyDescent="0.3">
      <c r="B96" s="4">
        <v>89</v>
      </c>
      <c r="C96" s="5" t="s">
        <v>179</v>
      </c>
      <c r="D96" s="6" t="s">
        <v>30</v>
      </c>
      <c r="E96" s="7" t="s">
        <v>175</v>
      </c>
      <c r="F96" s="6">
        <v>50</v>
      </c>
      <c r="G96" s="23"/>
      <c r="H96" s="21" t="s">
        <v>30</v>
      </c>
      <c r="I96" s="20">
        <f t="shared" si="18"/>
        <v>0</v>
      </c>
      <c r="J96" s="32">
        <v>100</v>
      </c>
    </row>
    <row r="97" spans="2:10" x14ac:dyDescent="0.3">
      <c r="B97" s="6">
        <v>90</v>
      </c>
      <c r="C97" s="5" t="s">
        <v>180</v>
      </c>
      <c r="D97" s="6" t="s">
        <v>181</v>
      </c>
      <c r="E97" s="7" t="s">
        <v>195</v>
      </c>
      <c r="F97" s="6">
        <v>5</v>
      </c>
      <c r="G97" s="23"/>
      <c r="H97" s="21" t="s">
        <v>30</v>
      </c>
      <c r="I97" s="20">
        <f t="shared" si="18"/>
        <v>0</v>
      </c>
      <c r="J97" s="32">
        <v>200</v>
      </c>
    </row>
    <row r="98" spans="2:10" ht="39.6" x14ac:dyDescent="0.3">
      <c r="B98" s="4">
        <v>91</v>
      </c>
      <c r="C98" s="5" t="s">
        <v>182</v>
      </c>
      <c r="D98" s="6" t="s">
        <v>30</v>
      </c>
      <c r="E98" s="7" t="s">
        <v>175</v>
      </c>
      <c r="F98" s="6">
        <v>50</v>
      </c>
      <c r="G98" s="23"/>
      <c r="H98" s="21" t="s">
        <v>30</v>
      </c>
      <c r="I98" s="20">
        <f t="shared" si="18"/>
        <v>0</v>
      </c>
      <c r="J98" s="32">
        <v>50</v>
      </c>
    </row>
    <row r="99" spans="2:10" ht="27" thickBot="1" x14ac:dyDescent="0.35">
      <c r="B99" s="24">
        <v>92</v>
      </c>
      <c r="C99" s="14" t="s">
        <v>183</v>
      </c>
      <c r="D99" s="15" t="s">
        <v>30</v>
      </c>
      <c r="E99" s="16" t="s">
        <v>175</v>
      </c>
      <c r="F99" s="15">
        <v>300</v>
      </c>
      <c r="G99" s="25"/>
      <c r="H99" s="26" t="s">
        <v>30</v>
      </c>
      <c r="I99" s="20">
        <f t="shared" si="18"/>
        <v>0</v>
      </c>
      <c r="J99" s="32">
        <v>40</v>
      </c>
    </row>
    <row r="100" spans="2:10" ht="15" thickBot="1" x14ac:dyDescent="0.35">
      <c r="B100" s="33" t="s">
        <v>187</v>
      </c>
      <c r="C100" s="34"/>
      <c r="D100" s="34"/>
      <c r="E100" s="34"/>
      <c r="F100" s="34"/>
      <c r="G100" s="34"/>
      <c r="H100" s="35"/>
      <c r="I100" s="28">
        <f>SUM(I8:I99)</f>
        <v>0</v>
      </c>
      <c r="J100" s="27"/>
    </row>
    <row r="101" spans="2:10" ht="15" thickBot="1" x14ac:dyDescent="0.35">
      <c r="B101" s="33" t="s">
        <v>188</v>
      </c>
      <c r="C101" s="34"/>
      <c r="D101" s="34"/>
      <c r="E101" s="34"/>
      <c r="F101" s="34"/>
      <c r="G101" s="34"/>
      <c r="H101" s="35"/>
      <c r="I101" s="29">
        <f>SUM(I100*0.21)</f>
        <v>0</v>
      </c>
      <c r="J101" s="27"/>
    </row>
    <row r="102" spans="2:10" ht="15" thickBot="1" x14ac:dyDescent="0.35">
      <c r="B102" s="33" t="s">
        <v>187</v>
      </c>
      <c r="C102" s="34"/>
      <c r="D102" s="34"/>
      <c r="E102" s="34"/>
      <c r="F102" s="34"/>
      <c r="G102" s="34"/>
      <c r="H102" s="35"/>
      <c r="I102" s="30">
        <f>SUM(I100+I101)</f>
        <v>0</v>
      </c>
      <c r="J102" s="27"/>
    </row>
    <row r="103" spans="2:10" x14ac:dyDescent="0.3">
      <c r="B103" s="27"/>
      <c r="C103" s="27"/>
      <c r="D103" s="27"/>
      <c r="E103" s="27"/>
      <c r="F103" s="27"/>
      <c r="G103" s="27"/>
      <c r="H103" s="27"/>
      <c r="I103" s="27"/>
      <c r="J103" s="27"/>
    </row>
    <row r="104" spans="2:10" x14ac:dyDescent="0.3">
      <c r="B104" s="27"/>
      <c r="C104" s="27"/>
      <c r="D104" s="27"/>
      <c r="E104" s="27"/>
      <c r="F104" s="27"/>
      <c r="G104" s="31"/>
      <c r="H104" s="31"/>
      <c r="I104" s="27"/>
      <c r="J104" s="27"/>
    </row>
  </sheetData>
  <sheetProtection algorithmName="SHA-512" hashValue="uPiJK3OW5m3MtBcfXmjW+CdDbntOkQLEm6iDw6LXKPGi+Oxxt5oJlDCQSVUOQoEZYnslDtVgR/JWBCh4nAG2Fg==" saltValue="ymyNHvniy0i+U1qR/aEGFg==" spinCount="100000" sheet="1" selectLockedCells="1"/>
  <mergeCells count="12">
    <mergeCell ref="B101:H101"/>
    <mergeCell ref="B102:H102"/>
    <mergeCell ref="G5:I5"/>
    <mergeCell ref="I2:J2"/>
    <mergeCell ref="C3:J3"/>
    <mergeCell ref="J5:J6"/>
    <mergeCell ref="B100:H100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  <ignoredErrors>
    <ignoredError sqref="I8 I9:I33 I36:I47 I50:I58 I61:I64 I66:I76 I78:I87 I92:I100" formulaRange="1"/>
    <ignoredError sqref="I34:I35 I48:I49 I59:I60 I65 I77 I88:I91" formula="1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939DD767D2C439A2906FF351A880A" ma:contentTypeVersion="11" ma:contentTypeDescription="Create a new document." ma:contentTypeScope="" ma:versionID="d1e81844c97666602c72402801d63df4">
  <xsd:schema xmlns:xsd="http://www.w3.org/2001/XMLSchema" xmlns:xs="http://www.w3.org/2001/XMLSchema" xmlns:p="http://schemas.microsoft.com/office/2006/metadata/properties" xmlns:ns2="9c2cf870-dd04-4d51-abe1-b056eadbb81f" xmlns:ns3="3db48862-3d5a-4b5b-a8ee-b1270852f994" targetNamespace="http://schemas.microsoft.com/office/2006/metadata/properties" ma:root="true" ma:fieldsID="a83b105b67a719be5f6314ef06c52769" ns2:_="" ns3:_="">
    <xsd:import namespace="9c2cf870-dd04-4d51-abe1-b056eadbb81f"/>
    <xsd:import namespace="3db48862-3d5a-4b5b-a8ee-b1270852f9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TranslatedLa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cf870-dd04-4d51-abe1-b056eadbb8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7d3c24-1b46-436d-893a-ba04330708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ranslatedLang" ma:index="18" nillable="true" ma:displayName="Translated Language" ma:internalName="TranslatedLang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48862-3d5a-4b5b-a8ee-b1270852f99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242cdfc-2b8b-4ca3-b1d7-33fd2cd72834}" ma:internalName="TaxCatchAll" ma:showField="CatchAllData" ma:web="3db48862-3d5a-4b5b-a8ee-b1270852f9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cf870-dd04-4d51-abe1-b056eadbb81f">
      <Terms xmlns="http://schemas.microsoft.com/office/infopath/2007/PartnerControls"/>
    </lcf76f155ced4ddcb4097134ff3c332f>
    <TaxCatchAll xmlns="3db48862-3d5a-4b5b-a8ee-b1270852f994" xsi:nil="true"/>
    <TranslatedLang xmlns="9c2cf870-dd04-4d51-abe1-b056eadbb81f" xsi:nil="true"/>
  </documentManagement>
</p:properties>
</file>

<file path=customXml/itemProps1.xml><?xml version="1.0" encoding="utf-8"?>
<ds:datastoreItem xmlns:ds="http://schemas.openxmlformats.org/officeDocument/2006/customXml" ds:itemID="{A40AEEFB-8939-4E87-9500-F689025B5F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CF180-6238-4207-BD10-8FB55E35AA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cf870-dd04-4d51-abe1-b056eadbb81f"/>
    <ds:schemaRef ds:uri="3db48862-3d5a-4b5b-a8ee-b1270852f9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B5D353-0137-436F-A29F-63B375041DF2}">
  <ds:schemaRefs>
    <ds:schemaRef ds:uri="http://schemas.microsoft.com/office/2006/metadata/properties"/>
    <ds:schemaRef ds:uri="http://schemas.microsoft.com/office/infopath/2007/PartnerControls"/>
    <ds:schemaRef ds:uri="9c2cf870-dd04-4d51-abe1-b056eadbb81f"/>
    <ds:schemaRef ds:uri="3db48862-3d5a-4b5b-a8ee-b1270852f994"/>
  </ds:schemaRefs>
</ds:datastoreItem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Fiksuoti įkainiai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Vytenis Buivydas</dc:creator>
  <cp:keywords/>
  <dc:description/>
  <cp:lastModifiedBy>Vida Zaikauskienė</cp:lastModifiedBy>
  <cp:revision/>
  <dcterms:created xsi:type="dcterms:W3CDTF">2026-07-28T05:42:35Z</dcterms:created>
  <dcterms:modified xsi:type="dcterms:W3CDTF">2026-10-15T13:12:02Z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0x010100AFA939DD767D2C439A2906FF351A880A</vt:lpwstr>
  </property>
  <property fmtid="{D5CDD505-2E9C-101B-9397-08002B2CF9AE}" pid="3" name="MediaServiceImageTags">
    <vt:lpwstr/>
  </property>
</Properties>
</file>