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nauskiene\Documents\_V I E S I E J I_P I R K I M A I__\_2025_\1_6388-Miesto_žvirkeliai\"/>
    </mc:Choice>
  </mc:AlternateContent>
  <bookViews>
    <workbookView xWindow="0" yWindow="0" windowWidth="20490" windowHeight="7755"/>
  </bookViews>
  <sheets>
    <sheet name="2 priedas" sheetId="1" r:id="rId1"/>
  </sheets>
  <definedNames>
    <definedName name="_xlnm._FilterDatabase" localSheetId="0" hidden="1">'2 priedas'!$A$5:$L$226</definedName>
  </definedNames>
  <calcPr calcId="162913"/>
</workbook>
</file>

<file path=xl/calcChain.xml><?xml version="1.0" encoding="utf-8"?>
<calcChain xmlns="http://schemas.openxmlformats.org/spreadsheetml/2006/main">
  <c r="J207" i="1" l="1"/>
  <c r="J177" i="1" l="1"/>
  <c r="J176" i="1"/>
  <c r="J213" i="1"/>
  <c r="J212" i="1"/>
  <c r="M93" i="1" l="1"/>
  <c r="O93" i="1"/>
  <c r="N93" i="1"/>
  <c r="M55" i="1"/>
  <c r="S93" i="1" l="1"/>
  <c r="J208" i="1"/>
  <c r="M7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O211" i="1"/>
  <c r="N211" i="1"/>
  <c r="M211" i="1"/>
  <c r="O210" i="1"/>
  <c r="N210" i="1"/>
  <c r="M210" i="1"/>
  <c r="O185" i="1"/>
  <c r="N185" i="1"/>
  <c r="M185" i="1"/>
  <c r="O184" i="1"/>
  <c r="N184" i="1"/>
  <c r="M184" i="1"/>
  <c r="O166" i="1"/>
  <c r="N166" i="1"/>
  <c r="M166" i="1"/>
  <c r="O165" i="1"/>
  <c r="N165" i="1"/>
  <c r="M165" i="1"/>
  <c r="O106" i="1"/>
  <c r="N106" i="1"/>
  <c r="M106" i="1"/>
  <c r="O105" i="1"/>
  <c r="N105" i="1"/>
  <c r="M105" i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89" i="1"/>
  <c r="N89" i="1"/>
  <c r="M89" i="1"/>
  <c r="O66" i="1"/>
  <c r="N66" i="1"/>
  <c r="M66" i="1"/>
  <c r="O55" i="1"/>
  <c r="N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2" i="1"/>
  <c r="N42" i="1"/>
  <c r="M42" i="1"/>
  <c r="O21" i="1"/>
  <c r="N21" i="1"/>
  <c r="M21" i="1"/>
  <c r="O6" i="1"/>
  <c r="N6" i="1"/>
  <c r="M6" i="1"/>
  <c r="S211" i="1" l="1"/>
  <c r="S66" i="1"/>
  <c r="S21" i="1"/>
  <c r="S185" i="1"/>
  <c r="S210" i="1"/>
  <c r="S105" i="1"/>
  <c r="S101" i="1"/>
  <c r="S104" i="1"/>
  <c r="S52" i="1"/>
  <c r="S55" i="1"/>
  <c r="S49" i="1"/>
  <c r="S6" i="1"/>
  <c r="S50" i="1"/>
  <c r="S54" i="1"/>
  <c r="S102" i="1"/>
  <c r="S184" i="1"/>
  <c r="S20" i="1"/>
  <c r="S53" i="1"/>
  <c r="S89" i="1"/>
  <c r="S166" i="1"/>
  <c r="S42" i="1"/>
  <c r="S51" i="1"/>
  <c r="S103" i="1"/>
  <c r="S106" i="1"/>
  <c r="S165" i="1"/>
  <c r="S8" i="1"/>
  <c r="S12" i="1"/>
  <c r="S16" i="1"/>
  <c r="S10" i="1"/>
  <c r="S14" i="1"/>
  <c r="S18" i="1"/>
  <c r="S19" i="1"/>
  <c r="S17" i="1"/>
  <c r="S15" i="1"/>
  <c r="S13" i="1"/>
  <c r="S11" i="1"/>
  <c r="S9" i="1"/>
  <c r="S7" i="1"/>
  <c r="J89" i="1"/>
  <c r="J66" i="1"/>
  <c r="J106" i="1"/>
  <c r="J42" i="1"/>
  <c r="J21" i="1"/>
  <c r="J105" i="1" l="1"/>
  <c r="J104" i="1"/>
  <c r="J103" i="1"/>
  <c r="J102" i="1"/>
  <c r="J211" i="1"/>
  <c r="J210" i="1"/>
  <c r="J165" i="1"/>
  <c r="J185" i="1"/>
  <c r="J184" i="1"/>
  <c r="J101" i="1" l="1"/>
  <c r="J56" i="1" l="1"/>
  <c r="J54" i="1"/>
  <c r="J55" i="1"/>
  <c r="J52" i="1"/>
  <c r="J53" i="1"/>
  <c r="J51" i="1"/>
  <c r="J50" i="1"/>
  <c r="J49" i="1"/>
  <c r="J33" i="1" l="1"/>
  <c r="J220" i="1"/>
  <c r="J186" i="1"/>
  <c r="J22" i="1"/>
  <c r="J24" i="1"/>
  <c r="J23" i="1"/>
  <c r="J127" i="1"/>
  <c r="J152" i="1" l="1"/>
  <c r="J151" i="1"/>
  <c r="J187" i="1"/>
  <c r="J216" i="1" l="1"/>
  <c r="J196" i="1"/>
  <c r="J215" i="1"/>
  <c r="J198" i="1"/>
  <c r="J214" i="1"/>
  <c r="J195" i="1"/>
  <c r="J194" i="1"/>
  <c r="J193" i="1" l="1"/>
  <c r="J118" i="1"/>
  <c r="J117" i="1"/>
  <c r="J156" i="1"/>
  <c r="J169" i="1"/>
  <c r="J174" i="1"/>
  <c r="J164" i="1"/>
  <c r="J162" i="1"/>
  <c r="J172" i="1"/>
  <c r="J171" i="1"/>
  <c r="J170" i="1"/>
  <c r="J175" i="1"/>
  <c r="J173" i="1"/>
  <c r="J225" i="1"/>
  <c r="J224" i="1"/>
  <c r="J223" i="1"/>
  <c r="J222" i="1"/>
  <c r="J82" i="1"/>
  <c r="J90" i="1"/>
  <c r="J116" i="1"/>
  <c r="J115" i="1"/>
  <c r="J149" i="1"/>
  <c r="J148" i="1"/>
  <c r="J111" i="1"/>
  <c r="J110" i="1"/>
  <c r="J88" i="1"/>
  <c r="J98" i="1"/>
  <c r="J92" i="1"/>
  <c r="J91" i="1"/>
  <c r="J109" i="1"/>
  <c r="J108" i="1"/>
  <c r="J107" i="1"/>
  <c r="J77" i="1"/>
  <c r="J147" i="1"/>
  <c r="J128" i="1"/>
  <c r="J145" i="1"/>
  <c r="J144" i="1"/>
  <c r="J143" i="1"/>
  <c r="J142" i="1"/>
  <c r="J141" i="1"/>
  <c r="J140" i="1"/>
  <c r="J139" i="1"/>
  <c r="J138" i="1"/>
  <c r="J137" i="1"/>
  <c r="J136" i="1"/>
  <c r="J134" i="1"/>
  <c r="J135" i="1"/>
  <c r="J133" i="1"/>
  <c r="J132" i="1"/>
  <c r="J75" i="1"/>
  <c r="J59" i="1"/>
  <c r="J43" i="1"/>
  <c r="J74" i="1"/>
  <c r="J61" i="1"/>
  <c r="J58" i="1"/>
  <c r="J57" i="1"/>
  <c r="J39" i="1"/>
  <c r="J38" i="1"/>
  <c r="J34" i="1"/>
  <c r="J32" i="1"/>
  <c r="J31" i="1"/>
  <c r="J30" i="1"/>
  <c r="J29" i="1"/>
  <c r="J16" i="1"/>
  <c r="J15" i="1"/>
  <c r="J14" i="1"/>
  <c r="J13" i="1"/>
  <c r="J12" i="1"/>
  <c r="J17" i="1"/>
  <c r="J28" i="1" l="1"/>
  <c r="J26" i="1"/>
  <c r="J18" i="1"/>
  <c r="I226" i="1"/>
  <c r="J168" i="1" l="1"/>
  <c r="J183" i="1" l="1"/>
  <c r="J87" i="1" l="1"/>
  <c r="J72" i="1"/>
  <c r="J67" i="1"/>
  <c r="J63" i="1"/>
  <c r="J180" i="1"/>
  <c r="J202" i="1" l="1"/>
  <c r="J192" i="1" l="1"/>
  <c r="J41" i="1"/>
  <c r="J9" i="1"/>
  <c r="J11" i="1"/>
  <c r="J189" i="1" l="1"/>
  <c r="J155" i="1"/>
  <c r="J154" i="1"/>
  <c r="J153" i="1"/>
  <c r="J80" i="1"/>
  <c r="J79" i="1"/>
  <c r="J78" i="1"/>
  <c r="J70" i="1"/>
  <c r="J20" i="1" l="1"/>
  <c r="J84" i="1"/>
  <c r="J86" i="1"/>
  <c r="J7" i="1"/>
  <c r="J8" i="1"/>
  <c r="J10" i="1"/>
  <c r="J19" i="1"/>
  <c r="J25" i="1"/>
  <c r="J27" i="1"/>
  <c r="J35" i="1"/>
  <c r="J36" i="1"/>
  <c r="J37" i="1"/>
  <c r="J40" i="1"/>
  <c r="J44" i="1"/>
  <c r="J45" i="1"/>
  <c r="J47" i="1"/>
  <c r="J48" i="1"/>
  <c r="J60" i="1"/>
  <c r="J62" i="1"/>
  <c r="J64" i="1"/>
  <c r="J65" i="1"/>
  <c r="J68" i="1"/>
  <c r="J69" i="1"/>
  <c r="J71" i="1"/>
  <c r="J73" i="1"/>
  <c r="J81" i="1"/>
  <c r="J83" i="1"/>
  <c r="J85" i="1"/>
  <c r="J94" i="1"/>
  <c r="J95" i="1"/>
  <c r="J96" i="1"/>
  <c r="J99" i="1"/>
  <c r="J100" i="1"/>
  <c r="J112" i="1"/>
  <c r="J113" i="1"/>
  <c r="J114" i="1"/>
  <c r="J119" i="1"/>
  <c r="J120" i="1"/>
  <c r="J121" i="1"/>
  <c r="J122" i="1"/>
  <c r="J123" i="1"/>
  <c r="J124" i="1"/>
  <c r="J125" i="1"/>
  <c r="J126" i="1"/>
  <c r="J129" i="1"/>
  <c r="J130" i="1"/>
  <c r="J131" i="1"/>
  <c r="J146" i="1"/>
  <c r="J157" i="1"/>
  <c r="J158" i="1"/>
  <c r="J159" i="1"/>
  <c r="J160" i="1"/>
  <c r="J161" i="1"/>
  <c r="J167" i="1"/>
  <c r="J178" i="1"/>
  <c r="J179" i="1"/>
  <c r="J181" i="1"/>
  <c r="J182" i="1"/>
  <c r="J188" i="1"/>
  <c r="J190" i="1"/>
  <c r="J191" i="1"/>
  <c r="J197" i="1"/>
  <c r="J199" i="1"/>
  <c r="J200" i="1"/>
  <c r="J201" i="1"/>
  <c r="J203" i="1"/>
  <c r="J204" i="1"/>
  <c r="J205" i="1"/>
  <c r="J206" i="1"/>
  <c r="J209" i="1"/>
  <c r="J218" i="1"/>
  <c r="J219" i="1"/>
  <c r="J221" i="1"/>
  <c r="J6" i="1"/>
  <c r="J226" i="1" l="1"/>
</calcChain>
</file>

<file path=xl/sharedStrings.xml><?xml version="1.0" encoding="utf-8"?>
<sst xmlns="http://schemas.openxmlformats.org/spreadsheetml/2006/main" count="1260" uniqueCount="792">
  <si>
    <t>Aušros g.</t>
  </si>
  <si>
    <t>4400-2103-4966</t>
  </si>
  <si>
    <t>Akacijų g.</t>
  </si>
  <si>
    <t>Atžalyno g.</t>
  </si>
  <si>
    <t>4400-2102-0351</t>
  </si>
  <si>
    <t>Ąžuolų g.</t>
  </si>
  <si>
    <t>4400-2095-0205</t>
  </si>
  <si>
    <t>Baltijos g.</t>
  </si>
  <si>
    <t>4400-2095-0249</t>
  </si>
  <si>
    <t>4400-2009-8086</t>
  </si>
  <si>
    <t>Birutės skg.</t>
  </si>
  <si>
    <t>4400-2010-5179</t>
  </si>
  <si>
    <t>Babrungo g.</t>
  </si>
  <si>
    <t>4400-1997-1150</t>
  </si>
  <si>
    <t xml:space="preserve">Ežero g. </t>
  </si>
  <si>
    <t>Gandingos g.</t>
  </si>
  <si>
    <t>4400-2564-0660</t>
  </si>
  <si>
    <t>4400-1668-7439</t>
  </si>
  <si>
    <t>Z.Ivinskio g.</t>
  </si>
  <si>
    <t>4400-2045-8906</t>
  </si>
  <si>
    <t>Kranto g.</t>
  </si>
  <si>
    <t xml:space="preserve">Kepyklos g. </t>
  </si>
  <si>
    <t xml:space="preserve">Kęstaičių g. </t>
  </si>
  <si>
    <t xml:space="preserve">Kuršių g. </t>
  </si>
  <si>
    <t>4400-1484-4452</t>
  </si>
  <si>
    <t>Klevų g.</t>
  </si>
  <si>
    <t>4400-2102-0336</t>
  </si>
  <si>
    <t xml:space="preserve">Kaštonų g. </t>
  </si>
  <si>
    <t>4400-1484-4385</t>
  </si>
  <si>
    <t>Kalniškių g.</t>
  </si>
  <si>
    <t xml:space="preserve">Knygnešių g. </t>
  </si>
  <si>
    <t>4400-2102-0440</t>
  </si>
  <si>
    <t>Laisvės alėja</t>
  </si>
  <si>
    <t xml:space="preserve">Laisvės g. </t>
  </si>
  <si>
    <t xml:space="preserve">Liepų g. </t>
  </si>
  <si>
    <t>4400-1484-4318</t>
  </si>
  <si>
    <t xml:space="preserve">Lankos g. </t>
  </si>
  <si>
    <t xml:space="preserve">Minijos g. </t>
  </si>
  <si>
    <t>4400-2045-8871</t>
  </si>
  <si>
    <t xml:space="preserve">Medingėnų g. </t>
  </si>
  <si>
    <t>4400-1484-4130</t>
  </si>
  <si>
    <t xml:space="preserve">Miškų g. </t>
  </si>
  <si>
    <t>4400-1668-7371</t>
  </si>
  <si>
    <t>Mozūrų g.</t>
  </si>
  <si>
    <t>Nausodžio g.</t>
  </si>
  <si>
    <t>4400-1668-7560</t>
  </si>
  <si>
    <t>Platelių g.</t>
  </si>
  <si>
    <t>4400-2481-1310</t>
  </si>
  <si>
    <t>Pramonės pr.</t>
  </si>
  <si>
    <t>Parko g.</t>
  </si>
  <si>
    <t>Parko alėja</t>
  </si>
  <si>
    <t>Pievų g.</t>
  </si>
  <si>
    <t>Paežerio g.</t>
  </si>
  <si>
    <t>4400-1823-3531</t>
  </si>
  <si>
    <t>Draugystės g.</t>
  </si>
  <si>
    <t>4400-2095-0238</t>
  </si>
  <si>
    <t>Palankės g.</t>
  </si>
  <si>
    <t>Paprūdžio g.</t>
  </si>
  <si>
    <t>4400-2009-8831</t>
  </si>
  <si>
    <t>Paprūdžio skg.</t>
  </si>
  <si>
    <t>4400-2009-8820</t>
  </si>
  <si>
    <t>Pušyno g.</t>
  </si>
  <si>
    <t>4400-2106-0748</t>
  </si>
  <si>
    <t>Ryto g.</t>
  </si>
  <si>
    <t>Sodų g.</t>
  </si>
  <si>
    <t>Statybininkų g.</t>
  </si>
  <si>
    <t xml:space="preserve">Sinagogų g. </t>
  </si>
  <si>
    <t>Smilties g.</t>
  </si>
  <si>
    <t>Saulėtekio g.</t>
  </si>
  <si>
    <t>Sukilėlių g.</t>
  </si>
  <si>
    <t>4400-2009-8842</t>
  </si>
  <si>
    <t>Šlaito g.</t>
  </si>
  <si>
    <t>Šaltinio g.</t>
  </si>
  <si>
    <t>Turgaus g.</t>
  </si>
  <si>
    <t>Telšių g.
 (iki kelio Tauragė-Mažeikiai)</t>
  </si>
  <si>
    <t>4400-1941-8954</t>
  </si>
  <si>
    <t>Telšių skg.</t>
  </si>
  <si>
    <t>Tiesos g.</t>
  </si>
  <si>
    <t>4400-2103-4970</t>
  </si>
  <si>
    <t>Taikos g.</t>
  </si>
  <si>
    <t>4400-2102-0424</t>
  </si>
  <si>
    <t>Vytauto g.</t>
  </si>
  <si>
    <t>4400-1999-9254</t>
  </si>
  <si>
    <t>Vingio g.</t>
  </si>
  <si>
    <t>Vandentiekio g.</t>
  </si>
  <si>
    <t>Vyšnių g.</t>
  </si>
  <si>
    <t>Vilties g.</t>
  </si>
  <si>
    <t>4400-2102-0484</t>
  </si>
  <si>
    <t>Varpo g.</t>
  </si>
  <si>
    <t>4400-2119-3290</t>
  </si>
  <si>
    <t>4400-1941-9184</t>
  </si>
  <si>
    <t>A.Vaišvilos g.</t>
  </si>
  <si>
    <t>Žalioji g.</t>
  </si>
  <si>
    <t>Žemaitės g.</t>
  </si>
  <si>
    <t>Žemaičių g.</t>
  </si>
  <si>
    <t>4400-2095-0227</t>
  </si>
  <si>
    <t>Paupio g.</t>
  </si>
  <si>
    <t xml:space="preserve">Aguonų g. </t>
  </si>
  <si>
    <t>Beržų g.</t>
  </si>
  <si>
    <t xml:space="preserve">Antanavičių g. </t>
  </si>
  <si>
    <t>Margirio g.</t>
  </si>
  <si>
    <t>Purienų g.</t>
  </si>
  <si>
    <t>4400-2119-3235</t>
  </si>
  <si>
    <t>Truikių g.</t>
  </si>
  <si>
    <t>Vėjo g.</t>
  </si>
  <si>
    <t>4400-2119-3246</t>
  </si>
  <si>
    <t>Žemaitės skg.</t>
  </si>
  <si>
    <t>Alanto g.</t>
  </si>
  <si>
    <t>4400-1668-7593</t>
  </si>
  <si>
    <t xml:space="preserve">Brastos g. </t>
  </si>
  <si>
    <t>Mišupės g.</t>
  </si>
  <si>
    <t>Notės g.</t>
  </si>
  <si>
    <t>4400-1681-4396</t>
  </si>
  <si>
    <t>Pietvės g.</t>
  </si>
  <si>
    <t>Sruojos g.</t>
  </si>
  <si>
    <t>Šarnelės g.</t>
  </si>
  <si>
    <t>Noriškių g.</t>
  </si>
  <si>
    <t xml:space="preserve">Tukumo g. </t>
  </si>
  <si>
    <t>Beržoro g.</t>
  </si>
  <si>
    <t>Kapucinų g.</t>
  </si>
  <si>
    <t>Mažosios Lietuvos g.</t>
  </si>
  <si>
    <t>Mendeno g.</t>
  </si>
  <si>
    <t>4400-2009-8064</t>
  </si>
  <si>
    <t>Tilto g.</t>
  </si>
  <si>
    <t>Luknos g.</t>
  </si>
  <si>
    <t>Uošnos g.</t>
  </si>
  <si>
    <t>Sausdravo g.</t>
  </si>
  <si>
    <t>Skyplaičių g.</t>
  </si>
  <si>
    <t>Ateities g.</t>
  </si>
  <si>
    <t>Pakrantės g.</t>
  </si>
  <si>
    <t>Paparčių g.</t>
  </si>
  <si>
    <t>Pienių g.</t>
  </si>
  <si>
    <t xml:space="preserve">Smilgų g. </t>
  </si>
  <si>
    <t>Eil.
 Nr.</t>
  </si>
  <si>
    <t>Gatvės pavadinimas</t>
  </si>
  <si>
    <t>Unikalus Nr.</t>
  </si>
  <si>
    <t>Žvyras</t>
  </si>
  <si>
    <t>Iš viso:</t>
  </si>
  <si>
    <t xml:space="preserve">Gatvės    kodas </t>
  </si>
  <si>
    <t>Gatvės kategorija</t>
  </si>
  <si>
    <t xml:space="preserve">Gatvės </t>
  </si>
  <si>
    <t>Ilgis, m</t>
  </si>
  <si>
    <t>Plotis, m</t>
  </si>
  <si>
    <t>4,5-6,0</t>
  </si>
  <si>
    <t>7,5-8,0</t>
  </si>
  <si>
    <t>D</t>
  </si>
  <si>
    <t>C</t>
  </si>
  <si>
    <t>4,0-6,0</t>
  </si>
  <si>
    <t>3,5-4,3</t>
  </si>
  <si>
    <t>4400-3009-5722</t>
  </si>
  <si>
    <t>4400-2808-2784</t>
  </si>
  <si>
    <t>4400-2859-9793</t>
  </si>
  <si>
    <t>4400-2802-6384</t>
  </si>
  <si>
    <t>4400-2859-9782</t>
  </si>
  <si>
    <t>4400-2794-2041</t>
  </si>
  <si>
    <t>4400-2794-1944</t>
  </si>
  <si>
    <t>4400-2808-2495</t>
  </si>
  <si>
    <t>4400-2794-2096</t>
  </si>
  <si>
    <t>4400-2794-1999</t>
  </si>
  <si>
    <t>4400-2794-2152</t>
  </si>
  <si>
    <t>4400-3111-4566</t>
  </si>
  <si>
    <t>8,0-6,0</t>
  </si>
  <si>
    <t>4400-3111-4611</t>
  </si>
  <si>
    <t>4400-3111-4555</t>
  </si>
  <si>
    <t>4400-3111-4655</t>
  </si>
  <si>
    <t>10,0-6,0</t>
  </si>
  <si>
    <t>4400-3040-6756</t>
  </si>
  <si>
    <t>9,0-8,0</t>
  </si>
  <si>
    <t>C-D</t>
  </si>
  <si>
    <t>13,0-8,0</t>
  </si>
  <si>
    <t>4400-2859-9739</t>
  </si>
  <si>
    <t>12,0-4,0</t>
  </si>
  <si>
    <t>4400-3040-6812</t>
  </si>
  <si>
    <t>9,0-7,3</t>
  </si>
  <si>
    <t>4400-3108-8434</t>
  </si>
  <si>
    <t>12,0-7,0</t>
  </si>
  <si>
    <t>4400-2102-0408</t>
  </si>
  <si>
    <t>14,0-10,0</t>
  </si>
  <si>
    <t>4400-3040-6778</t>
  </si>
  <si>
    <t>4400-3040-6801</t>
  </si>
  <si>
    <t>7,0-6,0</t>
  </si>
  <si>
    <t>18,0-17,0</t>
  </si>
  <si>
    <t>Dariaus ir Girėno g. (iki Stoties g.)</t>
  </si>
  <si>
    <t>4400-3122-2810</t>
  </si>
  <si>
    <t>15,0-9,0</t>
  </si>
  <si>
    <t>4400-2808-2340</t>
  </si>
  <si>
    <t>8,0-7,0</t>
  </si>
  <si>
    <t>4400-3490-1625</t>
  </si>
  <si>
    <t>17,0-9,0</t>
  </si>
  <si>
    <t>15,0-11,0</t>
  </si>
  <si>
    <t>14,0-8,0</t>
  </si>
  <si>
    <t>4400-2430-5148</t>
  </si>
  <si>
    <t>19,5-14,5</t>
  </si>
  <si>
    <t>25,0-12,0</t>
  </si>
  <si>
    <t>4400-3108-8489</t>
  </si>
  <si>
    <t>4400-2808-2851</t>
  </si>
  <si>
    <t>4400-1668-7328</t>
  </si>
  <si>
    <t>4400-4033-4181</t>
  </si>
  <si>
    <t>4400-4033-4205</t>
  </si>
  <si>
    <t>4400-4033-4105</t>
  </si>
  <si>
    <t>6,0-7,0</t>
  </si>
  <si>
    <t>4400-4033-4238</t>
  </si>
  <si>
    <t>4400-4033-4138</t>
  </si>
  <si>
    <t>4400-4033-4192</t>
  </si>
  <si>
    <t>4400-4033-4249</t>
  </si>
  <si>
    <t>4400-3012-8379</t>
  </si>
  <si>
    <t>4400-4032-9439</t>
  </si>
  <si>
    <t>3,0-9,0</t>
  </si>
  <si>
    <t>4400-4032-9428</t>
  </si>
  <si>
    <t>4400-3911-2239</t>
  </si>
  <si>
    <t>4400-3908-9253</t>
  </si>
  <si>
    <t>8,0-9,0</t>
  </si>
  <si>
    <t>4400-3911-2260</t>
  </si>
  <si>
    <t>6,0-8,0</t>
  </si>
  <si>
    <t>4400-3908-9216</t>
  </si>
  <si>
    <t>4400-4201-5190</t>
  </si>
  <si>
    <t>7,0-10,0</t>
  </si>
  <si>
    <t>4400-4207-6010</t>
  </si>
  <si>
    <t>4400-4319-3233</t>
  </si>
  <si>
    <t>2,5-5,0</t>
  </si>
  <si>
    <t>4400-4319-3222</t>
  </si>
  <si>
    <t>4400-4321-3584</t>
  </si>
  <si>
    <t>2,5-6,5</t>
  </si>
  <si>
    <t>4400-4319-3200</t>
  </si>
  <si>
    <t>4,0-4,5</t>
  </si>
  <si>
    <t>4400-4033-4092</t>
  </si>
  <si>
    <t>4400-4594-7448</t>
  </si>
  <si>
    <t>4400-4594-7504</t>
  </si>
  <si>
    <t>4400-4594-7437</t>
  </si>
  <si>
    <t>4400-4576-7358</t>
  </si>
  <si>
    <t>4400-4599-2343</t>
  </si>
  <si>
    <t>4400-4602-8733</t>
  </si>
  <si>
    <t>4400-4594-7470</t>
  </si>
  <si>
    <t>4400-4620-6491</t>
  </si>
  <si>
    <t>3,5-5,5</t>
  </si>
  <si>
    <t>4400-4596-4027</t>
  </si>
  <si>
    <t>4400-4576-7360</t>
  </si>
  <si>
    <t>4400-4576-7344</t>
  </si>
  <si>
    <t>4400-4602-8744</t>
  </si>
  <si>
    <t>4,5-10,0</t>
  </si>
  <si>
    <t>Danų g.</t>
  </si>
  <si>
    <t>Paribio g.</t>
  </si>
  <si>
    <t>V. Rutkevič g.</t>
  </si>
  <si>
    <t>Skalsos g.</t>
  </si>
  <si>
    <t>Mendeno skg.</t>
  </si>
  <si>
    <t>4400-4596-3995</t>
  </si>
  <si>
    <t>4400-3012-8368</t>
  </si>
  <si>
    <t>PLUNGĖS MIESTAS</t>
  </si>
  <si>
    <t>PL101</t>
  </si>
  <si>
    <t>PL102</t>
  </si>
  <si>
    <t>PL103</t>
  </si>
  <si>
    <t>PL104</t>
  </si>
  <si>
    <t>PL105</t>
  </si>
  <si>
    <t>PL106</t>
  </si>
  <si>
    <t>PL107</t>
  </si>
  <si>
    <t>PL108</t>
  </si>
  <si>
    <t>PL109</t>
  </si>
  <si>
    <t>PL110</t>
  </si>
  <si>
    <t>PL111</t>
  </si>
  <si>
    <t>PL112</t>
  </si>
  <si>
    <t>PL113</t>
  </si>
  <si>
    <t>PL114</t>
  </si>
  <si>
    <t>PL115</t>
  </si>
  <si>
    <t>PL116</t>
  </si>
  <si>
    <t>PL117</t>
  </si>
  <si>
    <t>PL118</t>
  </si>
  <si>
    <t>PL119</t>
  </si>
  <si>
    <t>PL120</t>
  </si>
  <si>
    <t>PL121</t>
  </si>
  <si>
    <t>PL122</t>
  </si>
  <si>
    <t>PL123</t>
  </si>
  <si>
    <t>PL124</t>
  </si>
  <si>
    <t>PL125</t>
  </si>
  <si>
    <t>PL126</t>
  </si>
  <si>
    <t>PL127</t>
  </si>
  <si>
    <t>PL128</t>
  </si>
  <si>
    <t>PL129</t>
  </si>
  <si>
    <t>PL130</t>
  </si>
  <si>
    <t>PL131</t>
  </si>
  <si>
    <t>PL132</t>
  </si>
  <si>
    <t>PL133</t>
  </si>
  <si>
    <t>PL134</t>
  </si>
  <si>
    <t>PL135</t>
  </si>
  <si>
    <t>PL136</t>
  </si>
  <si>
    <t>PL137</t>
  </si>
  <si>
    <t>PL138</t>
  </si>
  <si>
    <t>PL139</t>
  </si>
  <si>
    <t>PL140</t>
  </si>
  <si>
    <t>PL141</t>
  </si>
  <si>
    <t>PL142</t>
  </si>
  <si>
    <t>PL143</t>
  </si>
  <si>
    <t>PL144</t>
  </si>
  <si>
    <t>PL145</t>
  </si>
  <si>
    <t>PL146</t>
  </si>
  <si>
    <t>PL147</t>
  </si>
  <si>
    <t>PL148</t>
  </si>
  <si>
    <t>PL149</t>
  </si>
  <si>
    <t>PL150</t>
  </si>
  <si>
    <t>PL151</t>
  </si>
  <si>
    <t>PL152</t>
  </si>
  <si>
    <t>PL155</t>
  </si>
  <si>
    <t>PL156</t>
  </si>
  <si>
    <t>PL157</t>
  </si>
  <si>
    <t>PL159</t>
  </si>
  <si>
    <t>PL160</t>
  </si>
  <si>
    <t>PL161</t>
  </si>
  <si>
    <t>PL162</t>
  </si>
  <si>
    <t>PL163</t>
  </si>
  <si>
    <t>PL164</t>
  </si>
  <si>
    <t>PL165</t>
  </si>
  <si>
    <t>PL166</t>
  </si>
  <si>
    <t>PL167</t>
  </si>
  <si>
    <t>PL168</t>
  </si>
  <si>
    <t>PL169</t>
  </si>
  <si>
    <t>PL170</t>
  </si>
  <si>
    <t>PL171</t>
  </si>
  <si>
    <t>PL172</t>
  </si>
  <si>
    <t>PL173</t>
  </si>
  <si>
    <t>PL174</t>
  </si>
  <si>
    <t>PL175</t>
  </si>
  <si>
    <t>PL176</t>
  </si>
  <si>
    <t>PL177</t>
  </si>
  <si>
    <t>PL178</t>
  </si>
  <si>
    <t>PL179</t>
  </si>
  <si>
    <t>PL180</t>
  </si>
  <si>
    <t>PL181</t>
  </si>
  <si>
    <t>PL182</t>
  </si>
  <si>
    <t>PL183</t>
  </si>
  <si>
    <t>PL184</t>
  </si>
  <si>
    <t>PL185</t>
  </si>
  <si>
    <t>PL186</t>
  </si>
  <si>
    <t>PL187</t>
  </si>
  <si>
    <t>PL188</t>
  </si>
  <si>
    <t>PL189</t>
  </si>
  <si>
    <t>PL190</t>
  </si>
  <si>
    <t>PL191</t>
  </si>
  <si>
    <t>PL192</t>
  </si>
  <si>
    <t>PL193</t>
  </si>
  <si>
    <t>PL194</t>
  </si>
  <si>
    <t>PL195</t>
  </si>
  <si>
    <t>PL196</t>
  </si>
  <si>
    <t>PL197</t>
  </si>
  <si>
    <t>PL198</t>
  </si>
  <si>
    <t>PL199</t>
  </si>
  <si>
    <t>PL200</t>
  </si>
  <si>
    <t>PL201</t>
  </si>
  <si>
    <t>PL202</t>
  </si>
  <si>
    <t>PL203</t>
  </si>
  <si>
    <t>PL204</t>
  </si>
  <si>
    <t>PL205</t>
  </si>
  <si>
    <t>PL206</t>
  </si>
  <si>
    <t>PL207</t>
  </si>
  <si>
    <t>PL208</t>
  </si>
  <si>
    <t>PL209</t>
  </si>
  <si>
    <t>PL210</t>
  </si>
  <si>
    <t>PL211</t>
  </si>
  <si>
    <t>PL212</t>
  </si>
  <si>
    <t>PL213</t>
  </si>
  <si>
    <t>PL214</t>
  </si>
  <si>
    <t>PL215</t>
  </si>
  <si>
    <t>PL216</t>
  </si>
  <si>
    <t>PL217</t>
  </si>
  <si>
    <t>PL218</t>
  </si>
  <si>
    <t>PL219</t>
  </si>
  <si>
    <t>PL220</t>
  </si>
  <si>
    <t>PL221</t>
  </si>
  <si>
    <t>PL222</t>
  </si>
  <si>
    <t>PL223</t>
  </si>
  <si>
    <t>PL224</t>
  </si>
  <si>
    <t>PL225</t>
  </si>
  <si>
    <t>PL226</t>
  </si>
  <si>
    <t>PL227</t>
  </si>
  <si>
    <t>PL228</t>
  </si>
  <si>
    <t>PL229</t>
  </si>
  <si>
    <t>PL230</t>
  </si>
  <si>
    <t>PL231</t>
  </si>
  <si>
    <t>PL232</t>
  </si>
  <si>
    <t>PL233</t>
  </si>
  <si>
    <t>PL234</t>
  </si>
  <si>
    <t>PL235</t>
  </si>
  <si>
    <t>PL236</t>
  </si>
  <si>
    <t>PL237</t>
  </si>
  <si>
    <t>PL238</t>
  </si>
  <si>
    <t>PL239</t>
  </si>
  <si>
    <t>4400-4596-4016</t>
  </si>
  <si>
    <t xml:space="preserve">Jungiamoji g. </t>
  </si>
  <si>
    <t>PL240</t>
  </si>
  <si>
    <t>3,0-4,0</t>
  </si>
  <si>
    <t>4400-5170-0651</t>
  </si>
  <si>
    <t>Stoties g. atšaka</t>
  </si>
  <si>
    <t>4400-4909-6720</t>
  </si>
  <si>
    <t>4400-5250-2306</t>
  </si>
  <si>
    <t>4400-5251-8651</t>
  </si>
  <si>
    <t xml:space="preserve">4400-4737-1204 </t>
  </si>
  <si>
    <t>4400-5250-2354</t>
  </si>
  <si>
    <t>4400-5250-2439</t>
  </si>
  <si>
    <t>4400-5251-8630</t>
  </si>
  <si>
    <t>4400-5250-2293</t>
  </si>
  <si>
    <t>4400-5250-2340</t>
  </si>
  <si>
    <t>Įvažiavimas iš Stoties gatvės į stadioną</t>
  </si>
  <si>
    <t>4400-5130-2575</t>
  </si>
  <si>
    <t>4400-5304-1688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</si>
  <si>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</si>
  <si>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</si>
  <si>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</si>
  <si>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</si>
  <si>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</si>
  <si>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</si>
  <si>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</si>
  <si>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</si>
  <si>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</si>
  <si>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</si>
  <si>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</si>
  <si>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</si>
  <si>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</si>
  <si>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</si>
  <si>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</si>
  <si>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</si>
  <si>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</si>
  <si>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</si>
  <si>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</si>
  <si>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</si>
  <si>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</si>
  <si>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</si>
  <si>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</si>
  <si>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</si>
  <si>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</si>
  <si>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</si>
  <si>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</si>
  <si>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</si>
  <si>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</si>
  <si>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</si>
  <si>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</si>
  <si>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</si>
  <si>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</si>
  <si>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</si>
  <si>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</si>
  <si>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</si>
  <si>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</si>
  <si>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</si>
  <si>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</si>
  <si>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</si>
  <si>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</si>
  <si>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</si>
  <si>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</si>
  <si>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</si>
  <si>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</si>
  <si>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</si>
  <si>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</si>
  <si>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</si>
  <si>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</si>
  <si>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</si>
  <si>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</si>
  <si>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</si>
  <si>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</si>
  <si>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</si>
  <si>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</si>
  <si>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</si>
  <si>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</si>
  <si>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</si>
  <si>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</si>
  <si>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</si>
  <si>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</si>
  <si>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</si>
  <si>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</si>
  <si>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</si>
  <si>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</si>
  <si>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</si>
  <si>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</si>
  <si>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</si>
  <si>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</si>
  <si>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</si>
  <si>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</si>
  <si>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</si>
  <si>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</si>
  <si>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</si>
  <si>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</si>
  <si>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</si>
  <si>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</si>
  <si>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</si>
  <si>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</si>
  <si>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</si>
  <si>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</si>
  <si>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</si>
  <si>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</si>
  <si>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</si>
  <si>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</si>
  <si>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</si>
  <si>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</si>
  <si>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</si>
  <si>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</si>
  <si>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</si>
  <si>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</si>
  <si>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</si>
  <si>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</si>
  <si>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</si>
  <si>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</si>
  <si>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</si>
  <si>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</si>
  <si>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</si>
  <si>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</si>
  <si>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</si>
  <si>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</si>
  <si>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</si>
  <si>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</si>
  <si>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</si>
  <si>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</si>
  <si>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</si>
  <si>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</si>
  <si>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</si>
  <si>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</si>
  <si>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</si>
  <si>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</si>
  <si>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</si>
  <si>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</si>
  <si>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</si>
  <si>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</si>
  <si>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</si>
  <si>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</si>
  <si>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</si>
  <si>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</si>
  <si>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</si>
  <si>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</si>
  <si>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Europos Parko alėja</t>
  </si>
  <si>
    <t>125.</t>
  </si>
  <si>
    <t>126.</t>
  </si>
  <si>
    <t>127.</t>
  </si>
  <si>
    <t>128.</t>
  </si>
  <si>
    <t>129.</t>
  </si>
  <si>
    <t>130.</t>
  </si>
  <si>
    <t>131.</t>
  </si>
  <si>
    <t>4400-5250-2339</t>
  </si>
  <si>
    <t>4400-5312-6255</t>
  </si>
  <si>
    <t>Birutės g. (iki Stoties g.)</t>
  </si>
  <si>
    <t>4400-4602-8755</t>
  </si>
  <si>
    <t>4400-3040-6767</t>
  </si>
  <si>
    <t>4400-5482-6894</t>
  </si>
  <si>
    <t>4,5-10,00</t>
  </si>
  <si>
    <t>4400-5014-0648</t>
  </si>
  <si>
    <t>4400-5564-7499</t>
  </si>
  <si>
    <t>142.</t>
  </si>
  <si>
    <t>Birutės g. atšaka</t>
  </si>
  <si>
    <t>4400-5564-7588</t>
  </si>
  <si>
    <t>4400-5564-7566</t>
  </si>
  <si>
    <t>6-8</t>
  </si>
  <si>
    <t>4400-1668-7417</t>
  </si>
  <si>
    <t>4400-4201-5201</t>
  </si>
  <si>
    <t>4400-2808-2524</t>
  </si>
  <si>
    <t>8-00</t>
  </si>
  <si>
    <t>4400-2816-1368</t>
  </si>
  <si>
    <t>4400-4854-0725</t>
  </si>
  <si>
    <t>4400-4596-4005</t>
  </si>
  <si>
    <t>4400-4546-1747</t>
  </si>
  <si>
    <t>Rasytės g.</t>
  </si>
  <si>
    <t>4400-5824-2205</t>
  </si>
  <si>
    <t>PL242</t>
  </si>
  <si>
    <t>PL243</t>
  </si>
  <si>
    <t>4400-5824-2227</t>
  </si>
  <si>
    <t>Miškų g. atšaka</t>
  </si>
  <si>
    <t>PL244</t>
  </si>
  <si>
    <t>PL245</t>
  </si>
  <si>
    <t>4400-5824-2249</t>
  </si>
  <si>
    <t>PL246</t>
  </si>
  <si>
    <t>4400-5824-2238</t>
  </si>
  <si>
    <t>3-5</t>
  </si>
  <si>
    <t>A. Jucio g. atšaka</t>
  </si>
  <si>
    <t>PL247</t>
  </si>
  <si>
    <t>4400-4512-8212</t>
  </si>
  <si>
    <t>4400-5889-5317</t>
  </si>
  <si>
    <t xml:space="preserve">4400-3938-7289 </t>
  </si>
  <si>
    <t>4400-3951-3707</t>
  </si>
  <si>
    <t>4400-3951-5734</t>
  </si>
  <si>
    <t>4400-1848-9997</t>
  </si>
  <si>
    <t>68.</t>
  </si>
  <si>
    <t>4400-5889-5706</t>
  </si>
  <si>
    <t>4,64-5,38</t>
  </si>
  <si>
    <t>4400-5950-4517</t>
  </si>
  <si>
    <t>4400-5889-3755</t>
  </si>
  <si>
    <t>4,62-8,75</t>
  </si>
  <si>
    <t>PL248</t>
  </si>
  <si>
    <t>4400-5889-5671</t>
  </si>
  <si>
    <t>10,26</t>
  </si>
  <si>
    <t>PL249</t>
  </si>
  <si>
    <t>4400-5949-3968</t>
  </si>
  <si>
    <t>PL250</t>
  </si>
  <si>
    <t>4400-4545-9718</t>
  </si>
  <si>
    <t>6,8</t>
  </si>
  <si>
    <t>4400-2010-7095</t>
  </si>
  <si>
    <t>3.5</t>
  </si>
  <si>
    <t>4400-2119-4598</t>
  </si>
  <si>
    <t>4400-2119-1908</t>
  </si>
  <si>
    <t>4400-2102-0384</t>
  </si>
  <si>
    <t xml:space="preserve"> 4400-2119-2016</t>
  </si>
  <si>
    <t>4400-2808-2728</t>
  </si>
  <si>
    <t>4400-2808-2808</t>
  </si>
  <si>
    <t>4400-3023-7684</t>
  </si>
  <si>
    <t xml:space="preserve">PL251 </t>
  </si>
  <si>
    <t>PL252</t>
  </si>
  <si>
    <t>4400-5990-5229</t>
  </si>
  <si>
    <t>4400-4033-4338</t>
  </si>
  <si>
    <t xml:space="preserve">4400-4033-4070  </t>
  </si>
  <si>
    <t xml:space="preserve">4400-2800-5329 </t>
  </si>
  <si>
    <t xml:space="preserve">4400-2794-2052 </t>
  </si>
  <si>
    <t xml:space="preserve">Kuršių skg. </t>
  </si>
  <si>
    <t>4400-2808-2284</t>
  </si>
  <si>
    <t>4400-1668-7506</t>
  </si>
  <si>
    <t>PL254</t>
  </si>
  <si>
    <t>4400-4626-0286</t>
  </si>
  <si>
    <t>Pagalbinė gatvė</t>
  </si>
  <si>
    <t>PL255</t>
  </si>
  <si>
    <t>4400-4812-1304</t>
  </si>
  <si>
    <t>4400-4854-1733</t>
  </si>
  <si>
    <t>4400-5990-5250</t>
  </si>
  <si>
    <t>PL256</t>
  </si>
  <si>
    <t>4400-5455-0215</t>
  </si>
  <si>
    <t>6-7</t>
  </si>
  <si>
    <t>PL257</t>
  </si>
  <si>
    <t>4400-5850-8922</t>
  </si>
  <si>
    <t>3-4</t>
  </si>
  <si>
    <t>Vytauto g. atšaka</t>
  </si>
  <si>
    <t>4400-6027-8168</t>
  </si>
  <si>
    <t xml:space="preserve">Lentpjūvės g. </t>
  </si>
  <si>
    <t>132.</t>
  </si>
  <si>
    <t>133.</t>
  </si>
  <si>
    <t>136.</t>
  </si>
  <si>
    <t>135.</t>
  </si>
  <si>
    <t>137.</t>
  </si>
  <si>
    <t>138.</t>
  </si>
  <si>
    <t>139.</t>
  </si>
  <si>
    <t>140.</t>
  </si>
  <si>
    <t>141.</t>
  </si>
  <si>
    <t>143.</t>
  </si>
  <si>
    <t>144.</t>
  </si>
  <si>
    <t>145.</t>
  </si>
  <si>
    <t>146.</t>
  </si>
  <si>
    <t>4400-2107-2839</t>
  </si>
  <si>
    <t xml:space="preserve">   J. Žilevičiaus skg.</t>
  </si>
  <si>
    <t>Telšių g. atšaka</t>
  </si>
  <si>
    <t xml:space="preserve">  Paprūdžio g. atšaka</t>
  </si>
  <si>
    <t>Salantų g. atšaka</t>
  </si>
  <si>
    <t xml:space="preserve"> Beržų g. akligatvis</t>
  </si>
  <si>
    <t xml:space="preserve"> Telšių gatvės skg.</t>
  </si>
  <si>
    <t>4400-2010-4205</t>
  </si>
  <si>
    <t>4400-2009-8031</t>
  </si>
  <si>
    <t>4400-2794-2120</t>
  </si>
  <si>
    <t>3,0-6,0</t>
  </si>
  <si>
    <t xml:space="preserve"> Salantų g.</t>
  </si>
  <si>
    <t xml:space="preserve">J. Biliūno g. </t>
  </si>
  <si>
    <t xml:space="preserve">M. K. Čiurlionio g. </t>
  </si>
  <si>
    <t xml:space="preserve">S. Daukanto g. </t>
  </si>
  <si>
    <t xml:space="preserve">J. Kučinskio g. </t>
  </si>
  <si>
    <t xml:space="preserve">P. Genio g. </t>
  </si>
  <si>
    <t xml:space="preserve">A. Jucio g. </t>
  </si>
  <si>
    <t xml:space="preserve">I. Končiaus g. </t>
  </si>
  <si>
    <t>V. Mačernio g.</t>
  </si>
  <si>
    <t>S. Nėries g.</t>
  </si>
  <si>
    <t>S. Nėries skg.</t>
  </si>
  <si>
    <t>E. Pliaterytės g.</t>
  </si>
  <si>
    <t>M. Valančiaus g.</t>
  </si>
  <si>
    <t>J. Tumo-Vaižganto g. 
 (iki Žaltakalnio g.)</t>
  </si>
  <si>
    <t>I. Končiaus skg.</t>
  </si>
  <si>
    <t xml:space="preserve">P. Mantvydo g. </t>
  </si>
  <si>
    <t>J. Žilevičiaus g.</t>
  </si>
  <si>
    <t>A. Jucio skg.</t>
  </si>
  <si>
    <t xml:space="preserve">M. Oginskio g. </t>
  </si>
  <si>
    <t>M. Oginskio skg.</t>
  </si>
  <si>
    <t>M. Pečkauskaitės g.</t>
  </si>
  <si>
    <t xml:space="preserve">P. Juodišiaus g. </t>
  </si>
  <si>
    <t>P. Plechavičiaus g.</t>
  </si>
  <si>
    <t>Šv. Vincento g.</t>
  </si>
  <si>
    <t>K. Pabedinsko g.</t>
  </si>
  <si>
    <t>J. Pabrėžos g.</t>
  </si>
  <si>
    <t>A. Zubovo g.</t>
  </si>
  <si>
    <t>P. Pukio g.</t>
  </si>
  <si>
    <t>V. Lingio g.</t>
  </si>
  <si>
    <t>PL258</t>
  </si>
  <si>
    <t>PL 259</t>
  </si>
  <si>
    <t>5-6</t>
  </si>
  <si>
    <t>4400-6131-7940</t>
  </si>
  <si>
    <t>4400-6145-2402</t>
  </si>
  <si>
    <t xml:space="preserve"> S. Riaubos g. </t>
  </si>
  <si>
    <t xml:space="preserve"> Laisvės al. privažiuojamasis kelias (nuo Laisvės al. 19 iki J. Biliūno g.)</t>
  </si>
  <si>
    <t>53.</t>
  </si>
  <si>
    <t>Ramunių g.</t>
  </si>
  <si>
    <t>PL153</t>
  </si>
  <si>
    <t>4400-2794-2063</t>
  </si>
  <si>
    <t>8,0-7,5</t>
  </si>
  <si>
    <t>54.</t>
  </si>
  <si>
    <t>Rietavo g.</t>
  </si>
  <si>
    <t>PL154</t>
  </si>
  <si>
    <t>4400-2045-8828</t>
  </si>
  <si>
    <t xml:space="preserve">Blendžiavos g.
</t>
  </si>
  <si>
    <t>4400-2481-1332</t>
  </si>
  <si>
    <t xml:space="preserve">4400-2484-8588
</t>
  </si>
  <si>
    <t>4400-5847-6472</t>
  </si>
  <si>
    <t>4400-6153-1440</t>
  </si>
  <si>
    <t>2-6,5</t>
  </si>
  <si>
    <t xml:space="preserve">Pparūdžio g. aptarnaujančio transporto gatvė D3 </t>
  </si>
  <si>
    <t>134.</t>
  </si>
  <si>
    <t>4400-6274-7717</t>
  </si>
  <si>
    <t>6.00</t>
  </si>
  <si>
    <t>A. Jucio gatvės atšaka tarp namų 44-48</t>
  </si>
  <si>
    <t>Inžinerinio statinio pavadinimas</t>
  </si>
  <si>
    <t xml:space="preserve"> Privažiavimo kelias prie Saulės gimnazijos </t>
  </si>
  <si>
    <t xml:space="preserve">Birutės g. </t>
  </si>
  <si>
    <t>Privažiavimo kelias</t>
  </si>
  <si>
    <t> A.Jucio gatvės atšaka tarp namų 49-55</t>
  </si>
  <si>
    <t>4400-6274-7739</t>
  </si>
  <si>
    <t>A.Jucio atšaka įvažiavimas Į Saulutės darželį</t>
  </si>
  <si>
    <t>4400-6277-9877</t>
  </si>
  <si>
    <t>6.5</t>
  </si>
  <si>
    <t> A.Jucio gatvės atšaka tarp namų 4-14</t>
  </si>
  <si>
    <t>4400-6274-7106</t>
  </si>
  <si>
    <t>4400-6274-7742</t>
  </si>
  <si>
    <t> A.Jucio gatvės atšaka tarp namų 32-36</t>
  </si>
  <si>
    <t>6.9</t>
  </si>
  <si>
    <t>8.00</t>
  </si>
  <si>
    <t>5.50</t>
  </si>
  <si>
    <t>A. Jucio gatvės atkarpa tarp namų 41-45</t>
  </si>
  <si>
    <t>4400-6274-7756</t>
  </si>
  <si>
    <t>A.Jucio gatvės atšaka tarp namų 38A-40</t>
  </si>
  <si>
    <t>4400-6274-7728</t>
  </si>
  <si>
    <t>5.40</t>
  </si>
  <si>
    <t>Giraitės g.</t>
  </si>
  <si>
    <t>Aptarnaujančio transporto gatvė D3</t>
  </si>
  <si>
    <t xml:space="preserve">Mačernio g. </t>
  </si>
  <si>
    <t>4400-6274-7617</t>
  </si>
  <si>
    <t>5,00</t>
  </si>
  <si>
    <t>6,00</t>
  </si>
  <si>
    <t>Mažosios Lietuvos g. atšaka</t>
  </si>
  <si>
    <t>4400-6334-8527</t>
  </si>
  <si>
    <t xml:space="preserve">Telšių g.
 </t>
  </si>
  <si>
    <t>Telšių g. įvažiavimas į "Žemaitijos suvenyro" salę</t>
  </si>
  <si>
    <t>4400-6333-9471</t>
  </si>
  <si>
    <t>Privažiavimo kelias prie kapinių</t>
  </si>
  <si>
    <t>4400-6333-6347</t>
  </si>
  <si>
    <t>Telšių g. įvažiavimas tarp 15-19 namų</t>
  </si>
  <si>
    <t>Sukilėlių g. atšaka</t>
  </si>
  <si>
    <t xml:space="preserve">Sukilėlių g. </t>
  </si>
  <si>
    <t xml:space="preserve">Stoties g. </t>
  </si>
  <si>
    <t>4400-6333-5293</t>
  </si>
  <si>
    <t>Stoties g. įvažiavimas tarp 13-21 namų</t>
  </si>
  <si>
    <t>4400-6334-7930</t>
  </si>
  <si>
    <t>Stoties g. įvažiavimas tarp 12A-16 namų</t>
  </si>
  <si>
    <t>4400-6274-7593</t>
  </si>
  <si>
    <t>A. Vaišvilos gatvės atšaka tarp namų 31-33</t>
  </si>
  <si>
    <t>4400-6274-7582</t>
  </si>
  <si>
    <t> A. Vaišvilos gatvės atšaka tarp namų 32-32A</t>
  </si>
  <si>
    <t>V. Mačernio gatvės atšaka tarp namų 1-9</t>
  </si>
  <si>
    <t>4400-6274-7660</t>
  </si>
  <si>
    <t>V. Mačernio gatvės atšaka tarp namų 6-14</t>
  </si>
  <si>
    <t>4400-6274-7639</t>
  </si>
  <si>
    <t>V. Mačernio gatvės atšaka tarp namų 6-10</t>
  </si>
  <si>
    <t>4400-6274-7682</t>
  </si>
  <si>
    <t>10-4</t>
  </si>
  <si>
    <t>V. Mačernio gatvės atšaka tarp namų 21-67</t>
  </si>
  <si>
    <t>4400-6274-7671</t>
  </si>
  <si>
    <t> V. Mačernio gatvės atšaka tarp namų 49-61</t>
  </si>
  <si>
    <t>Birutės g. tarp 5 ir 7 namų</t>
  </si>
  <si>
    <t>4400-6247-3926</t>
  </si>
  <si>
    <t>Ežero g. atšaka</t>
  </si>
  <si>
    <t>4400-6225-5330</t>
  </si>
  <si>
    <t>Kuršių g. atšaka</t>
  </si>
  <si>
    <t>4400-6225-5309</t>
  </si>
  <si>
    <t>4400-6250-3151</t>
  </si>
  <si>
    <t>Asfalt-
betonio plotas m2</t>
  </si>
  <si>
    <t xml:space="preserve">Žvyro plotas m2 </t>
  </si>
  <si>
    <t>Grunto plotas m2</t>
  </si>
  <si>
    <t>Asfalt-
betono                1 m2 vertė</t>
  </si>
  <si>
    <t xml:space="preserve">Žvyro 1 m2 vertė </t>
  </si>
  <si>
    <t xml:space="preserve">Grunto 1m2 vertė </t>
  </si>
  <si>
    <t xml:space="preserve">Vertė </t>
  </si>
  <si>
    <t>7</t>
  </si>
  <si>
    <t>5</t>
  </si>
  <si>
    <t>6</t>
  </si>
  <si>
    <t>Plotčio  vidurkis</t>
  </si>
  <si>
    <t>7,5</t>
  </si>
  <si>
    <t>10</t>
  </si>
  <si>
    <t xml:space="preserve">J. Tumo-Vaižganto g. </t>
  </si>
  <si>
    <t>Salantų g.</t>
  </si>
  <si>
    <t xml:space="preserve">Vidaus kelias Mendeno g. </t>
  </si>
  <si>
    <t>4400-6248-0746</t>
  </si>
  <si>
    <t>4400-6452-8220</t>
  </si>
  <si>
    <t>4400-6452-8276</t>
  </si>
  <si>
    <t>4400-6452-8209</t>
  </si>
  <si>
    <t>I. Končiaus g. atšaka</t>
  </si>
  <si>
    <t xml:space="preserve">Vidaus kelias </t>
  </si>
  <si>
    <t>J. Tumo Vaižganto g. atšaka tarp namų 88-90</t>
  </si>
  <si>
    <t>4400-6274-7706</t>
  </si>
  <si>
    <t>PL241</t>
  </si>
  <si>
    <t>PLUNGĖS MIESTO  VIETINĖS REIKŠMĖS KELIŲ (GATVIŲ) SU ŽVYRO DANGA SĄRAŠAS</t>
  </si>
  <si>
    <t>Pirkimo sąlygų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</si>
</sst>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0" fontId="1" fillId="0" borderId="4" xfId="0" applyFont="1" applyBorder="1"/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64" fontId="1" fillId="0" borderId="7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/>
    <xf numFmtId="0" fontId="1" fillId="0" borderId="6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0"/>
  <sheetViews>
    <sheetView tabSelected="1" topLeftCell="C1" zoomScale="98" zoomScaleNormal="98" workbookViewId="0">
      <selection activeCell="A2" sqref="A2:L2"/>
    </sheetView>
  </sheetViews>
  <sheetFormatPr defaultRowHeight="15.75" x14ac:dyDescent="0.25"/>
  <cols>
    <col min="1" max="2" width="5.7109375" style="2" hidden="1" customWidth="1"/>
    <col min="3" max="3" width="6.85546875" style="23" customWidth="1"/>
    <col min="4" max="4" width="20.28515625" style="3" customWidth="1"/>
    <col min="5" max="5" width="31.7109375" style="3" customWidth="1"/>
    <col min="6" max="6" width="12" style="2" customWidth="1"/>
    <col min="7" max="7" width="11.42578125" style="2" customWidth="1"/>
    <col min="8" max="8" width="17.140625" style="2" customWidth="1"/>
    <col min="9" max="9" width="10.28515625" style="2" customWidth="1"/>
    <col min="10" max="10" width="10.140625" style="2" bestFit="1" customWidth="1"/>
    <col min="11" max="11" width="13.140625" style="42" customWidth="1"/>
    <col min="12" max="12" width="13.140625" style="2" customWidth="1"/>
    <col min="13" max="18" width="0" style="2" hidden="1" customWidth="1"/>
    <col min="19" max="19" width="27" style="2" hidden="1" customWidth="1"/>
    <col min="20" max="16384" width="9.140625" style="2"/>
  </cols>
  <sheetData>
    <row r="1" spans="1:19" ht="70.5" customHeight="1" x14ac:dyDescent="0.25">
      <c r="F1" s="4"/>
      <c r="G1" s="4"/>
      <c r="J1" s="106" t="s">
        <v>791</v>
      </c>
      <c r="K1" s="106"/>
      <c r="L1" s="106"/>
    </row>
    <row r="2" spans="1:19" ht="16.5" customHeight="1" x14ac:dyDescent="0.25">
      <c r="A2" s="89" t="s">
        <v>790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9" ht="15.75" customHeight="1" x14ac:dyDescent="0.25">
      <c r="A3" s="94" t="s">
        <v>247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1" t="s">
        <v>765</v>
      </c>
      <c r="N3" s="91" t="s">
        <v>766</v>
      </c>
      <c r="O3" s="91" t="s">
        <v>767</v>
      </c>
      <c r="P3" s="91" t="s">
        <v>768</v>
      </c>
      <c r="Q3" s="91" t="s">
        <v>769</v>
      </c>
      <c r="R3" s="91" t="s">
        <v>770</v>
      </c>
      <c r="S3" s="91" t="s">
        <v>771</v>
      </c>
    </row>
    <row r="4" spans="1:19" ht="18.75" customHeight="1" x14ac:dyDescent="0.25">
      <c r="A4" s="91" t="s">
        <v>133</v>
      </c>
      <c r="B4" s="50"/>
      <c r="C4" s="92" t="s">
        <v>133</v>
      </c>
      <c r="D4" s="91" t="s">
        <v>134</v>
      </c>
      <c r="E4" s="95" t="s">
        <v>702</v>
      </c>
      <c r="F4" s="91" t="s">
        <v>138</v>
      </c>
      <c r="G4" s="50"/>
      <c r="H4" s="50" t="s">
        <v>140</v>
      </c>
      <c r="I4" s="55"/>
      <c r="J4" s="55"/>
      <c r="K4" s="90" t="s">
        <v>142</v>
      </c>
      <c r="L4" s="95" t="s">
        <v>775</v>
      </c>
      <c r="M4" s="91"/>
      <c r="N4" s="91"/>
      <c r="O4" s="91"/>
      <c r="P4" s="91"/>
      <c r="Q4" s="91"/>
      <c r="R4" s="91"/>
      <c r="S4" s="91"/>
    </row>
    <row r="5" spans="1:19" ht="33.75" customHeight="1" x14ac:dyDescent="0.25">
      <c r="A5" s="91"/>
      <c r="B5" s="50"/>
      <c r="C5" s="92"/>
      <c r="D5" s="91"/>
      <c r="E5" s="96"/>
      <c r="F5" s="91"/>
      <c r="G5" s="50" t="s">
        <v>139</v>
      </c>
      <c r="H5" s="50" t="s">
        <v>135</v>
      </c>
      <c r="I5" s="55" t="s">
        <v>136</v>
      </c>
      <c r="J5" s="55" t="s">
        <v>141</v>
      </c>
      <c r="K5" s="90"/>
      <c r="L5" s="96"/>
      <c r="M5" s="91"/>
      <c r="N5" s="91"/>
      <c r="O5" s="91"/>
      <c r="P5" s="91"/>
      <c r="Q5" s="91"/>
      <c r="R5" s="91"/>
      <c r="S5" s="91"/>
    </row>
    <row r="6" spans="1:19" x14ac:dyDescent="0.25">
      <c r="A6" s="51" t="s">
        <v>402</v>
      </c>
      <c r="B6" s="51"/>
      <c r="C6" s="45" t="s">
        <v>402</v>
      </c>
      <c r="D6" s="6" t="s">
        <v>0</v>
      </c>
      <c r="E6" s="6" t="s">
        <v>0</v>
      </c>
      <c r="F6" s="51" t="s">
        <v>248</v>
      </c>
      <c r="G6" s="51" t="s">
        <v>145</v>
      </c>
      <c r="H6" s="51" t="s">
        <v>1</v>
      </c>
      <c r="I6" s="51"/>
      <c r="J6" s="51">
        <f t="shared" ref="J6:J45" si="0">SUM(I6:I6)</f>
        <v>0</v>
      </c>
      <c r="K6" s="36" t="s">
        <v>147</v>
      </c>
      <c r="L6" s="51">
        <v>5</v>
      </c>
      <c r="M6" s="34" t="e">
        <f>L6*#REF!</f>
        <v>#REF!</v>
      </c>
      <c r="N6" s="34">
        <f t="shared" ref="N6:N21" si="1">I6*L6</f>
        <v>0</v>
      </c>
      <c r="O6" s="34" t="e">
        <f>#REF!*L6</f>
        <v>#REF!</v>
      </c>
      <c r="P6" s="56">
        <v>93.46</v>
      </c>
      <c r="Q6" s="56">
        <v>16.7</v>
      </c>
      <c r="R6" s="56">
        <v>2.2799999999999998</v>
      </c>
      <c r="S6" s="35" t="e">
        <f>M6*P6+N6*Q6+O6*R6</f>
        <v>#REF!</v>
      </c>
    </row>
    <row r="7" spans="1:19" x14ac:dyDescent="0.25">
      <c r="A7" s="51" t="s">
        <v>403</v>
      </c>
      <c r="B7" s="51"/>
      <c r="C7" s="45" t="s">
        <v>403</v>
      </c>
      <c r="D7" s="6" t="s">
        <v>2</v>
      </c>
      <c r="E7" s="6" t="s">
        <v>2</v>
      </c>
      <c r="F7" s="51" t="s">
        <v>249</v>
      </c>
      <c r="G7" s="51" t="s">
        <v>145</v>
      </c>
      <c r="H7" s="51" t="s">
        <v>166</v>
      </c>
      <c r="I7" s="51"/>
      <c r="J7" s="51">
        <f t="shared" si="0"/>
        <v>0</v>
      </c>
      <c r="K7" s="36">
        <v>8</v>
      </c>
      <c r="L7" s="7">
        <v>8</v>
      </c>
      <c r="M7" s="34" t="e">
        <f>L7*#REF!</f>
        <v>#REF!</v>
      </c>
      <c r="N7" s="34">
        <f t="shared" si="1"/>
        <v>0</v>
      </c>
      <c r="O7" s="34" t="e">
        <f>#REF!*L7</f>
        <v>#REF!</v>
      </c>
      <c r="P7" s="56">
        <v>93.46</v>
      </c>
      <c r="Q7" s="56">
        <v>16.7</v>
      </c>
      <c r="R7" s="56">
        <v>2.2799999999999998</v>
      </c>
      <c r="S7" s="35" t="e">
        <f t="shared" ref="S7:S20" si="2">M7*P7+N7*Q7+O7*R7</f>
        <v>#REF!</v>
      </c>
    </row>
    <row r="8" spans="1:19" x14ac:dyDescent="0.25">
      <c r="A8" s="51" t="s">
        <v>404</v>
      </c>
      <c r="B8" s="51"/>
      <c r="C8" s="74" t="s">
        <v>404</v>
      </c>
      <c r="D8" s="79" t="s">
        <v>3</v>
      </c>
      <c r="E8" s="79" t="s">
        <v>3</v>
      </c>
      <c r="F8" s="65" t="s">
        <v>250</v>
      </c>
      <c r="G8" s="65" t="s">
        <v>145</v>
      </c>
      <c r="H8" s="51" t="s">
        <v>4</v>
      </c>
      <c r="I8" s="51">
        <v>172</v>
      </c>
      <c r="J8" s="51">
        <f t="shared" si="0"/>
        <v>172</v>
      </c>
      <c r="K8" s="36" t="s">
        <v>167</v>
      </c>
      <c r="L8" s="51">
        <v>8.5</v>
      </c>
      <c r="M8" s="34" t="e">
        <f>L8*#REF!</f>
        <v>#REF!</v>
      </c>
      <c r="N8" s="34">
        <f t="shared" si="1"/>
        <v>1462</v>
      </c>
      <c r="O8" s="34" t="e">
        <f>#REF!*L8</f>
        <v>#REF!</v>
      </c>
      <c r="P8" s="56">
        <v>93.46</v>
      </c>
      <c r="Q8" s="56">
        <v>16.7</v>
      </c>
      <c r="R8" s="56">
        <v>2.2799999999999998</v>
      </c>
      <c r="S8" s="35" t="e">
        <f t="shared" si="2"/>
        <v>#REF!</v>
      </c>
    </row>
    <row r="9" spans="1:19" x14ac:dyDescent="0.25">
      <c r="A9" s="51"/>
      <c r="B9" s="51"/>
      <c r="C9" s="74"/>
      <c r="D9" s="79"/>
      <c r="E9" s="79"/>
      <c r="F9" s="65"/>
      <c r="G9" s="65"/>
      <c r="H9" s="51" t="s">
        <v>590</v>
      </c>
      <c r="I9" s="51">
        <v>66</v>
      </c>
      <c r="J9" s="51">
        <f t="shared" si="0"/>
        <v>66</v>
      </c>
      <c r="K9" s="36" t="s">
        <v>167</v>
      </c>
      <c r="L9" s="51">
        <v>8.5</v>
      </c>
      <c r="M9" s="34" t="e">
        <f>L9*#REF!</f>
        <v>#REF!</v>
      </c>
      <c r="N9" s="34">
        <f t="shared" si="1"/>
        <v>561</v>
      </c>
      <c r="O9" s="34" t="e">
        <f>#REF!*L9</f>
        <v>#REF!</v>
      </c>
      <c r="P9" s="56">
        <v>93.46</v>
      </c>
      <c r="Q9" s="56">
        <v>16.7</v>
      </c>
      <c r="R9" s="56">
        <v>2.2799999999999998</v>
      </c>
      <c r="S9" s="35" t="e">
        <f t="shared" si="2"/>
        <v>#REF!</v>
      </c>
    </row>
    <row r="10" spans="1:19" x14ac:dyDescent="0.25">
      <c r="A10" s="51" t="s">
        <v>405</v>
      </c>
      <c r="B10" s="51"/>
      <c r="C10" s="74" t="s">
        <v>405</v>
      </c>
      <c r="D10" s="79" t="s">
        <v>5</v>
      </c>
      <c r="E10" s="79" t="s">
        <v>5</v>
      </c>
      <c r="F10" s="65" t="s">
        <v>251</v>
      </c>
      <c r="G10" s="65" t="s">
        <v>145</v>
      </c>
      <c r="H10" s="51" t="s">
        <v>6</v>
      </c>
      <c r="I10" s="51"/>
      <c r="J10" s="51">
        <f t="shared" si="0"/>
        <v>0</v>
      </c>
      <c r="K10" s="36">
        <v>5.4</v>
      </c>
      <c r="L10" s="51">
        <v>5.4</v>
      </c>
      <c r="M10" s="34" t="e">
        <f>L10*#REF!</f>
        <v>#REF!</v>
      </c>
      <c r="N10" s="34">
        <f t="shared" si="1"/>
        <v>0</v>
      </c>
      <c r="O10" s="34" t="e">
        <f>#REF!*L10</f>
        <v>#REF!</v>
      </c>
      <c r="P10" s="56">
        <v>93.46</v>
      </c>
      <c r="Q10" s="56">
        <v>16.7</v>
      </c>
      <c r="R10" s="56">
        <v>2.2799999999999998</v>
      </c>
      <c r="S10" s="35" t="e">
        <f t="shared" si="2"/>
        <v>#REF!</v>
      </c>
    </row>
    <row r="11" spans="1:19" x14ac:dyDescent="0.25">
      <c r="A11" s="51"/>
      <c r="B11" s="51"/>
      <c r="C11" s="74"/>
      <c r="D11" s="79"/>
      <c r="E11" s="79"/>
      <c r="F11" s="65"/>
      <c r="G11" s="65"/>
      <c r="H11" s="51" t="s">
        <v>589</v>
      </c>
      <c r="I11" s="51">
        <v>62</v>
      </c>
      <c r="J11" s="51">
        <f t="shared" si="0"/>
        <v>62</v>
      </c>
      <c r="K11" s="36">
        <v>6.4</v>
      </c>
      <c r="L11" s="51">
        <v>6.4</v>
      </c>
      <c r="M11" s="34" t="e">
        <f>L11*#REF!</f>
        <v>#REF!</v>
      </c>
      <c r="N11" s="34">
        <f t="shared" si="1"/>
        <v>396.8</v>
      </c>
      <c r="O11" s="34" t="e">
        <f>#REF!*L11</f>
        <v>#REF!</v>
      </c>
      <c r="P11" s="56">
        <v>93.46</v>
      </c>
      <c r="Q11" s="56">
        <v>16.7</v>
      </c>
      <c r="R11" s="56">
        <v>2.2799999999999998</v>
      </c>
      <c r="S11" s="35" t="e">
        <f t="shared" si="2"/>
        <v>#REF!</v>
      </c>
    </row>
    <row r="12" spans="1:19" x14ac:dyDescent="0.25">
      <c r="A12" s="51" t="s">
        <v>485</v>
      </c>
      <c r="B12" s="51"/>
      <c r="C12" s="45" t="s">
        <v>406</v>
      </c>
      <c r="D12" s="6" t="s">
        <v>99</v>
      </c>
      <c r="E12" s="6" t="s">
        <v>99</v>
      </c>
      <c r="F12" s="51" t="s">
        <v>331</v>
      </c>
      <c r="G12" s="51" t="s">
        <v>145</v>
      </c>
      <c r="H12" s="51" t="s">
        <v>220</v>
      </c>
      <c r="I12" s="51">
        <v>368</v>
      </c>
      <c r="J12" s="51">
        <f t="shared" si="0"/>
        <v>368</v>
      </c>
      <c r="K12" s="36">
        <v>8</v>
      </c>
      <c r="L12" s="51">
        <v>8</v>
      </c>
      <c r="M12" s="34" t="e">
        <f>L12*#REF!</f>
        <v>#REF!</v>
      </c>
      <c r="N12" s="34">
        <f t="shared" si="1"/>
        <v>2944</v>
      </c>
      <c r="O12" s="34" t="e">
        <f>#REF!*L12</f>
        <v>#REF!</v>
      </c>
      <c r="P12" s="56">
        <v>93.46</v>
      </c>
      <c r="Q12" s="56">
        <v>16.7</v>
      </c>
      <c r="R12" s="56">
        <v>2.2799999999999998</v>
      </c>
      <c r="S12" s="35" t="e">
        <f t="shared" si="2"/>
        <v>#REF!</v>
      </c>
    </row>
    <row r="13" spans="1:19" x14ac:dyDescent="0.25">
      <c r="A13" s="51" t="s">
        <v>496</v>
      </c>
      <c r="B13" s="51"/>
      <c r="C13" s="74" t="s">
        <v>407</v>
      </c>
      <c r="D13" s="79" t="s">
        <v>107</v>
      </c>
      <c r="E13" s="79" t="s">
        <v>107</v>
      </c>
      <c r="F13" s="74" t="s">
        <v>342</v>
      </c>
      <c r="G13" s="74" t="s">
        <v>145</v>
      </c>
      <c r="H13" s="51" t="s">
        <v>245</v>
      </c>
      <c r="I13" s="51">
        <v>160</v>
      </c>
      <c r="J13" s="51">
        <f t="shared" si="0"/>
        <v>160</v>
      </c>
      <c r="K13" s="36">
        <v>8</v>
      </c>
      <c r="L13" s="51">
        <v>8</v>
      </c>
      <c r="M13" s="34" t="e">
        <f>L13*#REF!</f>
        <v>#REF!</v>
      </c>
      <c r="N13" s="34">
        <f t="shared" si="1"/>
        <v>1280</v>
      </c>
      <c r="O13" s="34" t="e">
        <f>#REF!*L13</f>
        <v>#REF!</v>
      </c>
      <c r="P13" s="56">
        <v>93.46</v>
      </c>
      <c r="Q13" s="56">
        <v>16.7</v>
      </c>
      <c r="R13" s="56">
        <v>2.2799999999999998</v>
      </c>
      <c r="S13" s="35" t="e">
        <f t="shared" si="2"/>
        <v>#REF!</v>
      </c>
    </row>
    <row r="14" spans="1:19" x14ac:dyDescent="0.25">
      <c r="A14" s="51"/>
      <c r="B14" s="51"/>
      <c r="C14" s="74"/>
      <c r="D14" s="79"/>
      <c r="E14" s="79"/>
      <c r="F14" s="74"/>
      <c r="G14" s="74"/>
      <c r="H14" s="51" t="s">
        <v>550</v>
      </c>
      <c r="I14" s="51"/>
      <c r="J14" s="51">
        <f t="shared" si="0"/>
        <v>0</v>
      </c>
      <c r="K14" s="36">
        <v>8</v>
      </c>
      <c r="L14" s="51">
        <v>8</v>
      </c>
      <c r="M14" s="34" t="e">
        <f>L14*#REF!</f>
        <v>#REF!</v>
      </c>
      <c r="N14" s="34">
        <f t="shared" si="1"/>
        <v>0</v>
      </c>
      <c r="O14" s="34" t="e">
        <f>#REF!*L14</f>
        <v>#REF!</v>
      </c>
      <c r="P14" s="56">
        <v>93.46</v>
      </c>
      <c r="Q14" s="56">
        <v>16.7</v>
      </c>
      <c r="R14" s="56">
        <v>2.2799999999999998</v>
      </c>
      <c r="S14" s="35" t="e">
        <f t="shared" si="2"/>
        <v>#REF!</v>
      </c>
    </row>
    <row r="15" spans="1:19" x14ac:dyDescent="0.25">
      <c r="A15" s="51"/>
      <c r="B15" s="51"/>
      <c r="C15" s="74"/>
      <c r="D15" s="79"/>
      <c r="E15" s="79"/>
      <c r="F15" s="74"/>
      <c r="G15" s="74"/>
      <c r="H15" s="51" t="s">
        <v>551</v>
      </c>
      <c r="I15" s="51">
        <v>119</v>
      </c>
      <c r="J15" s="51">
        <f t="shared" si="0"/>
        <v>119</v>
      </c>
      <c r="K15" s="36">
        <v>8</v>
      </c>
      <c r="L15" s="51">
        <v>8</v>
      </c>
      <c r="M15" s="34" t="e">
        <f>L15*#REF!</f>
        <v>#REF!</v>
      </c>
      <c r="N15" s="34">
        <f t="shared" si="1"/>
        <v>952</v>
      </c>
      <c r="O15" s="34" t="e">
        <f>#REF!*L15</f>
        <v>#REF!</v>
      </c>
      <c r="P15" s="56">
        <v>93.46</v>
      </c>
      <c r="Q15" s="56">
        <v>16.7</v>
      </c>
      <c r="R15" s="56">
        <v>2.2799999999999998</v>
      </c>
      <c r="S15" s="35" t="e">
        <f t="shared" si="2"/>
        <v>#REF!</v>
      </c>
    </row>
    <row r="16" spans="1:19" x14ac:dyDescent="0.25">
      <c r="A16" s="51" t="s">
        <v>528</v>
      </c>
      <c r="B16" s="51"/>
      <c r="C16" s="45" t="s">
        <v>408</v>
      </c>
      <c r="D16" s="6" t="s">
        <v>128</v>
      </c>
      <c r="E16" s="6" t="s">
        <v>128</v>
      </c>
      <c r="F16" s="51" t="s">
        <v>373</v>
      </c>
      <c r="G16" s="51" t="s">
        <v>145</v>
      </c>
      <c r="H16" s="51"/>
      <c r="I16" s="51"/>
      <c r="J16" s="51">
        <f t="shared" si="0"/>
        <v>0</v>
      </c>
      <c r="K16" s="36">
        <v>3.1</v>
      </c>
      <c r="L16" s="51">
        <v>3.1</v>
      </c>
      <c r="M16" s="34" t="e">
        <f>L16*#REF!</f>
        <v>#REF!</v>
      </c>
      <c r="N16" s="34">
        <f t="shared" si="1"/>
        <v>0</v>
      </c>
      <c r="O16" s="34" t="e">
        <f>#REF!*L16</f>
        <v>#REF!</v>
      </c>
      <c r="P16" s="56">
        <v>93.46</v>
      </c>
      <c r="Q16" s="56">
        <v>16.7</v>
      </c>
      <c r="R16" s="56">
        <v>2.2799999999999998</v>
      </c>
      <c r="S16" s="35" t="e">
        <f t="shared" si="2"/>
        <v>#REF!</v>
      </c>
    </row>
    <row r="17" spans="1:19" x14ac:dyDescent="0.25">
      <c r="A17" s="51" t="s">
        <v>483</v>
      </c>
      <c r="B17" s="51"/>
      <c r="C17" s="45" t="s">
        <v>409</v>
      </c>
      <c r="D17" s="6" t="s">
        <v>97</v>
      </c>
      <c r="E17" s="6" t="s">
        <v>97</v>
      </c>
      <c r="F17" s="51" t="s">
        <v>329</v>
      </c>
      <c r="G17" s="51" t="s">
        <v>145</v>
      </c>
      <c r="H17" s="51" t="s">
        <v>223</v>
      </c>
      <c r="I17" s="51"/>
      <c r="J17" s="51">
        <f t="shared" si="0"/>
        <v>0</v>
      </c>
      <c r="K17" s="36" t="s">
        <v>224</v>
      </c>
      <c r="L17" s="51">
        <v>4.5</v>
      </c>
      <c r="M17" s="34" t="e">
        <f>L17*#REF!</f>
        <v>#REF!</v>
      </c>
      <c r="N17" s="34">
        <f t="shared" si="1"/>
        <v>0</v>
      </c>
      <c r="O17" s="34" t="e">
        <f>#REF!*L17</f>
        <v>#REF!</v>
      </c>
      <c r="P17" s="56">
        <v>93.46</v>
      </c>
      <c r="Q17" s="56">
        <v>16.7</v>
      </c>
      <c r="R17" s="56">
        <v>2.2799999999999998</v>
      </c>
      <c r="S17" s="35" t="e">
        <f t="shared" si="2"/>
        <v>#REF!</v>
      </c>
    </row>
    <row r="18" spans="1:19" x14ac:dyDescent="0.25">
      <c r="A18" s="51" t="s">
        <v>406</v>
      </c>
      <c r="B18" s="51"/>
      <c r="C18" s="45" t="s">
        <v>410</v>
      </c>
      <c r="D18" s="6" t="s">
        <v>7</v>
      </c>
      <c r="E18" s="6" t="s">
        <v>7</v>
      </c>
      <c r="F18" s="51" t="s">
        <v>252</v>
      </c>
      <c r="G18" s="51" t="s">
        <v>145</v>
      </c>
      <c r="H18" s="51" t="s">
        <v>8</v>
      </c>
      <c r="I18" s="51">
        <v>90</v>
      </c>
      <c r="J18" s="51">
        <f t="shared" si="0"/>
        <v>90</v>
      </c>
      <c r="K18" s="36">
        <v>7</v>
      </c>
      <c r="L18" s="7">
        <v>7</v>
      </c>
      <c r="M18" s="34" t="e">
        <f>L18*#REF!</f>
        <v>#REF!</v>
      </c>
      <c r="N18" s="34">
        <f t="shared" si="1"/>
        <v>630</v>
      </c>
      <c r="O18" s="34" t="e">
        <f>#REF!*L18</f>
        <v>#REF!</v>
      </c>
      <c r="P18" s="56">
        <v>93.46</v>
      </c>
      <c r="Q18" s="56">
        <v>16.7</v>
      </c>
      <c r="R18" s="56">
        <v>2.2799999999999998</v>
      </c>
      <c r="S18" s="35" t="e">
        <f t="shared" si="2"/>
        <v>#REF!</v>
      </c>
    </row>
    <row r="19" spans="1:19" x14ac:dyDescent="0.25">
      <c r="A19" s="51" t="s">
        <v>407</v>
      </c>
      <c r="B19" s="51"/>
      <c r="C19" s="69" t="s">
        <v>411</v>
      </c>
      <c r="D19" s="75" t="s">
        <v>704</v>
      </c>
      <c r="E19" s="46" t="s">
        <v>533</v>
      </c>
      <c r="F19" s="69" t="s">
        <v>253</v>
      </c>
      <c r="G19" s="97" t="s">
        <v>146</v>
      </c>
      <c r="H19" s="48" t="s">
        <v>9</v>
      </c>
      <c r="I19" s="48"/>
      <c r="J19" s="48">
        <f t="shared" si="0"/>
        <v>0</v>
      </c>
      <c r="K19" s="39">
        <v>13</v>
      </c>
      <c r="L19" s="8">
        <v>13</v>
      </c>
      <c r="M19" s="34" t="e">
        <f>L19*#REF!</f>
        <v>#REF!</v>
      </c>
      <c r="N19" s="34">
        <f t="shared" si="1"/>
        <v>0</v>
      </c>
      <c r="O19" s="34" t="e">
        <f>#REF!*L19</f>
        <v>#REF!</v>
      </c>
      <c r="P19" s="56">
        <v>93.46</v>
      </c>
      <c r="Q19" s="56">
        <v>16.7</v>
      </c>
      <c r="R19" s="56">
        <v>2.2799999999999998</v>
      </c>
      <c r="S19" s="35" t="e">
        <f t="shared" si="2"/>
        <v>#REF!</v>
      </c>
    </row>
    <row r="20" spans="1:19" x14ac:dyDescent="0.25">
      <c r="A20" s="51"/>
      <c r="B20" s="51"/>
      <c r="C20" s="70"/>
      <c r="D20" s="76"/>
      <c r="E20" s="43" t="s">
        <v>705</v>
      </c>
      <c r="F20" s="70"/>
      <c r="G20" s="98"/>
      <c r="H20" s="48" t="s">
        <v>552</v>
      </c>
      <c r="I20" s="48"/>
      <c r="J20" s="48">
        <f t="shared" si="0"/>
        <v>0</v>
      </c>
      <c r="K20" s="39">
        <v>6.5</v>
      </c>
      <c r="L20" s="8">
        <v>6.5</v>
      </c>
      <c r="M20" s="34" t="e">
        <f>L20*#REF!</f>
        <v>#REF!</v>
      </c>
      <c r="N20" s="34">
        <f t="shared" si="1"/>
        <v>0</v>
      </c>
      <c r="O20" s="34" t="e">
        <f>#REF!*L20</f>
        <v>#REF!</v>
      </c>
      <c r="P20" s="56">
        <v>93.46</v>
      </c>
      <c r="Q20" s="56">
        <v>16.7</v>
      </c>
      <c r="R20" s="56">
        <v>2.2799999999999998</v>
      </c>
      <c r="S20" s="35" t="e">
        <f t="shared" si="2"/>
        <v>#REF!</v>
      </c>
    </row>
    <row r="21" spans="1:19" x14ac:dyDescent="0.25">
      <c r="A21" s="51"/>
      <c r="B21" s="51"/>
      <c r="C21" s="70"/>
      <c r="D21" s="76"/>
      <c r="E21" s="43" t="s">
        <v>758</v>
      </c>
      <c r="F21" s="71"/>
      <c r="G21" s="99"/>
      <c r="H21" s="48" t="s">
        <v>759</v>
      </c>
      <c r="I21" s="48">
        <v>62</v>
      </c>
      <c r="J21" s="48">
        <f t="shared" si="0"/>
        <v>62</v>
      </c>
      <c r="K21" s="36" t="s">
        <v>224</v>
      </c>
      <c r="L21" s="51">
        <v>4.25</v>
      </c>
      <c r="M21" s="35" t="e">
        <f>L21*#REF!</f>
        <v>#REF!</v>
      </c>
      <c r="N21" s="35">
        <f t="shared" si="1"/>
        <v>263.5</v>
      </c>
      <c r="O21" s="35" t="e">
        <f>#REF!*L21</f>
        <v>#REF!</v>
      </c>
      <c r="P21" s="51">
        <v>93.46</v>
      </c>
      <c r="Q21" s="51">
        <v>16.7</v>
      </c>
      <c r="R21" s="51">
        <v>2.2799999999999998</v>
      </c>
      <c r="S21" s="35" t="e">
        <f>M21*P21+N21*Q21+O21*R21</f>
        <v>#REF!</v>
      </c>
    </row>
    <row r="22" spans="1:19" s="16" customFormat="1" ht="34.5" customHeight="1" x14ac:dyDescent="0.25">
      <c r="A22" s="17"/>
      <c r="B22" s="17"/>
      <c r="C22" s="70"/>
      <c r="D22" s="76"/>
      <c r="E22" s="53" t="s">
        <v>703</v>
      </c>
      <c r="F22" s="53" t="s">
        <v>584</v>
      </c>
      <c r="G22" s="53" t="s">
        <v>145</v>
      </c>
      <c r="H22" s="19" t="s">
        <v>585</v>
      </c>
      <c r="I22" s="53"/>
      <c r="J22" s="52">
        <f t="shared" si="0"/>
        <v>0</v>
      </c>
      <c r="K22" s="37" t="s">
        <v>586</v>
      </c>
      <c r="L22" s="18" t="s">
        <v>586</v>
      </c>
      <c r="M22" s="28"/>
      <c r="N22" s="28"/>
      <c r="O22" s="28"/>
      <c r="P22" s="28"/>
      <c r="Q22" s="28"/>
      <c r="R22" s="28"/>
      <c r="S22" s="28"/>
    </row>
    <row r="23" spans="1:19" x14ac:dyDescent="0.25">
      <c r="A23" s="51"/>
      <c r="B23" s="51"/>
      <c r="C23" s="70"/>
      <c r="D23" s="76"/>
      <c r="E23" s="101" t="s">
        <v>541</v>
      </c>
      <c r="F23" s="74" t="s">
        <v>555</v>
      </c>
      <c r="G23" s="74" t="s">
        <v>145</v>
      </c>
      <c r="H23" s="15" t="s">
        <v>542</v>
      </c>
      <c r="I23" s="45">
        <v>245</v>
      </c>
      <c r="J23" s="45">
        <f t="shared" si="0"/>
        <v>245</v>
      </c>
      <c r="K23" s="38" t="s">
        <v>544</v>
      </c>
      <c r="L23" s="14" t="s">
        <v>776</v>
      </c>
      <c r="M23" s="26"/>
      <c r="N23" s="26"/>
      <c r="O23" s="26"/>
      <c r="P23" s="26"/>
      <c r="Q23" s="26"/>
      <c r="R23" s="26"/>
      <c r="S23" s="26"/>
    </row>
    <row r="24" spans="1:19" x14ac:dyDescent="0.25">
      <c r="A24" s="51"/>
      <c r="B24" s="51"/>
      <c r="C24" s="71"/>
      <c r="D24" s="77"/>
      <c r="E24" s="102"/>
      <c r="F24" s="74"/>
      <c r="G24" s="74"/>
      <c r="H24" s="15" t="s">
        <v>543</v>
      </c>
      <c r="I24" s="45">
        <v>352</v>
      </c>
      <c r="J24" s="45">
        <f t="shared" si="0"/>
        <v>352</v>
      </c>
      <c r="K24" s="38" t="s">
        <v>544</v>
      </c>
      <c r="L24" s="14" t="s">
        <v>776</v>
      </c>
    </row>
    <row r="25" spans="1:19" x14ac:dyDescent="0.25">
      <c r="A25" s="51" t="s">
        <v>408</v>
      </c>
      <c r="B25" s="51"/>
      <c r="C25" s="45" t="s">
        <v>412</v>
      </c>
      <c r="D25" s="6" t="s">
        <v>10</v>
      </c>
      <c r="E25" s="6" t="s">
        <v>10</v>
      </c>
      <c r="F25" s="51" t="s">
        <v>254</v>
      </c>
      <c r="G25" s="51" t="s">
        <v>145</v>
      </c>
      <c r="H25" s="51" t="s">
        <v>11</v>
      </c>
      <c r="I25" s="51">
        <v>42</v>
      </c>
      <c r="J25" s="51">
        <f t="shared" si="0"/>
        <v>42</v>
      </c>
      <c r="K25" s="36">
        <v>5.3</v>
      </c>
      <c r="L25" s="51">
        <v>5.3</v>
      </c>
    </row>
    <row r="26" spans="1:19" x14ac:dyDescent="0.25">
      <c r="A26" s="51" t="s">
        <v>409</v>
      </c>
      <c r="B26" s="51"/>
      <c r="C26" s="45" t="s">
        <v>413</v>
      </c>
      <c r="D26" s="6" t="s">
        <v>12</v>
      </c>
      <c r="E26" s="6" t="s">
        <v>12</v>
      </c>
      <c r="F26" s="51" t="s">
        <v>255</v>
      </c>
      <c r="G26" s="51" t="s">
        <v>145</v>
      </c>
      <c r="H26" s="51" t="s">
        <v>170</v>
      </c>
      <c r="I26" s="51">
        <v>35</v>
      </c>
      <c r="J26" s="51">
        <f t="shared" si="0"/>
        <v>35</v>
      </c>
      <c r="K26" s="36" t="s">
        <v>171</v>
      </c>
      <c r="L26" s="51">
        <v>8</v>
      </c>
    </row>
    <row r="27" spans="1:19" x14ac:dyDescent="0.25">
      <c r="A27" s="51" t="s">
        <v>410</v>
      </c>
      <c r="B27" s="51"/>
      <c r="C27" s="74" t="s">
        <v>414</v>
      </c>
      <c r="D27" s="79" t="s">
        <v>647</v>
      </c>
      <c r="E27" s="79" t="s">
        <v>647</v>
      </c>
      <c r="F27" s="74" t="s">
        <v>256</v>
      </c>
      <c r="G27" s="51" t="s">
        <v>145</v>
      </c>
      <c r="H27" s="51" t="s">
        <v>185</v>
      </c>
      <c r="I27" s="57"/>
      <c r="J27" s="45">
        <f t="shared" si="0"/>
        <v>0</v>
      </c>
      <c r="K27" s="93" t="s">
        <v>186</v>
      </c>
      <c r="L27" s="51">
        <v>7.5</v>
      </c>
    </row>
    <row r="28" spans="1:19" x14ac:dyDescent="0.25">
      <c r="A28" s="51"/>
      <c r="B28" s="51"/>
      <c r="C28" s="74"/>
      <c r="D28" s="79"/>
      <c r="E28" s="79"/>
      <c r="F28" s="74"/>
      <c r="G28" s="51" t="s">
        <v>145</v>
      </c>
      <c r="H28" s="51" t="s">
        <v>549</v>
      </c>
      <c r="I28" s="57"/>
      <c r="J28" s="45">
        <f t="shared" si="0"/>
        <v>0</v>
      </c>
      <c r="K28" s="93"/>
      <c r="L28" s="51">
        <v>7.5</v>
      </c>
    </row>
    <row r="29" spans="1:19" x14ac:dyDescent="0.25">
      <c r="A29" s="51" t="s">
        <v>484</v>
      </c>
      <c r="B29" s="51"/>
      <c r="C29" s="45" t="s">
        <v>415</v>
      </c>
      <c r="D29" s="6" t="s">
        <v>98</v>
      </c>
      <c r="E29" s="6" t="s">
        <v>98</v>
      </c>
      <c r="F29" s="51" t="s">
        <v>330</v>
      </c>
      <c r="G29" s="51" t="s">
        <v>145</v>
      </c>
      <c r="H29" s="51" t="s">
        <v>392</v>
      </c>
      <c r="I29" s="51">
        <v>236</v>
      </c>
      <c r="J29" s="51">
        <f t="shared" si="0"/>
        <v>236</v>
      </c>
      <c r="K29" s="36">
        <v>4</v>
      </c>
      <c r="L29" s="7">
        <v>4</v>
      </c>
    </row>
    <row r="30" spans="1:19" ht="19.5" customHeight="1" x14ac:dyDescent="0.25">
      <c r="A30" s="48" t="s">
        <v>497</v>
      </c>
      <c r="B30" s="48"/>
      <c r="C30" s="45" t="s">
        <v>416</v>
      </c>
      <c r="D30" s="54" t="s">
        <v>691</v>
      </c>
      <c r="E30" s="54" t="s">
        <v>691</v>
      </c>
      <c r="F30" s="48" t="s">
        <v>343</v>
      </c>
      <c r="G30" s="48" t="s">
        <v>145</v>
      </c>
      <c r="H30" s="48" t="s">
        <v>108</v>
      </c>
      <c r="I30" s="48"/>
      <c r="J30" s="48">
        <f t="shared" si="0"/>
        <v>0</v>
      </c>
      <c r="K30" s="39">
        <v>15</v>
      </c>
      <c r="L30" s="8">
        <v>15</v>
      </c>
    </row>
    <row r="31" spans="1:19" x14ac:dyDescent="0.25">
      <c r="A31" s="51" t="s">
        <v>498</v>
      </c>
      <c r="B31" s="51"/>
      <c r="C31" s="45" t="s">
        <v>417</v>
      </c>
      <c r="D31" s="6" t="s">
        <v>109</v>
      </c>
      <c r="E31" s="6" t="s">
        <v>109</v>
      </c>
      <c r="F31" s="51" t="s">
        <v>344</v>
      </c>
      <c r="G31" s="51" t="s">
        <v>145</v>
      </c>
      <c r="H31" s="51" t="s">
        <v>218</v>
      </c>
      <c r="I31" s="51">
        <v>224</v>
      </c>
      <c r="J31" s="51">
        <f t="shared" si="0"/>
        <v>224</v>
      </c>
      <c r="K31" s="36" t="s">
        <v>219</v>
      </c>
      <c r="L31" s="7">
        <v>3.75</v>
      </c>
    </row>
    <row r="32" spans="1:19" ht="22.5" customHeight="1" x14ac:dyDescent="0.25">
      <c r="A32" s="48" t="s">
        <v>508</v>
      </c>
      <c r="B32" s="48"/>
      <c r="C32" s="74" t="s">
        <v>418</v>
      </c>
      <c r="D32" s="79" t="s">
        <v>118</v>
      </c>
      <c r="E32" s="79" t="s">
        <v>118</v>
      </c>
      <c r="F32" s="74" t="s">
        <v>354</v>
      </c>
      <c r="G32" s="87" t="s">
        <v>145</v>
      </c>
      <c r="H32" s="9" t="s">
        <v>693</v>
      </c>
      <c r="I32" s="48">
        <v>50</v>
      </c>
      <c r="J32" s="48">
        <f t="shared" si="0"/>
        <v>50</v>
      </c>
      <c r="K32" s="39" t="s">
        <v>161</v>
      </c>
      <c r="L32" s="48">
        <v>6.5</v>
      </c>
    </row>
    <row r="33" spans="1:19" x14ac:dyDescent="0.25">
      <c r="A33" s="48"/>
      <c r="B33" s="48"/>
      <c r="C33" s="74"/>
      <c r="D33" s="79"/>
      <c r="E33" s="79"/>
      <c r="F33" s="74"/>
      <c r="G33" s="87"/>
      <c r="H33" s="9" t="s">
        <v>692</v>
      </c>
      <c r="I33" s="48">
        <v>416</v>
      </c>
      <c r="J33" s="48">
        <f t="shared" si="0"/>
        <v>416</v>
      </c>
      <c r="K33" s="39" t="s">
        <v>161</v>
      </c>
      <c r="L33" s="48">
        <v>6.5</v>
      </c>
    </row>
    <row r="34" spans="1:19" s="16" customFormat="1" ht="30.75" customHeight="1" x14ac:dyDescent="0.25">
      <c r="A34" s="17"/>
      <c r="B34" s="17"/>
      <c r="C34" s="52" t="s">
        <v>419</v>
      </c>
      <c r="D34" s="53" t="s">
        <v>640</v>
      </c>
      <c r="E34" s="53" t="s">
        <v>640</v>
      </c>
      <c r="F34" s="53" t="s">
        <v>582</v>
      </c>
      <c r="G34" s="53" t="s">
        <v>145</v>
      </c>
      <c r="H34" s="19" t="s">
        <v>583</v>
      </c>
      <c r="I34" s="53">
        <v>21</v>
      </c>
      <c r="J34" s="52">
        <f t="shared" si="0"/>
        <v>21</v>
      </c>
      <c r="K34" s="37" t="s">
        <v>581</v>
      </c>
      <c r="L34" s="18" t="s">
        <v>777</v>
      </c>
    </row>
    <row r="35" spans="1:19" x14ac:dyDescent="0.25">
      <c r="A35" s="51" t="s">
        <v>411</v>
      </c>
      <c r="B35" s="51"/>
      <c r="C35" s="45" t="s">
        <v>420</v>
      </c>
      <c r="D35" s="6" t="s">
        <v>648</v>
      </c>
      <c r="E35" s="6" t="s">
        <v>648</v>
      </c>
      <c r="F35" s="51" t="s">
        <v>257</v>
      </c>
      <c r="G35" s="51" t="s">
        <v>145</v>
      </c>
      <c r="H35" s="51" t="s">
        <v>593</v>
      </c>
      <c r="I35" s="51"/>
      <c r="J35" s="51">
        <f t="shared" si="0"/>
        <v>0</v>
      </c>
      <c r="K35" s="36">
        <v>4.5</v>
      </c>
      <c r="L35" s="7">
        <v>4.5</v>
      </c>
    </row>
    <row r="36" spans="1:19" x14ac:dyDescent="0.25">
      <c r="A36" s="51" t="s">
        <v>412</v>
      </c>
      <c r="B36" s="51"/>
      <c r="C36" s="45" t="s">
        <v>421</v>
      </c>
      <c r="D36" s="6" t="s">
        <v>649</v>
      </c>
      <c r="E36" s="6" t="s">
        <v>649</v>
      </c>
      <c r="F36" s="51" t="s">
        <v>258</v>
      </c>
      <c r="G36" s="51" t="s">
        <v>145</v>
      </c>
      <c r="H36" s="51" t="s">
        <v>155</v>
      </c>
      <c r="I36" s="51">
        <v>338</v>
      </c>
      <c r="J36" s="51">
        <f t="shared" si="0"/>
        <v>338</v>
      </c>
      <c r="K36" s="36">
        <v>11</v>
      </c>
      <c r="L36" s="7">
        <v>11</v>
      </c>
    </row>
    <row r="37" spans="1:19" ht="31.5" x14ac:dyDescent="0.25">
      <c r="A37" s="51" t="s">
        <v>413</v>
      </c>
      <c r="B37" s="51"/>
      <c r="C37" s="45" t="s">
        <v>422</v>
      </c>
      <c r="D37" s="5" t="s">
        <v>182</v>
      </c>
      <c r="E37" s="5" t="s">
        <v>182</v>
      </c>
      <c r="F37" s="48" t="s">
        <v>259</v>
      </c>
      <c r="G37" s="48" t="s">
        <v>146</v>
      </c>
      <c r="H37" s="48" t="s">
        <v>13</v>
      </c>
      <c r="I37" s="48"/>
      <c r="J37" s="48">
        <f t="shared" si="0"/>
        <v>0</v>
      </c>
      <c r="K37" s="39">
        <v>16.600000000000001</v>
      </c>
      <c r="L37" s="8">
        <v>16.600000000000001</v>
      </c>
    </row>
    <row r="38" spans="1:19" x14ac:dyDescent="0.25">
      <c r="A38" s="51" t="s">
        <v>448</v>
      </c>
      <c r="B38" s="51"/>
      <c r="C38" s="45" t="s">
        <v>423</v>
      </c>
      <c r="D38" s="6" t="s">
        <v>54</v>
      </c>
      <c r="E38" s="6" t="s">
        <v>54</v>
      </c>
      <c r="F38" s="51" t="s">
        <v>294</v>
      </c>
      <c r="G38" s="51" t="s">
        <v>145</v>
      </c>
      <c r="H38" s="51" t="s">
        <v>55</v>
      </c>
      <c r="I38" s="51"/>
      <c r="J38" s="51">
        <f t="shared" si="0"/>
        <v>0</v>
      </c>
      <c r="K38" s="36">
        <v>5</v>
      </c>
      <c r="L38" s="7">
        <v>5</v>
      </c>
    </row>
    <row r="39" spans="1:19" x14ac:dyDescent="0.25">
      <c r="A39" s="51">
        <v>135</v>
      </c>
      <c r="B39" s="51"/>
      <c r="C39" s="45" t="s">
        <v>424</v>
      </c>
      <c r="D39" s="51" t="s">
        <v>240</v>
      </c>
      <c r="E39" s="51" t="s">
        <v>240</v>
      </c>
      <c r="F39" s="51" t="s">
        <v>379</v>
      </c>
      <c r="G39" s="51" t="s">
        <v>145</v>
      </c>
      <c r="H39" s="51" t="s">
        <v>396</v>
      </c>
      <c r="I39" s="51">
        <v>301</v>
      </c>
      <c r="J39" s="51">
        <f t="shared" si="0"/>
        <v>301</v>
      </c>
      <c r="K39" s="36">
        <v>5.5</v>
      </c>
      <c r="L39" s="7">
        <v>5.5</v>
      </c>
    </row>
    <row r="40" spans="1:19" x14ac:dyDescent="0.25">
      <c r="A40" s="51" t="s">
        <v>414</v>
      </c>
      <c r="B40" s="51"/>
      <c r="C40" s="69" t="s">
        <v>425</v>
      </c>
      <c r="D40" s="66" t="s">
        <v>14</v>
      </c>
      <c r="E40" s="79" t="s">
        <v>14</v>
      </c>
      <c r="F40" s="72" t="s">
        <v>260</v>
      </c>
      <c r="G40" s="72" t="s">
        <v>145</v>
      </c>
      <c r="H40" s="51" t="s">
        <v>176</v>
      </c>
      <c r="I40" s="51">
        <v>337</v>
      </c>
      <c r="J40" s="51">
        <f t="shared" si="0"/>
        <v>337</v>
      </c>
      <c r="K40" s="36" t="s">
        <v>177</v>
      </c>
      <c r="L40" s="51">
        <v>12</v>
      </c>
    </row>
    <row r="41" spans="1:19" x14ac:dyDescent="0.25">
      <c r="A41" s="51"/>
      <c r="B41" s="51"/>
      <c r="C41" s="70"/>
      <c r="D41" s="67"/>
      <c r="E41" s="79"/>
      <c r="F41" s="100"/>
      <c r="G41" s="100"/>
      <c r="H41" s="51" t="s">
        <v>591</v>
      </c>
      <c r="I41" s="51"/>
      <c r="J41" s="51">
        <f t="shared" si="0"/>
        <v>0</v>
      </c>
      <c r="K41" s="36" t="s">
        <v>177</v>
      </c>
      <c r="L41" s="51">
        <v>12</v>
      </c>
    </row>
    <row r="42" spans="1:19" x14ac:dyDescent="0.25">
      <c r="A42" s="51"/>
      <c r="B42" s="51"/>
      <c r="C42" s="71"/>
      <c r="D42" s="68"/>
      <c r="E42" s="49" t="s">
        <v>760</v>
      </c>
      <c r="F42" s="73"/>
      <c r="G42" s="73"/>
      <c r="H42" s="51" t="s">
        <v>761</v>
      </c>
      <c r="I42" s="51">
        <v>87</v>
      </c>
      <c r="J42" s="51">
        <f t="shared" si="0"/>
        <v>87</v>
      </c>
      <c r="K42" s="39">
        <v>6.5</v>
      </c>
      <c r="L42" s="8">
        <v>6.5</v>
      </c>
      <c r="M42" s="35" t="e">
        <f>L42*#REF!</f>
        <v>#REF!</v>
      </c>
      <c r="N42" s="35">
        <f>I42*L42</f>
        <v>565.5</v>
      </c>
      <c r="O42" s="35" t="e">
        <f>#REF!*L42</f>
        <v>#REF!</v>
      </c>
      <c r="P42" s="51">
        <v>93.46</v>
      </c>
      <c r="Q42" s="51">
        <v>16.7</v>
      </c>
      <c r="R42" s="51">
        <v>2.2799999999999998</v>
      </c>
      <c r="S42" s="35" t="e">
        <f>M42*P42+N42*Q42+O42*R42</f>
        <v>#REF!</v>
      </c>
    </row>
    <row r="43" spans="1:19" x14ac:dyDescent="0.25">
      <c r="A43" s="51" t="s">
        <v>522</v>
      </c>
      <c r="B43" s="51"/>
      <c r="C43" s="45" t="s">
        <v>426</v>
      </c>
      <c r="D43" s="6" t="s">
        <v>523</v>
      </c>
      <c r="E43" s="6" t="s">
        <v>523</v>
      </c>
      <c r="F43" s="51" t="s">
        <v>368</v>
      </c>
      <c r="G43" s="51" t="s">
        <v>145</v>
      </c>
      <c r="H43" s="51" t="s">
        <v>225</v>
      </c>
      <c r="I43" s="51">
        <v>108</v>
      </c>
      <c r="J43" s="51">
        <f t="shared" si="0"/>
        <v>108</v>
      </c>
      <c r="K43" s="36">
        <v>4</v>
      </c>
      <c r="L43" s="7">
        <v>4</v>
      </c>
    </row>
    <row r="44" spans="1:19" x14ac:dyDescent="0.25">
      <c r="A44" s="51" t="s">
        <v>415</v>
      </c>
      <c r="B44" s="51"/>
      <c r="C44" s="45" t="s">
        <v>427</v>
      </c>
      <c r="D44" s="49" t="s">
        <v>15</v>
      </c>
      <c r="E44" s="49" t="s">
        <v>15</v>
      </c>
      <c r="F44" s="51" t="s">
        <v>261</v>
      </c>
      <c r="G44" s="51" t="s">
        <v>146</v>
      </c>
      <c r="H44" s="51" t="s">
        <v>16</v>
      </c>
      <c r="I44" s="51">
        <v>115</v>
      </c>
      <c r="J44" s="51">
        <f t="shared" si="0"/>
        <v>115</v>
      </c>
      <c r="K44" s="36" t="s">
        <v>193</v>
      </c>
      <c r="L44" s="51">
        <v>12</v>
      </c>
    </row>
    <row r="45" spans="1:19" x14ac:dyDescent="0.25">
      <c r="A45" s="51" t="s">
        <v>417</v>
      </c>
      <c r="B45" s="51"/>
      <c r="C45" s="45" t="s">
        <v>428</v>
      </c>
      <c r="D45" s="6" t="s">
        <v>651</v>
      </c>
      <c r="E45" s="6" t="s">
        <v>651</v>
      </c>
      <c r="F45" s="51" t="s">
        <v>263</v>
      </c>
      <c r="G45" s="51" t="s">
        <v>145</v>
      </c>
      <c r="H45" s="51" t="s">
        <v>17</v>
      </c>
      <c r="I45" s="51"/>
      <c r="J45" s="51">
        <f t="shared" si="0"/>
        <v>0</v>
      </c>
      <c r="K45" s="36">
        <v>7</v>
      </c>
      <c r="L45" s="7">
        <v>7</v>
      </c>
    </row>
    <row r="46" spans="1:19" s="16" customFormat="1" ht="23.25" customHeight="1" x14ac:dyDescent="0.25">
      <c r="A46" s="17"/>
      <c r="B46" s="17"/>
      <c r="C46" s="52" t="s">
        <v>429</v>
      </c>
      <c r="D46" s="32" t="s">
        <v>723</v>
      </c>
      <c r="E46" s="32" t="s">
        <v>723</v>
      </c>
      <c r="F46" s="53" t="s">
        <v>676</v>
      </c>
      <c r="G46" s="53" t="s">
        <v>145</v>
      </c>
      <c r="H46" s="19" t="s">
        <v>695</v>
      </c>
      <c r="I46" s="53">
        <v>45</v>
      </c>
      <c r="J46" s="52">
        <v>117</v>
      </c>
      <c r="K46" s="37" t="s">
        <v>677</v>
      </c>
      <c r="L46" s="18"/>
    </row>
    <row r="47" spans="1:19" x14ac:dyDescent="0.25">
      <c r="A47" s="51" t="s">
        <v>418</v>
      </c>
      <c r="B47" s="51"/>
      <c r="C47" s="45" t="s">
        <v>430</v>
      </c>
      <c r="D47" s="6" t="s">
        <v>18</v>
      </c>
      <c r="E47" s="6" t="s">
        <v>18</v>
      </c>
      <c r="F47" s="51" t="s">
        <v>264</v>
      </c>
      <c r="G47" s="51" t="s">
        <v>145</v>
      </c>
      <c r="H47" s="51" t="s">
        <v>203</v>
      </c>
      <c r="I47" s="51">
        <v>35</v>
      </c>
      <c r="J47" s="51">
        <f t="shared" ref="J47:J75" si="3">SUM(I47:I47)</f>
        <v>35</v>
      </c>
      <c r="K47" s="36">
        <v>4</v>
      </c>
      <c r="L47" s="7"/>
    </row>
    <row r="48" spans="1:19" x14ac:dyDescent="0.25">
      <c r="A48" s="51" t="s">
        <v>419</v>
      </c>
      <c r="B48" s="51"/>
      <c r="C48" s="69" t="s">
        <v>431</v>
      </c>
      <c r="D48" s="66" t="s">
        <v>652</v>
      </c>
      <c r="E48" s="6" t="s">
        <v>652</v>
      </c>
      <c r="F48" s="51" t="s">
        <v>265</v>
      </c>
      <c r="G48" s="51" t="s">
        <v>145</v>
      </c>
      <c r="H48" s="51" t="s">
        <v>19</v>
      </c>
      <c r="I48" s="51"/>
      <c r="J48" s="51">
        <f t="shared" si="3"/>
        <v>0</v>
      </c>
      <c r="K48" s="36">
        <v>9.5</v>
      </c>
      <c r="L48" s="51"/>
    </row>
    <row r="49" spans="1:19" ht="31.5" x14ac:dyDescent="0.25">
      <c r="A49" s="51"/>
      <c r="B49" s="51"/>
      <c r="C49" s="70"/>
      <c r="D49" s="67"/>
      <c r="E49" s="5" t="s">
        <v>708</v>
      </c>
      <c r="F49" s="69" t="s">
        <v>265</v>
      </c>
      <c r="G49" s="69" t="s">
        <v>145</v>
      </c>
      <c r="H49" s="51" t="s">
        <v>709</v>
      </c>
      <c r="I49" s="51"/>
      <c r="J49" s="51">
        <f t="shared" si="3"/>
        <v>0</v>
      </c>
      <c r="K49" s="36" t="s">
        <v>716</v>
      </c>
      <c r="L49" s="51">
        <v>8</v>
      </c>
      <c r="M49" s="35" t="e">
        <f>L49*#REF!</f>
        <v>#REF!</v>
      </c>
      <c r="N49" s="35">
        <f t="shared" ref="N49:N55" si="4">I49*L49</f>
        <v>0</v>
      </c>
      <c r="O49" s="35" t="e">
        <f>#REF!*L49</f>
        <v>#REF!</v>
      </c>
      <c r="P49" s="51">
        <v>93.46</v>
      </c>
      <c r="Q49" s="51">
        <v>16.7</v>
      </c>
      <c r="R49" s="51">
        <v>2.2799999999999998</v>
      </c>
      <c r="S49" s="35" t="e">
        <f t="shared" ref="S49:S54" si="5">M49*P49+N49*Q49+O49*R49</f>
        <v>#REF!</v>
      </c>
    </row>
    <row r="50" spans="1:19" ht="31.5" x14ac:dyDescent="0.25">
      <c r="A50" s="51"/>
      <c r="B50" s="51"/>
      <c r="C50" s="70"/>
      <c r="D50" s="67"/>
      <c r="E50" s="5" t="s">
        <v>711</v>
      </c>
      <c r="F50" s="70"/>
      <c r="G50" s="70"/>
      <c r="H50" s="51" t="s">
        <v>712</v>
      </c>
      <c r="I50" s="51"/>
      <c r="J50" s="51">
        <f t="shared" si="3"/>
        <v>0</v>
      </c>
      <c r="K50" s="36" t="s">
        <v>715</v>
      </c>
      <c r="L50" s="58">
        <v>6.9</v>
      </c>
      <c r="M50" s="35" t="e">
        <f>L50*#REF!</f>
        <v>#REF!</v>
      </c>
      <c r="N50" s="35">
        <f t="shared" si="4"/>
        <v>0</v>
      </c>
      <c r="O50" s="35" t="e">
        <f>#REF!*L50</f>
        <v>#REF!</v>
      </c>
      <c r="P50" s="51">
        <v>93.46</v>
      </c>
      <c r="Q50" s="51">
        <v>16.7</v>
      </c>
      <c r="R50" s="51">
        <v>2.2799999999999998</v>
      </c>
      <c r="S50" s="35" t="e">
        <f t="shared" si="5"/>
        <v>#REF!</v>
      </c>
    </row>
    <row r="51" spans="1:19" ht="31.5" x14ac:dyDescent="0.25">
      <c r="A51" s="51"/>
      <c r="B51" s="51"/>
      <c r="C51" s="70"/>
      <c r="D51" s="67"/>
      <c r="E51" s="5" t="s">
        <v>714</v>
      </c>
      <c r="F51" s="70"/>
      <c r="G51" s="70"/>
      <c r="H51" s="51" t="s">
        <v>713</v>
      </c>
      <c r="I51" s="51"/>
      <c r="J51" s="51">
        <f t="shared" si="3"/>
        <v>0</v>
      </c>
      <c r="K51" s="36" t="s">
        <v>717</v>
      </c>
      <c r="L51" s="51">
        <v>5.5</v>
      </c>
      <c r="M51" s="35" t="e">
        <f>L51*#REF!</f>
        <v>#REF!</v>
      </c>
      <c r="N51" s="35">
        <f t="shared" si="4"/>
        <v>0</v>
      </c>
      <c r="O51" s="35" t="e">
        <f>#REF!*L51</f>
        <v>#REF!</v>
      </c>
      <c r="P51" s="51">
        <v>93.46</v>
      </c>
      <c r="Q51" s="51">
        <v>16.7</v>
      </c>
      <c r="R51" s="51">
        <v>2.2799999999999998</v>
      </c>
      <c r="S51" s="35" t="e">
        <f t="shared" si="5"/>
        <v>#REF!</v>
      </c>
    </row>
    <row r="52" spans="1:19" ht="31.5" x14ac:dyDescent="0.25">
      <c r="A52" s="51"/>
      <c r="B52" s="51"/>
      <c r="C52" s="70"/>
      <c r="D52" s="67"/>
      <c r="E52" s="5" t="s">
        <v>720</v>
      </c>
      <c r="F52" s="70"/>
      <c r="G52" s="70"/>
      <c r="H52" s="51" t="s">
        <v>721</v>
      </c>
      <c r="I52" s="51"/>
      <c r="J52" s="51">
        <f t="shared" si="3"/>
        <v>0</v>
      </c>
      <c r="K52" s="36" t="s">
        <v>722</v>
      </c>
      <c r="L52" s="51">
        <v>5.4</v>
      </c>
      <c r="M52" s="35" t="e">
        <f>L52*#REF!</f>
        <v>#REF!</v>
      </c>
      <c r="N52" s="35">
        <f t="shared" si="4"/>
        <v>0</v>
      </c>
      <c r="O52" s="35" t="e">
        <f>#REF!*L52</f>
        <v>#REF!</v>
      </c>
      <c r="P52" s="51">
        <v>93.46</v>
      </c>
      <c r="Q52" s="51">
        <v>16.7</v>
      </c>
      <c r="R52" s="51">
        <v>2.2799999999999998</v>
      </c>
      <c r="S52" s="35" t="e">
        <f t="shared" si="5"/>
        <v>#REF!</v>
      </c>
    </row>
    <row r="53" spans="1:19" ht="31.5" x14ac:dyDescent="0.25">
      <c r="A53" s="51"/>
      <c r="B53" s="51"/>
      <c r="C53" s="70"/>
      <c r="D53" s="67"/>
      <c r="E53" s="5" t="s">
        <v>718</v>
      </c>
      <c r="F53" s="70"/>
      <c r="G53" s="70"/>
      <c r="H53" s="51" t="s">
        <v>719</v>
      </c>
      <c r="I53" s="51"/>
      <c r="J53" s="51">
        <f t="shared" si="3"/>
        <v>0</v>
      </c>
      <c r="K53" s="36">
        <v>6.3</v>
      </c>
      <c r="L53" s="51">
        <v>6.3</v>
      </c>
      <c r="M53" s="35" t="e">
        <f>L53*#REF!</f>
        <v>#REF!</v>
      </c>
      <c r="N53" s="35">
        <f t="shared" si="4"/>
        <v>0</v>
      </c>
      <c r="O53" s="35" t="e">
        <f>#REF!*L53</f>
        <v>#REF!</v>
      </c>
      <c r="P53" s="51">
        <v>93.46</v>
      </c>
      <c r="Q53" s="51">
        <v>16.7</v>
      </c>
      <c r="R53" s="51">
        <v>2.2799999999999998</v>
      </c>
      <c r="S53" s="35" t="e">
        <f t="shared" si="5"/>
        <v>#REF!</v>
      </c>
    </row>
    <row r="54" spans="1:19" ht="31.5" x14ac:dyDescent="0.25">
      <c r="A54" s="51"/>
      <c r="B54" s="51"/>
      <c r="C54" s="70"/>
      <c r="D54" s="67"/>
      <c r="E54" s="5" t="s">
        <v>701</v>
      </c>
      <c r="F54" s="70"/>
      <c r="G54" s="70"/>
      <c r="H54" s="51" t="s">
        <v>699</v>
      </c>
      <c r="I54" s="51"/>
      <c r="J54" s="51">
        <f t="shared" si="3"/>
        <v>0</v>
      </c>
      <c r="K54" s="36" t="s">
        <v>700</v>
      </c>
      <c r="L54" s="51">
        <v>6</v>
      </c>
      <c r="M54" s="35" t="e">
        <f>L54*#REF!</f>
        <v>#REF!</v>
      </c>
      <c r="N54" s="35">
        <f t="shared" si="4"/>
        <v>0</v>
      </c>
      <c r="O54" s="35" t="e">
        <f>#REF!*L54</f>
        <v>#REF!</v>
      </c>
      <c r="P54" s="51">
        <v>93.46</v>
      </c>
      <c r="Q54" s="51">
        <v>16.7</v>
      </c>
      <c r="R54" s="51">
        <v>2.2799999999999998</v>
      </c>
      <c r="S54" s="35" t="e">
        <f t="shared" si="5"/>
        <v>#REF!</v>
      </c>
    </row>
    <row r="55" spans="1:19" ht="31.5" x14ac:dyDescent="0.25">
      <c r="A55" s="51"/>
      <c r="B55" s="51"/>
      <c r="C55" s="70"/>
      <c r="D55" s="67"/>
      <c r="E55" s="5" t="s">
        <v>706</v>
      </c>
      <c r="F55" s="71"/>
      <c r="G55" s="71"/>
      <c r="H55" s="51" t="s">
        <v>707</v>
      </c>
      <c r="I55" s="51"/>
      <c r="J55" s="51">
        <f t="shared" si="3"/>
        <v>0</v>
      </c>
      <c r="K55" s="36" t="s">
        <v>710</v>
      </c>
      <c r="L55" s="47">
        <v>6.5</v>
      </c>
      <c r="M55" s="35" t="e">
        <f>L55*#REF!</f>
        <v>#REF!</v>
      </c>
      <c r="N55" s="35">
        <f t="shared" si="4"/>
        <v>0</v>
      </c>
      <c r="O55" s="35" t="e">
        <f>#REF!*L55</f>
        <v>#REF!</v>
      </c>
      <c r="P55" s="51">
        <v>93.46</v>
      </c>
      <c r="Q55" s="51">
        <v>16.7</v>
      </c>
      <c r="R55" s="51">
        <v>2.2799999999999998</v>
      </c>
      <c r="S55" s="35" t="e">
        <f>M55*P55+N55*Q55+O55*R55</f>
        <v>#REF!</v>
      </c>
    </row>
    <row r="56" spans="1:19" x14ac:dyDescent="0.25">
      <c r="A56" s="51"/>
      <c r="B56" s="51"/>
      <c r="C56" s="71"/>
      <c r="D56" s="68"/>
      <c r="E56" s="32" t="s">
        <v>565</v>
      </c>
      <c r="F56" s="45" t="s">
        <v>566</v>
      </c>
      <c r="G56" s="45" t="s">
        <v>145</v>
      </c>
      <c r="H56" s="45" t="s">
        <v>567</v>
      </c>
      <c r="I56" s="45">
        <v>259</v>
      </c>
      <c r="J56" s="45">
        <f t="shared" si="3"/>
        <v>259</v>
      </c>
      <c r="K56" s="38" t="s">
        <v>544</v>
      </c>
      <c r="L56" s="14"/>
    </row>
    <row r="57" spans="1:19" x14ac:dyDescent="0.25">
      <c r="A57" s="51" t="s">
        <v>494</v>
      </c>
      <c r="B57" s="51"/>
      <c r="C57" s="45" t="s">
        <v>432</v>
      </c>
      <c r="D57" s="6" t="s">
        <v>663</v>
      </c>
      <c r="E57" s="6" t="s">
        <v>663</v>
      </c>
      <c r="F57" s="51" t="s">
        <v>340</v>
      </c>
      <c r="G57" s="51" t="s">
        <v>145</v>
      </c>
      <c r="H57" s="51" t="s">
        <v>401</v>
      </c>
      <c r="I57" s="51"/>
      <c r="J57" s="51">
        <f t="shared" si="3"/>
        <v>0</v>
      </c>
      <c r="K57" s="36">
        <v>7</v>
      </c>
      <c r="L57" s="7"/>
    </row>
    <row r="58" spans="1:19" x14ac:dyDescent="0.25">
      <c r="A58" s="51">
        <v>140</v>
      </c>
      <c r="B58" s="51"/>
      <c r="C58" s="45" t="s">
        <v>433</v>
      </c>
      <c r="D58" s="51" t="s">
        <v>385</v>
      </c>
      <c r="E58" s="51" t="s">
        <v>385</v>
      </c>
      <c r="F58" s="51" t="s">
        <v>386</v>
      </c>
      <c r="G58" s="51" t="s">
        <v>145</v>
      </c>
      <c r="H58" s="51"/>
      <c r="I58" s="51"/>
      <c r="J58" s="51">
        <f t="shared" si="3"/>
        <v>0</v>
      </c>
      <c r="K58" s="36">
        <v>5.5</v>
      </c>
      <c r="L58" s="7"/>
    </row>
    <row r="59" spans="1:19" x14ac:dyDescent="0.25">
      <c r="A59" s="51" t="s">
        <v>512</v>
      </c>
      <c r="B59" s="51"/>
      <c r="C59" s="45" t="s">
        <v>434</v>
      </c>
      <c r="D59" s="6" t="s">
        <v>667</v>
      </c>
      <c r="E59" s="6" t="s">
        <v>667</v>
      </c>
      <c r="F59" s="51" t="s">
        <v>358</v>
      </c>
      <c r="G59" s="51" t="s">
        <v>145</v>
      </c>
      <c r="H59" s="51" t="s">
        <v>226</v>
      </c>
      <c r="I59" s="51">
        <v>190</v>
      </c>
      <c r="J59" s="51">
        <f t="shared" si="3"/>
        <v>190</v>
      </c>
      <c r="K59" s="36">
        <v>3</v>
      </c>
      <c r="L59" s="7"/>
    </row>
    <row r="60" spans="1:19" x14ac:dyDescent="0.25">
      <c r="A60" s="51" t="s">
        <v>420</v>
      </c>
      <c r="B60" s="51"/>
      <c r="C60" s="45" t="s">
        <v>435</v>
      </c>
      <c r="D60" s="6" t="s">
        <v>20</v>
      </c>
      <c r="E60" s="6" t="s">
        <v>20</v>
      </c>
      <c r="F60" s="51" t="s">
        <v>266</v>
      </c>
      <c r="G60" s="51" t="s">
        <v>145</v>
      </c>
      <c r="H60" s="51" t="s">
        <v>535</v>
      </c>
      <c r="I60" s="51">
        <v>333</v>
      </c>
      <c r="J60" s="51">
        <f t="shared" si="3"/>
        <v>333</v>
      </c>
      <c r="K60" s="36">
        <v>6</v>
      </c>
      <c r="L60" s="7"/>
    </row>
    <row r="61" spans="1:19" x14ac:dyDescent="0.25">
      <c r="A61" s="51" t="s">
        <v>416</v>
      </c>
      <c r="B61" s="51"/>
      <c r="C61" s="45" t="s">
        <v>436</v>
      </c>
      <c r="D61" s="6" t="s">
        <v>650</v>
      </c>
      <c r="E61" s="6" t="s">
        <v>650</v>
      </c>
      <c r="F61" s="51" t="s">
        <v>262</v>
      </c>
      <c r="G61" s="51" t="s">
        <v>145</v>
      </c>
      <c r="H61" s="51" t="s">
        <v>197</v>
      </c>
      <c r="I61" s="51"/>
      <c r="J61" s="51">
        <f t="shared" si="3"/>
        <v>0</v>
      </c>
      <c r="K61" s="36">
        <v>6</v>
      </c>
      <c r="L61" s="51"/>
    </row>
    <row r="62" spans="1:19" x14ac:dyDescent="0.25">
      <c r="A62" s="51" t="s">
        <v>421</v>
      </c>
      <c r="B62" s="51"/>
      <c r="C62" s="74" t="s">
        <v>437</v>
      </c>
      <c r="D62" s="66" t="s">
        <v>21</v>
      </c>
      <c r="E62" s="66" t="s">
        <v>21</v>
      </c>
      <c r="F62" s="69" t="s">
        <v>267</v>
      </c>
      <c r="G62" s="69" t="s">
        <v>145</v>
      </c>
      <c r="H62" s="10" t="s">
        <v>602</v>
      </c>
      <c r="I62" s="51"/>
      <c r="J62" s="51">
        <f t="shared" si="3"/>
        <v>0</v>
      </c>
      <c r="K62" s="36">
        <v>12</v>
      </c>
      <c r="L62" s="7"/>
    </row>
    <row r="63" spans="1:19" x14ac:dyDescent="0.25">
      <c r="A63" s="51"/>
      <c r="B63" s="51"/>
      <c r="C63" s="74"/>
      <c r="D63" s="68"/>
      <c r="E63" s="68"/>
      <c r="F63" s="71"/>
      <c r="G63" s="71"/>
      <c r="H63" s="10" t="s">
        <v>601</v>
      </c>
      <c r="I63" s="51">
        <v>206</v>
      </c>
      <c r="J63" s="51">
        <f t="shared" si="3"/>
        <v>206</v>
      </c>
      <c r="K63" s="36">
        <v>12</v>
      </c>
      <c r="L63" s="7"/>
    </row>
    <row r="64" spans="1:19" x14ac:dyDescent="0.25">
      <c r="A64" s="51" t="s">
        <v>422</v>
      </c>
      <c r="B64" s="51"/>
      <c r="C64" s="45" t="s">
        <v>438</v>
      </c>
      <c r="D64" s="6" t="s">
        <v>22</v>
      </c>
      <c r="E64" s="6" t="s">
        <v>22</v>
      </c>
      <c r="F64" s="51" t="s">
        <v>268</v>
      </c>
      <c r="G64" s="51" t="s">
        <v>145</v>
      </c>
      <c r="H64" s="51" t="s">
        <v>159</v>
      </c>
      <c r="I64" s="51">
        <v>170</v>
      </c>
      <c r="J64" s="51">
        <f t="shared" si="3"/>
        <v>170</v>
      </c>
      <c r="K64" s="36">
        <v>10</v>
      </c>
      <c r="L64" s="7"/>
    </row>
    <row r="65" spans="1:19" x14ac:dyDescent="0.25">
      <c r="A65" s="51" t="s">
        <v>423</v>
      </c>
      <c r="B65" s="51"/>
      <c r="C65" s="69" t="s">
        <v>439</v>
      </c>
      <c r="D65" s="66" t="s">
        <v>23</v>
      </c>
      <c r="E65" s="6" t="s">
        <v>23</v>
      </c>
      <c r="F65" s="69" t="s">
        <v>269</v>
      </c>
      <c r="G65" s="69" t="s">
        <v>145</v>
      </c>
      <c r="H65" s="51" t="s">
        <v>24</v>
      </c>
      <c r="I65" s="51"/>
      <c r="J65" s="51">
        <f t="shared" si="3"/>
        <v>0</v>
      </c>
      <c r="K65" s="36" t="s">
        <v>177</v>
      </c>
      <c r="L65" s="51"/>
    </row>
    <row r="66" spans="1:19" x14ac:dyDescent="0.25">
      <c r="A66" s="51"/>
      <c r="B66" s="51"/>
      <c r="C66" s="71"/>
      <c r="D66" s="68"/>
      <c r="E66" s="6" t="s">
        <v>762</v>
      </c>
      <c r="F66" s="70"/>
      <c r="G66" s="70"/>
      <c r="H66" s="51" t="s">
        <v>763</v>
      </c>
      <c r="I66" s="51">
        <v>212</v>
      </c>
      <c r="J66" s="51">
        <f t="shared" si="3"/>
        <v>212</v>
      </c>
      <c r="K66" s="36">
        <v>6</v>
      </c>
      <c r="L66" s="7">
        <v>6</v>
      </c>
      <c r="M66" s="35" t="e">
        <f>L66*#REF!</f>
        <v>#REF!</v>
      </c>
      <c r="N66" s="35">
        <f>I66*L66</f>
        <v>1272</v>
      </c>
      <c r="O66" s="35" t="e">
        <f>#REF!*L66</f>
        <v>#REF!</v>
      </c>
      <c r="P66" s="51">
        <v>93.46</v>
      </c>
      <c r="Q66" s="51">
        <v>16.7</v>
      </c>
      <c r="R66" s="51">
        <v>2.2799999999999998</v>
      </c>
      <c r="S66" s="35" t="e">
        <f>M66*P66+N66*Q66+O66*R66</f>
        <v>#REF!</v>
      </c>
    </row>
    <row r="67" spans="1:19" x14ac:dyDescent="0.25">
      <c r="A67" s="51"/>
      <c r="B67" s="51"/>
      <c r="C67" s="45" t="s">
        <v>440</v>
      </c>
      <c r="D67" s="6" t="s">
        <v>603</v>
      </c>
      <c r="E67" s="6" t="s">
        <v>603</v>
      </c>
      <c r="F67" s="71"/>
      <c r="G67" s="71"/>
      <c r="H67" s="51" t="s">
        <v>620</v>
      </c>
      <c r="I67" s="51"/>
      <c r="J67" s="51">
        <f t="shared" si="3"/>
        <v>0</v>
      </c>
      <c r="K67" s="36" t="s">
        <v>177</v>
      </c>
      <c r="L67" s="51"/>
    </row>
    <row r="68" spans="1:19" x14ac:dyDescent="0.25">
      <c r="A68" s="51" t="s">
        <v>424</v>
      </c>
      <c r="B68" s="51"/>
      <c r="C68" s="45" t="s">
        <v>441</v>
      </c>
      <c r="D68" s="6" t="s">
        <v>25</v>
      </c>
      <c r="E68" s="6" t="s">
        <v>25</v>
      </c>
      <c r="F68" s="51" t="s">
        <v>270</v>
      </c>
      <c r="G68" s="51" t="s">
        <v>145</v>
      </c>
      <c r="H68" s="51" t="s">
        <v>26</v>
      </c>
      <c r="I68" s="51"/>
      <c r="J68" s="51">
        <f t="shared" si="3"/>
        <v>0</v>
      </c>
      <c r="K68" s="36">
        <v>13</v>
      </c>
      <c r="L68" s="7"/>
    </row>
    <row r="69" spans="1:19" x14ac:dyDescent="0.25">
      <c r="A69" s="51" t="s">
        <v>425</v>
      </c>
      <c r="B69" s="51"/>
      <c r="C69" s="74" t="s">
        <v>442</v>
      </c>
      <c r="D69" s="85" t="s">
        <v>27</v>
      </c>
      <c r="E69" s="85" t="s">
        <v>27</v>
      </c>
      <c r="F69" s="65" t="s">
        <v>271</v>
      </c>
      <c r="G69" s="65" t="s">
        <v>145</v>
      </c>
      <c r="H69" s="51" t="s">
        <v>28</v>
      </c>
      <c r="I69" s="51">
        <v>165</v>
      </c>
      <c r="J69" s="51">
        <f t="shared" si="3"/>
        <v>165</v>
      </c>
      <c r="K69" s="36">
        <v>10</v>
      </c>
      <c r="L69" s="7"/>
    </row>
    <row r="70" spans="1:19" x14ac:dyDescent="0.25">
      <c r="A70" s="51"/>
      <c r="B70" s="51"/>
      <c r="C70" s="74"/>
      <c r="D70" s="85"/>
      <c r="E70" s="85"/>
      <c r="F70" s="65"/>
      <c r="G70" s="65"/>
      <c r="H70" s="51" t="s">
        <v>568</v>
      </c>
      <c r="I70" s="51">
        <v>77</v>
      </c>
      <c r="J70" s="51">
        <f t="shared" si="3"/>
        <v>77</v>
      </c>
      <c r="K70" s="36">
        <v>10</v>
      </c>
      <c r="L70" s="7"/>
    </row>
    <row r="71" spans="1:19" x14ac:dyDescent="0.25">
      <c r="A71" s="51" t="s">
        <v>426</v>
      </c>
      <c r="B71" s="51"/>
      <c r="C71" s="74" t="s">
        <v>443</v>
      </c>
      <c r="D71" s="85" t="s">
        <v>29</v>
      </c>
      <c r="E71" s="85" t="s">
        <v>29</v>
      </c>
      <c r="F71" s="65" t="s">
        <v>272</v>
      </c>
      <c r="G71" s="65" t="s">
        <v>168</v>
      </c>
      <c r="H71" s="51" t="s">
        <v>152</v>
      </c>
      <c r="I71" s="51"/>
      <c r="J71" s="51">
        <f t="shared" si="3"/>
        <v>0</v>
      </c>
      <c r="K71" s="36" t="s">
        <v>169</v>
      </c>
      <c r="L71" s="51"/>
    </row>
    <row r="72" spans="1:19" x14ac:dyDescent="0.25">
      <c r="A72" s="51"/>
      <c r="B72" s="51"/>
      <c r="C72" s="74"/>
      <c r="D72" s="85"/>
      <c r="E72" s="85"/>
      <c r="F72" s="65"/>
      <c r="G72" s="65"/>
      <c r="H72" s="51" t="s">
        <v>604</v>
      </c>
      <c r="I72" s="51"/>
      <c r="J72" s="51">
        <f t="shared" si="3"/>
        <v>0</v>
      </c>
      <c r="K72" s="36" t="s">
        <v>169</v>
      </c>
      <c r="L72" s="51"/>
    </row>
    <row r="73" spans="1:19" x14ac:dyDescent="0.25">
      <c r="A73" s="51" t="s">
        <v>427</v>
      </c>
      <c r="B73" s="51"/>
      <c r="C73" s="45" t="s">
        <v>444</v>
      </c>
      <c r="D73" s="6" t="s">
        <v>30</v>
      </c>
      <c r="E73" s="6" t="s">
        <v>30</v>
      </c>
      <c r="F73" s="51" t="s">
        <v>273</v>
      </c>
      <c r="G73" s="51" t="s">
        <v>145</v>
      </c>
      <c r="H73" s="51" t="s">
        <v>31</v>
      </c>
      <c r="I73" s="51">
        <v>211</v>
      </c>
      <c r="J73" s="51">
        <f t="shared" si="3"/>
        <v>211</v>
      </c>
      <c r="K73" s="36">
        <v>15</v>
      </c>
      <c r="L73" s="7"/>
    </row>
    <row r="74" spans="1:19" x14ac:dyDescent="0.25">
      <c r="A74" s="51" t="s">
        <v>486</v>
      </c>
      <c r="B74" s="51"/>
      <c r="C74" s="45" t="s">
        <v>445</v>
      </c>
      <c r="D74" s="6" t="s">
        <v>660</v>
      </c>
      <c r="E74" s="6" t="s">
        <v>660</v>
      </c>
      <c r="F74" s="51" t="s">
        <v>332</v>
      </c>
      <c r="G74" s="51" t="s">
        <v>145</v>
      </c>
      <c r="H74" s="51" t="s">
        <v>202</v>
      </c>
      <c r="I74" s="51">
        <v>222</v>
      </c>
      <c r="J74" s="51">
        <f t="shared" si="3"/>
        <v>222</v>
      </c>
      <c r="K74" s="36">
        <v>5</v>
      </c>
      <c r="L74" s="51"/>
    </row>
    <row r="75" spans="1:19" x14ac:dyDescent="0.25">
      <c r="A75" s="51" t="s">
        <v>433</v>
      </c>
      <c r="B75" s="51"/>
      <c r="C75" s="69" t="s">
        <v>446</v>
      </c>
      <c r="D75" s="66" t="s">
        <v>653</v>
      </c>
      <c r="E75" s="6" t="s">
        <v>653</v>
      </c>
      <c r="F75" s="51" t="s">
        <v>279</v>
      </c>
      <c r="G75" s="51" t="s">
        <v>145</v>
      </c>
      <c r="H75" s="51" t="s">
        <v>199</v>
      </c>
      <c r="I75" s="51">
        <v>50</v>
      </c>
      <c r="J75" s="51">
        <f t="shared" si="3"/>
        <v>50</v>
      </c>
      <c r="K75" s="36" t="s">
        <v>200</v>
      </c>
      <c r="L75" s="51"/>
    </row>
    <row r="76" spans="1:19" x14ac:dyDescent="0.25">
      <c r="A76" s="51"/>
      <c r="B76" s="51"/>
      <c r="C76" s="71"/>
      <c r="D76" s="68"/>
      <c r="E76" s="32" t="s">
        <v>785</v>
      </c>
      <c r="F76" s="45" t="s">
        <v>560</v>
      </c>
      <c r="G76" s="45" t="s">
        <v>145</v>
      </c>
      <c r="H76" s="59" t="s">
        <v>561</v>
      </c>
      <c r="I76" s="45">
        <v>192</v>
      </c>
      <c r="J76" s="45">
        <v>192</v>
      </c>
      <c r="K76" s="38" t="s">
        <v>544</v>
      </c>
      <c r="L76" s="14"/>
    </row>
    <row r="77" spans="1:19" x14ac:dyDescent="0.25">
      <c r="A77" s="51" t="s">
        <v>509</v>
      </c>
      <c r="B77" s="51"/>
      <c r="C77" s="45" t="s">
        <v>447</v>
      </c>
      <c r="D77" s="6" t="s">
        <v>119</v>
      </c>
      <c r="E77" s="6" t="s">
        <v>119</v>
      </c>
      <c r="F77" s="51" t="s">
        <v>355</v>
      </c>
      <c r="G77" s="51" t="s">
        <v>145</v>
      </c>
      <c r="H77" s="51" t="s">
        <v>231</v>
      </c>
      <c r="I77" s="51">
        <v>124</v>
      </c>
      <c r="J77" s="51">
        <f t="shared" ref="J77:J92" si="6">SUM(I77:I77)</f>
        <v>124</v>
      </c>
      <c r="K77" s="36">
        <v>4.5</v>
      </c>
      <c r="L77" s="7"/>
    </row>
    <row r="78" spans="1:19" x14ac:dyDescent="0.25">
      <c r="A78" s="48" t="s">
        <v>428</v>
      </c>
      <c r="B78" s="48"/>
      <c r="C78" s="74" t="s">
        <v>448</v>
      </c>
      <c r="D78" s="88" t="s">
        <v>621</v>
      </c>
      <c r="E78" s="88" t="s">
        <v>621</v>
      </c>
      <c r="F78" s="87" t="s">
        <v>274</v>
      </c>
      <c r="G78" s="74" t="s">
        <v>145</v>
      </c>
      <c r="H78" s="10" t="s">
        <v>569</v>
      </c>
      <c r="I78" s="48"/>
      <c r="J78" s="48">
        <f t="shared" si="6"/>
        <v>0</v>
      </c>
      <c r="K78" s="39">
        <v>18</v>
      </c>
      <c r="L78" s="48"/>
    </row>
    <row r="79" spans="1:19" x14ac:dyDescent="0.25">
      <c r="A79" s="48"/>
      <c r="B79" s="48"/>
      <c r="C79" s="74"/>
      <c r="D79" s="88"/>
      <c r="E79" s="88"/>
      <c r="F79" s="87"/>
      <c r="G79" s="74"/>
      <c r="H79" s="10" t="s">
        <v>570</v>
      </c>
      <c r="I79" s="48"/>
      <c r="J79" s="48">
        <f t="shared" si="6"/>
        <v>0</v>
      </c>
      <c r="K79" s="39">
        <v>18</v>
      </c>
      <c r="L79" s="48"/>
    </row>
    <row r="80" spans="1:19" x14ac:dyDescent="0.25">
      <c r="A80" s="48"/>
      <c r="B80" s="48"/>
      <c r="C80" s="74"/>
      <c r="D80" s="88"/>
      <c r="E80" s="88"/>
      <c r="F80" s="87"/>
      <c r="G80" s="74"/>
      <c r="H80" s="10" t="s">
        <v>571</v>
      </c>
      <c r="I80" s="48"/>
      <c r="J80" s="48">
        <f t="shared" si="6"/>
        <v>0</v>
      </c>
      <c r="K80" s="39">
        <v>18</v>
      </c>
      <c r="L80" s="48"/>
    </row>
    <row r="81" spans="1:19" x14ac:dyDescent="0.25">
      <c r="A81" s="51" t="s">
        <v>429</v>
      </c>
      <c r="B81" s="51"/>
      <c r="C81" s="69" t="s">
        <v>449</v>
      </c>
      <c r="D81" s="66" t="s">
        <v>32</v>
      </c>
      <c r="E81" s="6" t="s">
        <v>32</v>
      </c>
      <c r="F81" s="51" t="s">
        <v>275</v>
      </c>
      <c r="G81" s="51" t="s">
        <v>145</v>
      </c>
      <c r="H81" s="51" t="s">
        <v>153</v>
      </c>
      <c r="I81" s="51"/>
      <c r="J81" s="51">
        <f t="shared" si="6"/>
        <v>0</v>
      </c>
      <c r="K81" s="36">
        <v>7</v>
      </c>
      <c r="L81" s="51"/>
    </row>
    <row r="82" spans="1:19" s="16" customFormat="1" ht="36.75" customHeight="1" x14ac:dyDescent="0.25">
      <c r="A82" s="17"/>
      <c r="B82" s="17"/>
      <c r="C82" s="71"/>
      <c r="D82" s="68"/>
      <c r="E82" s="27" t="s">
        <v>681</v>
      </c>
      <c r="F82" s="53" t="s">
        <v>616</v>
      </c>
      <c r="G82" s="53" t="s">
        <v>145</v>
      </c>
      <c r="H82" s="19" t="s">
        <v>614</v>
      </c>
      <c r="I82" s="53"/>
      <c r="J82" s="52">
        <f t="shared" si="6"/>
        <v>0</v>
      </c>
      <c r="K82" s="37" t="s">
        <v>615</v>
      </c>
      <c r="L82" s="18"/>
    </row>
    <row r="83" spans="1:19" x14ac:dyDescent="0.25">
      <c r="A83" s="51" t="s">
        <v>430</v>
      </c>
      <c r="B83" s="51"/>
      <c r="C83" s="74" t="s">
        <v>450</v>
      </c>
      <c r="D83" s="79" t="s">
        <v>33</v>
      </c>
      <c r="E83" s="79" t="s">
        <v>33</v>
      </c>
      <c r="F83" s="74" t="s">
        <v>276</v>
      </c>
      <c r="G83" s="74" t="s">
        <v>146</v>
      </c>
      <c r="H83" s="51" t="s">
        <v>156</v>
      </c>
      <c r="I83" s="51"/>
      <c r="J83" s="51">
        <f t="shared" si="6"/>
        <v>0</v>
      </c>
      <c r="K83" s="36" t="s">
        <v>181</v>
      </c>
      <c r="L83" s="7"/>
    </row>
    <row r="84" spans="1:19" x14ac:dyDescent="0.25">
      <c r="A84" s="51"/>
      <c r="B84" s="51"/>
      <c r="C84" s="74"/>
      <c r="D84" s="79"/>
      <c r="E84" s="79"/>
      <c r="F84" s="74"/>
      <c r="G84" s="74"/>
      <c r="H84" s="51" t="s">
        <v>547</v>
      </c>
      <c r="I84" s="51"/>
      <c r="J84" s="51">
        <f t="shared" si="6"/>
        <v>0</v>
      </c>
      <c r="K84" s="36" t="s">
        <v>548</v>
      </c>
      <c r="L84" s="7"/>
    </row>
    <row r="85" spans="1:19" x14ac:dyDescent="0.25">
      <c r="A85" s="51" t="s">
        <v>431</v>
      </c>
      <c r="B85" s="51"/>
      <c r="C85" s="45" t="s">
        <v>451</v>
      </c>
      <c r="D85" s="6" t="s">
        <v>34</v>
      </c>
      <c r="E85" s="6" t="s">
        <v>34</v>
      </c>
      <c r="F85" s="51" t="s">
        <v>277</v>
      </c>
      <c r="G85" s="51" t="s">
        <v>145</v>
      </c>
      <c r="H85" s="51" t="s">
        <v>35</v>
      </c>
      <c r="I85" s="51"/>
      <c r="J85" s="51">
        <f t="shared" si="6"/>
        <v>0</v>
      </c>
      <c r="K85" s="36">
        <v>10</v>
      </c>
      <c r="L85" s="7"/>
    </row>
    <row r="86" spans="1:19" ht="14.25" customHeight="1" x14ac:dyDescent="0.25">
      <c r="A86" s="51"/>
      <c r="B86" s="51"/>
      <c r="C86" s="74" t="s">
        <v>452</v>
      </c>
      <c r="D86" s="79" t="s">
        <v>36</v>
      </c>
      <c r="E86" s="79" t="s">
        <v>36</v>
      </c>
      <c r="F86" s="74" t="s">
        <v>278</v>
      </c>
      <c r="G86" s="74" t="s">
        <v>145</v>
      </c>
      <c r="H86" s="51" t="s">
        <v>538</v>
      </c>
      <c r="I86" s="51"/>
      <c r="J86" s="48">
        <f t="shared" si="6"/>
        <v>0</v>
      </c>
      <c r="K86" s="36">
        <v>9</v>
      </c>
      <c r="L86" s="7"/>
    </row>
    <row r="87" spans="1:19" ht="14.25" customHeight="1" x14ac:dyDescent="0.25">
      <c r="A87" s="51"/>
      <c r="B87" s="51"/>
      <c r="C87" s="74"/>
      <c r="D87" s="79"/>
      <c r="E87" s="79"/>
      <c r="F87" s="74"/>
      <c r="G87" s="74"/>
      <c r="H87" s="51" t="s">
        <v>605</v>
      </c>
      <c r="I87" s="51"/>
      <c r="J87" s="48">
        <f t="shared" si="6"/>
        <v>0</v>
      </c>
      <c r="K87" s="36">
        <v>9</v>
      </c>
      <c r="L87" s="7"/>
    </row>
    <row r="88" spans="1:19" x14ac:dyDescent="0.25">
      <c r="A88" s="51" t="s">
        <v>521</v>
      </c>
      <c r="B88" s="51"/>
      <c r="C88" s="69" t="s">
        <v>453</v>
      </c>
      <c r="D88" s="80" t="s">
        <v>674</v>
      </c>
      <c r="E88" s="80" t="s">
        <v>674</v>
      </c>
      <c r="F88" s="72" t="s">
        <v>367</v>
      </c>
      <c r="G88" s="72" t="s">
        <v>145</v>
      </c>
      <c r="H88" s="51" t="s">
        <v>191</v>
      </c>
      <c r="I88" s="51"/>
      <c r="J88" s="51">
        <f t="shared" si="6"/>
        <v>0</v>
      </c>
      <c r="K88" s="36">
        <v>14</v>
      </c>
      <c r="L88" s="7"/>
    </row>
    <row r="89" spans="1:19" x14ac:dyDescent="0.25">
      <c r="A89" s="51"/>
      <c r="B89" s="51"/>
      <c r="C89" s="71"/>
      <c r="D89" s="81"/>
      <c r="E89" s="81"/>
      <c r="F89" s="73"/>
      <c r="G89" s="73"/>
      <c r="H89" s="51" t="s">
        <v>764</v>
      </c>
      <c r="I89" s="51">
        <v>147</v>
      </c>
      <c r="J89" s="51">
        <f t="shared" si="6"/>
        <v>147</v>
      </c>
      <c r="K89" s="36">
        <v>10</v>
      </c>
      <c r="L89" s="7">
        <v>10</v>
      </c>
      <c r="M89" s="35" t="e">
        <f>L89*#REF!</f>
        <v>#REF!</v>
      </c>
      <c r="N89" s="35">
        <f>I89*L89</f>
        <v>1470</v>
      </c>
      <c r="O89" s="35" t="e">
        <f>#REF!*L89</f>
        <v>#REF!</v>
      </c>
      <c r="P89" s="51">
        <v>93.46</v>
      </c>
      <c r="Q89" s="51">
        <v>16.7</v>
      </c>
      <c r="R89" s="51">
        <v>2.2799999999999998</v>
      </c>
      <c r="S89" s="35" t="e">
        <f>M89*P89+N89*Q89+O89*R89</f>
        <v>#REF!</v>
      </c>
    </row>
    <row r="90" spans="1:19" x14ac:dyDescent="0.25">
      <c r="A90" s="51" t="s">
        <v>524</v>
      </c>
      <c r="B90" s="51"/>
      <c r="C90" s="45" t="s">
        <v>682</v>
      </c>
      <c r="D90" s="6" t="s">
        <v>124</v>
      </c>
      <c r="E90" s="6" t="s">
        <v>124</v>
      </c>
      <c r="F90" s="51" t="s">
        <v>369</v>
      </c>
      <c r="G90" s="51" t="s">
        <v>145</v>
      </c>
      <c r="H90" s="51"/>
      <c r="I90" s="51"/>
      <c r="J90" s="51">
        <f t="shared" si="6"/>
        <v>0</v>
      </c>
      <c r="K90" s="36">
        <v>8</v>
      </c>
      <c r="L90" s="51"/>
    </row>
    <row r="91" spans="1:19" x14ac:dyDescent="0.25">
      <c r="A91" s="51"/>
      <c r="B91" s="51"/>
      <c r="C91" s="69" t="s">
        <v>687</v>
      </c>
      <c r="D91" s="66" t="s">
        <v>120</v>
      </c>
      <c r="E91" s="66" t="s">
        <v>120</v>
      </c>
      <c r="F91" s="69" t="s">
        <v>356</v>
      </c>
      <c r="G91" s="69" t="s">
        <v>145</v>
      </c>
      <c r="H91" s="51" t="s">
        <v>534</v>
      </c>
      <c r="I91" s="51">
        <v>109</v>
      </c>
      <c r="J91" s="51">
        <f t="shared" si="6"/>
        <v>109</v>
      </c>
      <c r="K91" s="36" t="s">
        <v>148</v>
      </c>
      <c r="L91" s="51"/>
    </row>
    <row r="92" spans="1:19" x14ac:dyDescent="0.25">
      <c r="A92" s="51" t="s">
        <v>510</v>
      </c>
      <c r="B92" s="51"/>
      <c r="C92" s="70"/>
      <c r="D92" s="67"/>
      <c r="E92" s="67"/>
      <c r="F92" s="70"/>
      <c r="G92" s="70"/>
      <c r="H92" s="51" t="s">
        <v>238</v>
      </c>
      <c r="I92" s="51">
        <v>560</v>
      </c>
      <c r="J92" s="51">
        <f t="shared" si="6"/>
        <v>560</v>
      </c>
      <c r="K92" s="36" t="s">
        <v>148</v>
      </c>
      <c r="L92" s="51"/>
    </row>
    <row r="93" spans="1:19" x14ac:dyDescent="0.25">
      <c r="A93" s="51"/>
      <c r="B93" s="51"/>
      <c r="C93" s="71"/>
      <c r="D93" s="68"/>
      <c r="E93" s="60" t="s">
        <v>729</v>
      </c>
      <c r="F93" s="71"/>
      <c r="G93" s="71"/>
      <c r="H93" s="51" t="s">
        <v>730</v>
      </c>
      <c r="I93" s="51">
        <v>136</v>
      </c>
      <c r="J93" s="51">
        <v>136</v>
      </c>
      <c r="K93" s="36">
        <v>6.8</v>
      </c>
      <c r="L93" s="51"/>
      <c r="M93" s="35" t="e">
        <f>K93*#REF!</f>
        <v>#REF!</v>
      </c>
      <c r="N93" s="35">
        <f>I93*L93</f>
        <v>0</v>
      </c>
      <c r="O93" s="35" t="e">
        <f>#REF!*L93</f>
        <v>#REF!</v>
      </c>
      <c r="P93" s="51">
        <v>93.46</v>
      </c>
      <c r="Q93" s="51">
        <v>16.7</v>
      </c>
      <c r="R93" s="51">
        <v>2.2799999999999998</v>
      </c>
      <c r="S93" s="35" t="e">
        <f t="shared" ref="S93" si="7">M93*P93+N93*Q93+O93*R93</f>
        <v>#REF!</v>
      </c>
    </row>
    <row r="94" spans="1:19" x14ac:dyDescent="0.25">
      <c r="A94" s="51" t="s">
        <v>434</v>
      </c>
      <c r="B94" s="51"/>
      <c r="C94" s="45" t="s">
        <v>454</v>
      </c>
      <c r="D94" s="6" t="s">
        <v>37</v>
      </c>
      <c r="E94" s="6" t="s">
        <v>37</v>
      </c>
      <c r="F94" s="51" t="s">
        <v>280</v>
      </c>
      <c r="G94" s="51" t="s">
        <v>146</v>
      </c>
      <c r="H94" s="51" t="s">
        <v>38</v>
      </c>
      <c r="I94" s="51"/>
      <c r="J94" s="51">
        <f>SUM(I94:I94)</f>
        <v>0</v>
      </c>
      <c r="K94" s="36" t="s">
        <v>192</v>
      </c>
      <c r="L94" s="7"/>
    </row>
    <row r="95" spans="1:19" x14ac:dyDescent="0.25">
      <c r="A95" s="51" t="s">
        <v>435</v>
      </c>
      <c r="B95" s="51"/>
      <c r="C95" s="45" t="s">
        <v>455</v>
      </c>
      <c r="D95" s="6" t="s">
        <v>39</v>
      </c>
      <c r="E95" s="6" t="s">
        <v>39</v>
      </c>
      <c r="F95" s="51" t="s">
        <v>281</v>
      </c>
      <c r="G95" s="51" t="s">
        <v>146</v>
      </c>
      <c r="H95" s="51" t="s">
        <v>40</v>
      </c>
      <c r="I95" s="51"/>
      <c r="J95" s="51">
        <f>SUM(I95:I95)</f>
        <v>0</v>
      </c>
      <c r="K95" s="36">
        <v>11</v>
      </c>
      <c r="L95" s="7"/>
    </row>
    <row r="96" spans="1:19" x14ac:dyDescent="0.25">
      <c r="A96" s="51" t="s">
        <v>436</v>
      </c>
      <c r="B96" s="51"/>
      <c r="C96" s="45" t="s">
        <v>456</v>
      </c>
      <c r="D96" s="6" t="s">
        <v>41</v>
      </c>
      <c r="E96" s="6" t="s">
        <v>41</v>
      </c>
      <c r="F96" s="51" t="s">
        <v>282</v>
      </c>
      <c r="G96" s="51" t="s">
        <v>145</v>
      </c>
      <c r="H96" s="51" t="s">
        <v>42</v>
      </c>
      <c r="I96" s="51"/>
      <c r="J96" s="51">
        <f>SUM(I96:I96)</f>
        <v>0</v>
      </c>
      <c r="K96" s="36" t="s">
        <v>143</v>
      </c>
      <c r="L96" s="51"/>
    </row>
    <row r="97" spans="1:19" x14ac:dyDescent="0.25">
      <c r="A97" s="51"/>
      <c r="B97" s="51"/>
      <c r="C97" s="45" t="s">
        <v>457</v>
      </c>
      <c r="D97" s="32" t="s">
        <v>558</v>
      </c>
      <c r="E97" s="32" t="s">
        <v>558</v>
      </c>
      <c r="F97" s="45" t="s">
        <v>559</v>
      </c>
      <c r="G97" s="45" t="s">
        <v>145</v>
      </c>
      <c r="H97" s="15" t="s">
        <v>557</v>
      </c>
      <c r="I97" s="45">
        <v>218</v>
      </c>
      <c r="J97" s="45">
        <v>218</v>
      </c>
      <c r="K97" s="38" t="s">
        <v>544</v>
      </c>
      <c r="L97" s="14"/>
    </row>
    <row r="98" spans="1:19" x14ac:dyDescent="0.25">
      <c r="A98" s="51" t="s">
        <v>499</v>
      </c>
      <c r="B98" s="51"/>
      <c r="C98" s="45" t="s">
        <v>458</v>
      </c>
      <c r="D98" s="6" t="s">
        <v>110</v>
      </c>
      <c r="E98" s="6" t="s">
        <v>110</v>
      </c>
      <c r="F98" s="51" t="s">
        <v>345</v>
      </c>
      <c r="G98" s="51" t="s">
        <v>145</v>
      </c>
      <c r="H98" s="51" t="s">
        <v>782</v>
      </c>
      <c r="I98" s="51">
        <v>200</v>
      </c>
      <c r="J98" s="51">
        <f t="shared" ref="J98:J129" si="8">SUM(I98:I98)</f>
        <v>200</v>
      </c>
      <c r="K98" s="36" t="s">
        <v>727</v>
      </c>
      <c r="L98" s="33"/>
    </row>
    <row r="99" spans="1:19" x14ac:dyDescent="0.25">
      <c r="A99" s="51" t="s">
        <v>437</v>
      </c>
      <c r="B99" s="51"/>
      <c r="C99" s="45" t="s">
        <v>459</v>
      </c>
      <c r="D99" s="6" t="s">
        <v>43</v>
      </c>
      <c r="E99" s="6" t="s">
        <v>43</v>
      </c>
      <c r="F99" s="51" t="s">
        <v>283</v>
      </c>
      <c r="G99" s="51" t="s">
        <v>145</v>
      </c>
      <c r="H99" s="51" t="s">
        <v>174</v>
      </c>
      <c r="I99" s="51">
        <v>43</v>
      </c>
      <c r="J99" s="51">
        <f t="shared" si="8"/>
        <v>43</v>
      </c>
      <c r="K99" s="36" t="s">
        <v>175</v>
      </c>
      <c r="L99" s="7"/>
    </row>
    <row r="100" spans="1:19" x14ac:dyDescent="0.25">
      <c r="A100" s="51" t="s">
        <v>438</v>
      </c>
      <c r="B100" s="51"/>
      <c r="C100" s="69" t="s">
        <v>460</v>
      </c>
      <c r="D100" s="66" t="s">
        <v>654</v>
      </c>
      <c r="E100" s="6" t="s">
        <v>725</v>
      </c>
      <c r="F100" s="69" t="s">
        <v>284</v>
      </c>
      <c r="G100" s="69" t="s">
        <v>146</v>
      </c>
      <c r="H100" s="51" t="s">
        <v>198</v>
      </c>
      <c r="I100" s="51"/>
      <c r="J100" s="51">
        <f t="shared" si="8"/>
        <v>0</v>
      </c>
      <c r="K100" s="36">
        <v>7</v>
      </c>
      <c r="L100" s="7"/>
    </row>
    <row r="101" spans="1:19" ht="31.5" x14ac:dyDescent="0.25">
      <c r="A101" s="51"/>
      <c r="B101" s="51"/>
      <c r="C101" s="70"/>
      <c r="D101" s="67"/>
      <c r="E101" s="5" t="s">
        <v>748</v>
      </c>
      <c r="F101" s="70"/>
      <c r="G101" s="70"/>
      <c r="H101" s="51" t="s">
        <v>726</v>
      </c>
      <c r="I101" s="51"/>
      <c r="J101" s="51">
        <f t="shared" si="8"/>
        <v>0</v>
      </c>
      <c r="K101" s="36">
        <v>5</v>
      </c>
      <c r="L101" s="7">
        <v>5</v>
      </c>
      <c r="M101" s="35" t="e">
        <f>L101*#REF!</f>
        <v>#REF!</v>
      </c>
      <c r="N101" s="35">
        <f t="shared" ref="N101:N106" si="9">I101*L101</f>
        <v>0</v>
      </c>
      <c r="O101" s="35" t="e">
        <f>#REF!*L101</f>
        <v>#REF!</v>
      </c>
      <c r="P101" s="51">
        <v>93.46</v>
      </c>
      <c r="Q101" s="51">
        <v>16.7</v>
      </c>
      <c r="R101" s="51">
        <v>2.2799999999999998</v>
      </c>
      <c r="S101" s="35" t="e">
        <f t="shared" ref="S101:S106" si="10">M101*P101+N101*Q101+O101*R101</f>
        <v>#REF!</v>
      </c>
    </row>
    <row r="102" spans="1:19" ht="31.5" x14ac:dyDescent="0.25">
      <c r="A102" s="51"/>
      <c r="B102" s="51"/>
      <c r="C102" s="70"/>
      <c r="D102" s="67"/>
      <c r="E102" s="5" t="s">
        <v>750</v>
      </c>
      <c r="F102" s="70"/>
      <c r="G102" s="70"/>
      <c r="H102" s="51" t="s">
        <v>749</v>
      </c>
      <c r="I102" s="51"/>
      <c r="J102" s="51">
        <f t="shared" si="8"/>
        <v>0</v>
      </c>
      <c r="K102" s="36">
        <v>4.7</v>
      </c>
      <c r="L102" s="7">
        <v>4.7</v>
      </c>
      <c r="M102" s="35" t="e">
        <f>L102*#REF!</f>
        <v>#REF!</v>
      </c>
      <c r="N102" s="35">
        <f t="shared" si="9"/>
        <v>0</v>
      </c>
      <c r="O102" s="35" t="e">
        <f>#REF!*L102</f>
        <v>#REF!</v>
      </c>
      <c r="P102" s="51">
        <v>93.46</v>
      </c>
      <c r="Q102" s="51">
        <v>16.7</v>
      </c>
      <c r="R102" s="51">
        <v>2.2799999999999998</v>
      </c>
      <c r="S102" s="35" t="e">
        <f t="shared" si="10"/>
        <v>#REF!</v>
      </c>
    </row>
    <row r="103" spans="1:19" ht="31.5" x14ac:dyDescent="0.25">
      <c r="A103" s="51"/>
      <c r="B103" s="51"/>
      <c r="C103" s="70"/>
      <c r="D103" s="67"/>
      <c r="E103" s="5" t="s">
        <v>752</v>
      </c>
      <c r="F103" s="70"/>
      <c r="G103" s="70"/>
      <c r="H103" s="51" t="s">
        <v>751</v>
      </c>
      <c r="I103" s="51"/>
      <c r="J103" s="51">
        <f t="shared" si="8"/>
        <v>0</v>
      </c>
      <c r="K103" s="36">
        <v>3.5</v>
      </c>
      <c r="L103" s="7">
        <v>3.5</v>
      </c>
      <c r="M103" s="35" t="e">
        <f>L103*#REF!</f>
        <v>#REF!</v>
      </c>
      <c r="N103" s="35">
        <f t="shared" si="9"/>
        <v>0</v>
      </c>
      <c r="O103" s="35" t="e">
        <f>#REF!*L103</f>
        <v>#REF!</v>
      </c>
      <c r="P103" s="51">
        <v>93.46</v>
      </c>
      <c r="Q103" s="51">
        <v>16.7</v>
      </c>
      <c r="R103" s="51">
        <v>2.2799999999999998</v>
      </c>
      <c r="S103" s="35" t="e">
        <f t="shared" si="10"/>
        <v>#REF!</v>
      </c>
    </row>
    <row r="104" spans="1:19" ht="31.5" x14ac:dyDescent="0.25">
      <c r="A104" s="51"/>
      <c r="B104" s="51"/>
      <c r="C104" s="70"/>
      <c r="D104" s="67"/>
      <c r="E104" s="5" t="s">
        <v>755</v>
      </c>
      <c r="F104" s="70"/>
      <c r="G104" s="70"/>
      <c r="H104" s="51" t="s">
        <v>753</v>
      </c>
      <c r="I104" s="51">
        <v>279</v>
      </c>
      <c r="J104" s="51">
        <f t="shared" si="8"/>
        <v>279</v>
      </c>
      <c r="K104" s="36" t="s">
        <v>754</v>
      </c>
      <c r="L104" s="33" t="s">
        <v>772</v>
      </c>
      <c r="M104" s="35" t="e">
        <f>L104*#REF!</f>
        <v>#REF!</v>
      </c>
      <c r="N104" s="35">
        <f t="shared" si="9"/>
        <v>1953</v>
      </c>
      <c r="O104" s="35" t="e">
        <f>#REF!*L104</f>
        <v>#REF!</v>
      </c>
      <c r="P104" s="51">
        <v>93.46</v>
      </c>
      <c r="Q104" s="51">
        <v>16.7</v>
      </c>
      <c r="R104" s="51">
        <v>2.2799999999999998</v>
      </c>
      <c r="S104" s="35" t="e">
        <f t="shared" si="10"/>
        <v>#REF!</v>
      </c>
    </row>
    <row r="105" spans="1:19" ht="31.5" x14ac:dyDescent="0.25">
      <c r="A105" s="51"/>
      <c r="B105" s="51"/>
      <c r="C105" s="70"/>
      <c r="D105" s="67"/>
      <c r="E105" s="5" t="s">
        <v>757</v>
      </c>
      <c r="F105" s="70"/>
      <c r="G105" s="70"/>
      <c r="H105" s="51" t="s">
        <v>756</v>
      </c>
      <c r="I105" s="51"/>
      <c r="J105" s="51">
        <f t="shared" si="8"/>
        <v>0</v>
      </c>
      <c r="K105" s="36" t="s">
        <v>727</v>
      </c>
      <c r="L105" s="33" t="s">
        <v>773</v>
      </c>
      <c r="M105" s="35" t="e">
        <f>L105*#REF!</f>
        <v>#REF!</v>
      </c>
      <c r="N105" s="35">
        <f t="shared" si="9"/>
        <v>0</v>
      </c>
      <c r="O105" s="35" t="e">
        <f>#REF!*L105</f>
        <v>#REF!</v>
      </c>
      <c r="P105" s="51">
        <v>93.46</v>
      </c>
      <c r="Q105" s="51">
        <v>16.7</v>
      </c>
      <c r="R105" s="51">
        <v>2.2799999999999998</v>
      </c>
      <c r="S105" s="35" t="e">
        <f t="shared" si="10"/>
        <v>#REF!</v>
      </c>
    </row>
    <row r="106" spans="1:19" ht="32.25" customHeight="1" x14ac:dyDescent="0.25">
      <c r="A106" s="51"/>
      <c r="B106" s="51"/>
      <c r="C106" s="71"/>
      <c r="D106" s="68"/>
      <c r="E106" s="5" t="s">
        <v>724</v>
      </c>
      <c r="F106" s="71"/>
      <c r="G106" s="71"/>
      <c r="H106" s="51" t="s">
        <v>694</v>
      </c>
      <c r="I106" s="51">
        <v>100</v>
      </c>
      <c r="J106" s="51">
        <f t="shared" si="8"/>
        <v>100</v>
      </c>
      <c r="K106" s="36">
        <v>6</v>
      </c>
      <c r="L106" s="51">
        <v>6</v>
      </c>
      <c r="M106" s="35" t="e">
        <f>L106*#REF!</f>
        <v>#REF!</v>
      </c>
      <c r="N106" s="35">
        <f t="shared" si="9"/>
        <v>600</v>
      </c>
      <c r="O106" s="35" t="e">
        <f>#REF!*L106</f>
        <v>#REF!</v>
      </c>
      <c r="P106" s="51">
        <v>93.46</v>
      </c>
      <c r="Q106" s="51">
        <v>16.7</v>
      </c>
      <c r="R106" s="51">
        <v>2.2799999999999998</v>
      </c>
      <c r="S106" s="35" t="e">
        <f t="shared" si="10"/>
        <v>#REF!</v>
      </c>
    </row>
    <row r="107" spans="1:19" x14ac:dyDescent="0.25">
      <c r="A107" s="65">
        <v>139</v>
      </c>
      <c r="B107" s="51"/>
      <c r="C107" s="74" t="s">
        <v>461</v>
      </c>
      <c r="D107" s="74" t="s">
        <v>244</v>
      </c>
      <c r="E107" s="69" t="s">
        <v>244</v>
      </c>
      <c r="F107" s="74" t="s">
        <v>383</v>
      </c>
      <c r="G107" s="65" t="s">
        <v>145</v>
      </c>
      <c r="H107" s="51" t="s">
        <v>531</v>
      </c>
      <c r="I107" s="51"/>
      <c r="J107" s="51">
        <f t="shared" si="8"/>
        <v>0</v>
      </c>
      <c r="K107" s="36">
        <v>5</v>
      </c>
      <c r="L107" s="7"/>
    </row>
    <row r="108" spans="1:19" x14ac:dyDescent="0.25">
      <c r="A108" s="65"/>
      <c r="B108" s="51"/>
      <c r="C108" s="74"/>
      <c r="D108" s="74"/>
      <c r="E108" s="71"/>
      <c r="F108" s="74"/>
      <c r="G108" s="65"/>
      <c r="H108" s="51" t="s">
        <v>398</v>
      </c>
      <c r="I108" s="51"/>
      <c r="J108" s="51">
        <f t="shared" si="8"/>
        <v>0</v>
      </c>
      <c r="K108" s="36">
        <v>4</v>
      </c>
      <c r="L108" s="7"/>
    </row>
    <row r="109" spans="1:19" x14ac:dyDescent="0.25">
      <c r="A109" s="51" t="s">
        <v>516</v>
      </c>
      <c r="B109" s="51"/>
      <c r="C109" s="45" t="s">
        <v>462</v>
      </c>
      <c r="D109" s="6" t="s">
        <v>121</v>
      </c>
      <c r="E109" s="6" t="s">
        <v>121</v>
      </c>
      <c r="F109" s="51" t="s">
        <v>362</v>
      </c>
      <c r="G109" s="51" t="s">
        <v>145</v>
      </c>
      <c r="H109" s="51" t="s">
        <v>149</v>
      </c>
      <c r="I109" s="51"/>
      <c r="J109" s="51">
        <f t="shared" si="8"/>
        <v>0</v>
      </c>
      <c r="K109" s="36">
        <v>17</v>
      </c>
      <c r="L109" s="7"/>
    </row>
    <row r="110" spans="1:19" x14ac:dyDescent="0.25">
      <c r="A110" s="51" t="s">
        <v>487</v>
      </c>
      <c r="B110" s="51"/>
      <c r="C110" s="45" t="s">
        <v>463</v>
      </c>
      <c r="D110" s="6" t="s">
        <v>661</v>
      </c>
      <c r="E110" s="6" t="s">
        <v>661</v>
      </c>
      <c r="F110" s="51" t="s">
        <v>333</v>
      </c>
      <c r="G110" s="51" t="s">
        <v>145</v>
      </c>
      <c r="H110" s="51" t="s">
        <v>237</v>
      </c>
      <c r="I110" s="51">
        <v>317</v>
      </c>
      <c r="J110" s="51">
        <f t="shared" si="8"/>
        <v>317</v>
      </c>
      <c r="K110" s="36">
        <v>3.5</v>
      </c>
      <c r="L110" s="51"/>
    </row>
    <row r="111" spans="1:19" x14ac:dyDescent="0.25">
      <c r="A111" s="51" t="s">
        <v>488</v>
      </c>
      <c r="B111" s="51"/>
      <c r="C111" s="45" t="s">
        <v>464</v>
      </c>
      <c r="D111" s="6" t="s">
        <v>100</v>
      </c>
      <c r="E111" s="6" t="s">
        <v>100</v>
      </c>
      <c r="F111" s="51" t="s">
        <v>334</v>
      </c>
      <c r="G111" s="51" t="s">
        <v>145</v>
      </c>
      <c r="H111" s="51" t="s">
        <v>221</v>
      </c>
      <c r="I111" s="51">
        <v>915</v>
      </c>
      <c r="J111" s="51">
        <f t="shared" si="8"/>
        <v>915</v>
      </c>
      <c r="K111" s="36" t="s">
        <v>222</v>
      </c>
      <c r="L111" s="7"/>
    </row>
    <row r="112" spans="1:19" x14ac:dyDescent="0.25">
      <c r="A112" s="51" t="s">
        <v>439</v>
      </c>
      <c r="B112" s="51"/>
      <c r="C112" s="45" t="s">
        <v>465</v>
      </c>
      <c r="D112" s="6" t="s">
        <v>655</v>
      </c>
      <c r="E112" s="6" t="s">
        <v>655</v>
      </c>
      <c r="F112" s="51" t="s">
        <v>285</v>
      </c>
      <c r="G112" s="51" t="s">
        <v>146</v>
      </c>
      <c r="H112" s="51" t="s">
        <v>195</v>
      </c>
      <c r="I112" s="51"/>
      <c r="J112" s="51">
        <f t="shared" si="8"/>
        <v>0</v>
      </c>
      <c r="K112" s="36">
        <v>14</v>
      </c>
      <c r="L112" s="7"/>
    </row>
    <row r="113" spans="1:12" x14ac:dyDescent="0.25">
      <c r="A113" s="51" t="s">
        <v>440</v>
      </c>
      <c r="B113" s="51"/>
      <c r="C113" s="45" t="s">
        <v>466</v>
      </c>
      <c r="D113" s="6" t="s">
        <v>656</v>
      </c>
      <c r="E113" s="6" t="s">
        <v>656</v>
      </c>
      <c r="F113" s="51" t="s">
        <v>286</v>
      </c>
      <c r="G113" s="51" t="s">
        <v>145</v>
      </c>
      <c r="H113" s="51" t="s">
        <v>151</v>
      </c>
      <c r="I113" s="51">
        <v>24</v>
      </c>
      <c r="J113" s="51">
        <f t="shared" si="8"/>
        <v>24</v>
      </c>
      <c r="K113" s="36" t="s">
        <v>161</v>
      </c>
      <c r="L113" s="7"/>
    </row>
    <row r="114" spans="1:12" x14ac:dyDescent="0.25">
      <c r="A114" s="51" t="s">
        <v>441</v>
      </c>
      <c r="B114" s="51"/>
      <c r="C114" s="45" t="s">
        <v>573</v>
      </c>
      <c r="D114" s="6" t="s">
        <v>44</v>
      </c>
      <c r="E114" s="6" t="s">
        <v>44</v>
      </c>
      <c r="F114" s="51" t="s">
        <v>287</v>
      </c>
      <c r="G114" s="51" t="s">
        <v>145</v>
      </c>
      <c r="H114" s="51" t="s">
        <v>45</v>
      </c>
      <c r="I114" s="51"/>
      <c r="J114" s="51">
        <f t="shared" si="8"/>
        <v>0</v>
      </c>
      <c r="K114" s="36">
        <v>6</v>
      </c>
      <c r="L114" s="7"/>
    </row>
    <row r="115" spans="1:12" x14ac:dyDescent="0.25">
      <c r="A115" s="51" t="s">
        <v>500</v>
      </c>
      <c r="B115" s="51"/>
      <c r="C115" s="45" t="s">
        <v>467</v>
      </c>
      <c r="D115" s="6" t="s">
        <v>111</v>
      </c>
      <c r="E115" s="6" t="s">
        <v>111</v>
      </c>
      <c r="F115" s="51" t="s">
        <v>346</v>
      </c>
      <c r="G115" s="51" t="s">
        <v>145</v>
      </c>
      <c r="H115" s="51" t="s">
        <v>112</v>
      </c>
      <c r="I115" s="51"/>
      <c r="J115" s="51">
        <f t="shared" si="8"/>
        <v>0</v>
      </c>
      <c r="K115" s="36">
        <v>8.5</v>
      </c>
      <c r="L115" s="51"/>
    </row>
    <row r="116" spans="1:12" x14ac:dyDescent="0.25">
      <c r="A116" s="51" t="s">
        <v>504</v>
      </c>
      <c r="B116" s="51"/>
      <c r="C116" s="45" t="s">
        <v>468</v>
      </c>
      <c r="D116" s="6" t="s">
        <v>116</v>
      </c>
      <c r="E116" s="6" t="s">
        <v>116</v>
      </c>
      <c r="F116" s="51" t="s">
        <v>350</v>
      </c>
      <c r="G116" s="51" t="s">
        <v>145</v>
      </c>
      <c r="H116" s="51" t="s">
        <v>228</v>
      </c>
      <c r="I116" s="51"/>
      <c r="J116" s="51">
        <f t="shared" si="8"/>
        <v>0</v>
      </c>
      <c r="K116" s="36">
        <v>4.4000000000000004</v>
      </c>
      <c r="L116" s="51"/>
    </row>
    <row r="117" spans="1:12" x14ac:dyDescent="0.25">
      <c r="A117" s="51" t="s">
        <v>505</v>
      </c>
      <c r="B117" s="51"/>
      <c r="C117" s="45" t="s">
        <v>469</v>
      </c>
      <c r="D117" s="6" t="s">
        <v>664</v>
      </c>
      <c r="E117" s="6" t="s">
        <v>664</v>
      </c>
      <c r="F117" s="51" t="s">
        <v>351</v>
      </c>
      <c r="G117" s="51"/>
      <c r="H117" s="51"/>
      <c r="I117" s="51"/>
      <c r="J117" s="51">
        <f t="shared" si="8"/>
        <v>0</v>
      </c>
      <c r="K117" s="36" t="s">
        <v>727</v>
      </c>
      <c r="L117" s="33"/>
    </row>
    <row r="118" spans="1:12" x14ac:dyDescent="0.25">
      <c r="A118" s="51" t="s">
        <v>506</v>
      </c>
      <c r="B118" s="51"/>
      <c r="C118" s="45" t="s">
        <v>470</v>
      </c>
      <c r="D118" s="6" t="s">
        <v>665</v>
      </c>
      <c r="E118" s="6" t="s">
        <v>665</v>
      </c>
      <c r="F118" s="51" t="s">
        <v>352</v>
      </c>
      <c r="G118" s="51" t="s">
        <v>145</v>
      </c>
      <c r="H118" s="51" t="s">
        <v>229</v>
      </c>
      <c r="I118" s="51">
        <v>121</v>
      </c>
      <c r="J118" s="51">
        <f t="shared" si="8"/>
        <v>121</v>
      </c>
      <c r="K118" s="36">
        <v>5.5</v>
      </c>
      <c r="L118" s="51"/>
    </row>
    <row r="119" spans="1:12" x14ac:dyDescent="0.25">
      <c r="A119" s="51" t="s">
        <v>442</v>
      </c>
      <c r="B119" s="51"/>
      <c r="C119" s="45" t="s">
        <v>471</v>
      </c>
      <c r="D119" s="6" t="s">
        <v>46</v>
      </c>
      <c r="E119" s="6" t="s">
        <v>46</v>
      </c>
      <c r="F119" s="51" t="s">
        <v>288</v>
      </c>
      <c r="G119" s="51" t="s">
        <v>145</v>
      </c>
      <c r="H119" s="51" t="s">
        <v>47</v>
      </c>
      <c r="I119" s="51">
        <v>463</v>
      </c>
      <c r="J119" s="51">
        <f t="shared" si="8"/>
        <v>463</v>
      </c>
      <c r="K119" s="36" t="s">
        <v>189</v>
      </c>
      <c r="L119" s="51"/>
    </row>
    <row r="120" spans="1:12" x14ac:dyDescent="0.25">
      <c r="A120" s="51" t="s">
        <v>443</v>
      </c>
      <c r="B120" s="51"/>
      <c r="C120" s="45" t="s">
        <v>472</v>
      </c>
      <c r="D120" s="6" t="s">
        <v>48</v>
      </c>
      <c r="E120" s="6" t="s">
        <v>48</v>
      </c>
      <c r="F120" s="51" t="s">
        <v>289</v>
      </c>
      <c r="G120" s="51" t="s">
        <v>146</v>
      </c>
      <c r="H120" s="51" t="s">
        <v>215</v>
      </c>
      <c r="I120" s="51"/>
      <c r="J120" s="51">
        <f t="shared" si="8"/>
        <v>0</v>
      </c>
      <c r="K120" s="36" t="s">
        <v>216</v>
      </c>
      <c r="L120" s="51"/>
    </row>
    <row r="121" spans="1:12" x14ac:dyDescent="0.25">
      <c r="A121" s="51" t="s">
        <v>444</v>
      </c>
      <c r="B121" s="51"/>
      <c r="C121" s="45" t="s">
        <v>473</v>
      </c>
      <c r="D121" s="6" t="s">
        <v>49</v>
      </c>
      <c r="E121" s="6" t="s">
        <v>49</v>
      </c>
      <c r="F121" s="51" t="s">
        <v>290</v>
      </c>
      <c r="G121" s="51" t="s">
        <v>145</v>
      </c>
      <c r="H121" s="51" t="s">
        <v>160</v>
      </c>
      <c r="I121" s="51"/>
      <c r="J121" s="51">
        <f t="shared" si="8"/>
        <v>0</v>
      </c>
      <c r="K121" s="36" t="s">
        <v>161</v>
      </c>
      <c r="L121" s="7"/>
    </row>
    <row r="122" spans="1:12" x14ac:dyDescent="0.25">
      <c r="A122" s="51" t="s">
        <v>445</v>
      </c>
      <c r="B122" s="51"/>
      <c r="C122" s="45" t="s">
        <v>474</v>
      </c>
      <c r="D122" s="6" t="s">
        <v>50</v>
      </c>
      <c r="E122" s="6" t="s">
        <v>50</v>
      </c>
      <c r="F122" s="51" t="s">
        <v>291</v>
      </c>
      <c r="G122" s="51" t="s">
        <v>145</v>
      </c>
      <c r="H122" s="51" t="s">
        <v>164</v>
      </c>
      <c r="I122" s="51">
        <v>118</v>
      </c>
      <c r="J122" s="51">
        <f t="shared" si="8"/>
        <v>118</v>
      </c>
      <c r="K122" s="36" t="s">
        <v>165</v>
      </c>
      <c r="L122" s="51"/>
    </row>
    <row r="123" spans="1:12" x14ac:dyDescent="0.25">
      <c r="A123" s="51" t="s">
        <v>446</v>
      </c>
      <c r="B123" s="51"/>
      <c r="C123" s="45" t="s">
        <v>475</v>
      </c>
      <c r="D123" s="6" t="s">
        <v>51</v>
      </c>
      <c r="E123" s="6" t="s">
        <v>51</v>
      </c>
      <c r="F123" s="51" t="s">
        <v>292</v>
      </c>
      <c r="G123" s="51" t="s">
        <v>145</v>
      </c>
      <c r="H123" s="51" t="s">
        <v>158</v>
      </c>
      <c r="I123" s="51">
        <v>125</v>
      </c>
      <c r="J123" s="51">
        <f t="shared" si="8"/>
        <v>125</v>
      </c>
      <c r="K123" s="36">
        <v>8</v>
      </c>
      <c r="L123" s="7"/>
    </row>
    <row r="124" spans="1:12" x14ac:dyDescent="0.25">
      <c r="A124" s="51" t="s">
        <v>447</v>
      </c>
      <c r="B124" s="51"/>
      <c r="C124" s="45" t="s">
        <v>476</v>
      </c>
      <c r="D124" s="6" t="s">
        <v>52</v>
      </c>
      <c r="E124" s="6" t="s">
        <v>52</v>
      </c>
      <c r="F124" s="51" t="s">
        <v>293</v>
      </c>
      <c r="G124" s="51" t="s">
        <v>145</v>
      </c>
      <c r="H124" s="51" t="s">
        <v>53</v>
      </c>
      <c r="I124" s="51">
        <v>38</v>
      </c>
      <c r="J124" s="51">
        <f t="shared" si="8"/>
        <v>38</v>
      </c>
      <c r="K124" s="36" t="s">
        <v>143</v>
      </c>
      <c r="L124" s="51"/>
    </row>
    <row r="125" spans="1:12" x14ac:dyDescent="0.25">
      <c r="A125" s="51" t="s">
        <v>449</v>
      </c>
      <c r="B125" s="51"/>
      <c r="C125" s="45" t="s">
        <v>477</v>
      </c>
      <c r="D125" s="6" t="s">
        <v>56</v>
      </c>
      <c r="E125" s="6" t="s">
        <v>56</v>
      </c>
      <c r="F125" s="51" t="s">
        <v>295</v>
      </c>
      <c r="G125" s="51" t="s">
        <v>145</v>
      </c>
      <c r="H125" s="51" t="s">
        <v>206</v>
      </c>
      <c r="I125" s="51">
        <v>247</v>
      </c>
      <c r="J125" s="51">
        <f t="shared" si="8"/>
        <v>247</v>
      </c>
      <c r="K125" s="36" t="s">
        <v>207</v>
      </c>
      <c r="L125" s="61"/>
    </row>
    <row r="126" spans="1:12" x14ac:dyDescent="0.25">
      <c r="A126" s="51" t="s">
        <v>450</v>
      </c>
      <c r="B126" s="51"/>
      <c r="C126" s="69" t="s">
        <v>478</v>
      </c>
      <c r="D126" s="66" t="s">
        <v>57</v>
      </c>
      <c r="E126" s="6" t="s">
        <v>57</v>
      </c>
      <c r="F126" s="51" t="s">
        <v>296</v>
      </c>
      <c r="G126" s="51" t="s">
        <v>145</v>
      </c>
      <c r="H126" s="51" t="s">
        <v>58</v>
      </c>
      <c r="I126" s="51"/>
      <c r="J126" s="51">
        <f t="shared" si="8"/>
        <v>0</v>
      </c>
      <c r="K126" s="36">
        <v>5</v>
      </c>
      <c r="L126" s="7"/>
    </row>
    <row r="127" spans="1:12" s="16" customFormat="1" ht="28.5" customHeight="1" x14ac:dyDescent="0.25">
      <c r="A127" s="17"/>
      <c r="B127" s="17"/>
      <c r="C127" s="70"/>
      <c r="D127" s="67"/>
      <c r="E127" s="10" t="s">
        <v>697</v>
      </c>
      <c r="F127" s="53" t="s">
        <v>675</v>
      </c>
      <c r="G127" s="53" t="s">
        <v>145</v>
      </c>
      <c r="H127" s="19" t="s">
        <v>617</v>
      </c>
      <c r="I127" s="53"/>
      <c r="J127" s="52">
        <f t="shared" si="8"/>
        <v>0</v>
      </c>
      <c r="K127" s="37" t="s">
        <v>618</v>
      </c>
      <c r="L127" s="18"/>
    </row>
    <row r="128" spans="1:12" s="16" customFormat="1" ht="33.75" customHeight="1" x14ac:dyDescent="0.25">
      <c r="A128" s="17"/>
      <c r="B128" s="17"/>
      <c r="C128" s="71"/>
      <c r="D128" s="68"/>
      <c r="E128" s="53" t="s">
        <v>638</v>
      </c>
      <c r="F128" s="53" t="s">
        <v>596</v>
      </c>
      <c r="G128" s="53" t="s">
        <v>145</v>
      </c>
      <c r="H128" s="19" t="s">
        <v>598</v>
      </c>
      <c r="I128" s="53"/>
      <c r="J128" s="52">
        <f t="shared" si="8"/>
        <v>0</v>
      </c>
      <c r="K128" s="37" t="s">
        <v>615</v>
      </c>
      <c r="L128" s="18"/>
    </row>
    <row r="129" spans="1:12" x14ac:dyDescent="0.25">
      <c r="A129" s="51" t="s">
        <v>451</v>
      </c>
      <c r="B129" s="51"/>
      <c r="C129" s="45" t="s">
        <v>479</v>
      </c>
      <c r="D129" s="6" t="s">
        <v>59</v>
      </c>
      <c r="E129" s="6" t="s">
        <v>59</v>
      </c>
      <c r="F129" s="51" t="s">
        <v>297</v>
      </c>
      <c r="G129" s="51" t="s">
        <v>145</v>
      </c>
      <c r="H129" s="51" t="s">
        <v>60</v>
      </c>
      <c r="I129" s="51">
        <v>144</v>
      </c>
      <c r="J129" s="51">
        <f t="shared" si="8"/>
        <v>144</v>
      </c>
      <c r="K129" s="36">
        <v>4</v>
      </c>
      <c r="L129" s="7"/>
    </row>
    <row r="130" spans="1:12" x14ac:dyDescent="0.25">
      <c r="A130" s="51" t="s">
        <v>452</v>
      </c>
      <c r="B130" s="51"/>
      <c r="C130" s="45" t="s">
        <v>480</v>
      </c>
      <c r="D130" s="6" t="s">
        <v>657</v>
      </c>
      <c r="E130" s="6" t="s">
        <v>657</v>
      </c>
      <c r="F130" s="51" t="s">
        <v>298</v>
      </c>
      <c r="G130" s="51" t="s">
        <v>145</v>
      </c>
      <c r="H130" s="51" t="s">
        <v>204</v>
      </c>
      <c r="I130" s="51"/>
      <c r="J130" s="51">
        <f t="shared" ref="J130:J149" si="11">SUM(I130:I130)</f>
        <v>0</v>
      </c>
      <c r="K130" s="36" t="s">
        <v>728</v>
      </c>
      <c r="L130" s="33"/>
    </row>
    <row r="131" spans="1:12" x14ac:dyDescent="0.25">
      <c r="A131" s="51" t="s">
        <v>453</v>
      </c>
      <c r="B131" s="51"/>
      <c r="C131" s="45" t="s">
        <v>481</v>
      </c>
      <c r="D131" s="6" t="s">
        <v>61</v>
      </c>
      <c r="E131" s="6" t="s">
        <v>61</v>
      </c>
      <c r="F131" s="51" t="s">
        <v>299</v>
      </c>
      <c r="G131" s="51" t="s">
        <v>145</v>
      </c>
      <c r="H131" s="51" t="s">
        <v>62</v>
      </c>
      <c r="I131" s="51">
        <v>332</v>
      </c>
      <c r="J131" s="51">
        <f t="shared" si="11"/>
        <v>332</v>
      </c>
      <c r="K131" s="36">
        <v>11</v>
      </c>
      <c r="L131" s="7"/>
    </row>
    <row r="132" spans="1:12" x14ac:dyDescent="0.25">
      <c r="A132" s="51" t="s">
        <v>482</v>
      </c>
      <c r="B132" s="51"/>
      <c r="C132" s="74" t="s">
        <v>482</v>
      </c>
      <c r="D132" s="79" t="s">
        <v>96</v>
      </c>
      <c r="E132" s="79" t="s">
        <v>96</v>
      </c>
      <c r="F132" s="69" t="s">
        <v>328</v>
      </c>
      <c r="G132" s="65" t="s">
        <v>145</v>
      </c>
      <c r="H132" s="51" t="s">
        <v>157</v>
      </c>
      <c r="I132" s="51">
        <v>134</v>
      </c>
      <c r="J132" s="51">
        <f t="shared" si="11"/>
        <v>134</v>
      </c>
      <c r="K132" s="36" t="s">
        <v>161</v>
      </c>
      <c r="L132" s="51"/>
    </row>
    <row r="133" spans="1:12" x14ac:dyDescent="0.25">
      <c r="A133" s="51"/>
      <c r="B133" s="51"/>
      <c r="C133" s="74"/>
      <c r="D133" s="79"/>
      <c r="E133" s="79"/>
      <c r="F133" s="71"/>
      <c r="G133" s="65"/>
      <c r="H133" s="51" t="s">
        <v>644</v>
      </c>
      <c r="I133" s="51">
        <v>246</v>
      </c>
      <c r="J133" s="51">
        <f t="shared" si="11"/>
        <v>246</v>
      </c>
      <c r="K133" s="36" t="s">
        <v>161</v>
      </c>
      <c r="L133" s="51"/>
    </row>
    <row r="134" spans="1:12" x14ac:dyDescent="0.25">
      <c r="A134" s="51" t="s">
        <v>501</v>
      </c>
      <c r="B134" s="51"/>
      <c r="C134" s="45" t="s">
        <v>483</v>
      </c>
      <c r="D134" s="6" t="s">
        <v>113</v>
      </c>
      <c r="E134" s="6" t="s">
        <v>113</v>
      </c>
      <c r="F134" s="51" t="s">
        <v>347</v>
      </c>
      <c r="G134" s="51" t="s">
        <v>145</v>
      </c>
      <c r="H134" s="51" t="s">
        <v>384</v>
      </c>
      <c r="I134" s="51">
        <v>140</v>
      </c>
      <c r="J134" s="51">
        <f t="shared" si="11"/>
        <v>140</v>
      </c>
      <c r="K134" s="36">
        <v>5</v>
      </c>
      <c r="L134" s="51"/>
    </row>
    <row r="135" spans="1:12" x14ac:dyDescent="0.25">
      <c r="A135" s="51" t="s">
        <v>489</v>
      </c>
      <c r="B135" s="51"/>
      <c r="C135" s="45" t="s">
        <v>484</v>
      </c>
      <c r="D135" s="6" t="s">
        <v>101</v>
      </c>
      <c r="E135" s="6" t="s">
        <v>101</v>
      </c>
      <c r="F135" s="51" t="s">
        <v>335</v>
      </c>
      <c r="G135" s="51" t="s">
        <v>145</v>
      </c>
      <c r="H135" s="51" t="s">
        <v>102</v>
      </c>
      <c r="I135" s="51">
        <v>463</v>
      </c>
      <c r="J135" s="51">
        <f t="shared" si="11"/>
        <v>463</v>
      </c>
      <c r="K135" s="36">
        <v>14</v>
      </c>
      <c r="L135" s="7"/>
    </row>
    <row r="136" spans="1:12" x14ac:dyDescent="0.25">
      <c r="A136" s="51" t="s">
        <v>511</v>
      </c>
      <c r="B136" s="51"/>
      <c r="C136" s="45" t="s">
        <v>485</v>
      </c>
      <c r="D136" s="6" t="s">
        <v>666</v>
      </c>
      <c r="E136" s="6" t="s">
        <v>666</v>
      </c>
      <c r="F136" s="51" t="s">
        <v>357</v>
      </c>
      <c r="G136" s="51" t="s">
        <v>145</v>
      </c>
      <c r="H136" s="51" t="s">
        <v>205</v>
      </c>
      <c r="I136" s="51">
        <v>435</v>
      </c>
      <c r="J136" s="51">
        <f t="shared" si="11"/>
        <v>435</v>
      </c>
      <c r="K136" s="36">
        <v>6.5</v>
      </c>
      <c r="L136" s="7"/>
    </row>
    <row r="137" spans="1:12" x14ac:dyDescent="0.25">
      <c r="A137" s="51" t="s">
        <v>513</v>
      </c>
      <c r="B137" s="51"/>
      <c r="C137" s="45" t="s">
        <v>486</v>
      </c>
      <c r="D137" s="6" t="s">
        <v>668</v>
      </c>
      <c r="E137" s="6" t="s">
        <v>668</v>
      </c>
      <c r="F137" s="51" t="s">
        <v>359</v>
      </c>
      <c r="G137" s="51" t="s">
        <v>145</v>
      </c>
      <c r="H137" s="51" t="s">
        <v>232</v>
      </c>
      <c r="I137" s="51">
        <v>656</v>
      </c>
      <c r="J137" s="51">
        <f t="shared" si="11"/>
        <v>656</v>
      </c>
      <c r="K137" s="36">
        <v>6</v>
      </c>
      <c r="L137" s="51"/>
    </row>
    <row r="138" spans="1:12" x14ac:dyDescent="0.25">
      <c r="A138" s="51" t="s">
        <v>515</v>
      </c>
      <c r="B138" s="51"/>
      <c r="C138" s="45" t="s">
        <v>487</v>
      </c>
      <c r="D138" s="6" t="s">
        <v>670</v>
      </c>
      <c r="E138" s="6" t="s">
        <v>670</v>
      </c>
      <c r="F138" s="51" t="s">
        <v>361</v>
      </c>
      <c r="G138" s="51" t="s">
        <v>145</v>
      </c>
      <c r="H138" s="51" t="s">
        <v>227</v>
      </c>
      <c r="I138" s="51"/>
      <c r="J138" s="51">
        <f t="shared" si="11"/>
        <v>0</v>
      </c>
      <c r="K138" s="36">
        <v>6</v>
      </c>
      <c r="L138" s="7"/>
    </row>
    <row r="139" spans="1:12" x14ac:dyDescent="0.25">
      <c r="A139" s="51" t="s">
        <v>517</v>
      </c>
      <c r="B139" s="51"/>
      <c r="C139" s="45" t="s">
        <v>488</v>
      </c>
      <c r="D139" s="6" t="s">
        <v>671</v>
      </c>
      <c r="E139" s="6" t="s">
        <v>671</v>
      </c>
      <c r="F139" s="51" t="s">
        <v>363</v>
      </c>
      <c r="G139" s="51" t="s">
        <v>145</v>
      </c>
      <c r="H139" s="51" t="s">
        <v>233</v>
      </c>
      <c r="I139" s="51">
        <v>44</v>
      </c>
      <c r="J139" s="51">
        <f t="shared" si="11"/>
        <v>44</v>
      </c>
      <c r="K139" s="36" t="s">
        <v>234</v>
      </c>
      <c r="L139" s="7"/>
    </row>
    <row r="140" spans="1:12" ht="15.75" customHeight="1" x14ac:dyDescent="0.25">
      <c r="A140" s="51" t="s">
        <v>519</v>
      </c>
      <c r="B140" s="51"/>
      <c r="C140" s="74" t="s">
        <v>489</v>
      </c>
      <c r="D140" s="79" t="s">
        <v>673</v>
      </c>
      <c r="E140" s="66" t="s">
        <v>673</v>
      </c>
      <c r="F140" s="69" t="s">
        <v>365</v>
      </c>
      <c r="G140" s="69" t="s">
        <v>145</v>
      </c>
      <c r="H140" s="10" t="s">
        <v>643</v>
      </c>
      <c r="I140" s="51">
        <v>95</v>
      </c>
      <c r="J140" s="51">
        <f t="shared" si="11"/>
        <v>95</v>
      </c>
      <c r="K140" s="36">
        <v>3.5</v>
      </c>
      <c r="L140" s="51"/>
    </row>
    <row r="141" spans="1:12" ht="15.75" customHeight="1" x14ac:dyDescent="0.25">
      <c r="A141" s="51"/>
      <c r="B141" s="51"/>
      <c r="C141" s="74"/>
      <c r="D141" s="79"/>
      <c r="E141" s="68"/>
      <c r="F141" s="71"/>
      <c r="G141" s="71"/>
      <c r="H141" s="10" t="s">
        <v>642</v>
      </c>
      <c r="I141" s="51">
        <v>25</v>
      </c>
      <c r="J141" s="51">
        <f t="shared" si="11"/>
        <v>25</v>
      </c>
      <c r="K141" s="36">
        <v>3.5</v>
      </c>
      <c r="L141" s="51"/>
    </row>
    <row r="142" spans="1:12" x14ac:dyDescent="0.25">
      <c r="A142" s="51" t="s">
        <v>529</v>
      </c>
      <c r="B142" s="51"/>
      <c r="C142" s="45" t="s">
        <v>490</v>
      </c>
      <c r="D142" s="6" t="s">
        <v>129</v>
      </c>
      <c r="E142" s="6" t="s">
        <v>129</v>
      </c>
      <c r="F142" s="51" t="s">
        <v>374</v>
      </c>
      <c r="G142" s="51" t="s">
        <v>145</v>
      </c>
      <c r="H142" s="51"/>
      <c r="I142" s="51"/>
      <c r="J142" s="51">
        <f t="shared" si="11"/>
        <v>0</v>
      </c>
      <c r="K142" s="36" t="s">
        <v>645</v>
      </c>
      <c r="L142" s="7"/>
    </row>
    <row r="143" spans="1:12" x14ac:dyDescent="0.25">
      <c r="A143" s="51" t="s">
        <v>530</v>
      </c>
      <c r="B143" s="51"/>
      <c r="C143" s="45" t="s">
        <v>491</v>
      </c>
      <c r="D143" s="6" t="s">
        <v>130</v>
      </c>
      <c r="E143" s="6" t="s">
        <v>130</v>
      </c>
      <c r="F143" s="51" t="s">
        <v>375</v>
      </c>
      <c r="G143" s="51" t="s">
        <v>145</v>
      </c>
      <c r="H143" s="51"/>
      <c r="I143" s="51"/>
      <c r="J143" s="51">
        <f t="shared" si="11"/>
        <v>0</v>
      </c>
      <c r="K143" s="36" t="s">
        <v>645</v>
      </c>
      <c r="L143" s="7"/>
    </row>
    <row r="144" spans="1:12" x14ac:dyDescent="0.25">
      <c r="A144" s="51">
        <v>132</v>
      </c>
      <c r="B144" s="51"/>
      <c r="C144" s="45" t="s">
        <v>492</v>
      </c>
      <c r="D144" s="6" t="s">
        <v>131</v>
      </c>
      <c r="E144" s="6" t="s">
        <v>131</v>
      </c>
      <c r="F144" s="51" t="s">
        <v>376</v>
      </c>
      <c r="G144" s="51" t="s">
        <v>145</v>
      </c>
      <c r="H144" s="51"/>
      <c r="I144" s="51"/>
      <c r="J144" s="51">
        <f t="shared" si="11"/>
        <v>0</v>
      </c>
      <c r="K144" s="36" t="s">
        <v>645</v>
      </c>
      <c r="L144" s="7"/>
    </row>
    <row r="145" spans="1:12" x14ac:dyDescent="0.25">
      <c r="A145" s="51">
        <v>137</v>
      </c>
      <c r="B145" s="51"/>
      <c r="C145" s="45" t="s">
        <v>493</v>
      </c>
      <c r="D145" s="51" t="s">
        <v>241</v>
      </c>
      <c r="E145" s="51" t="s">
        <v>241</v>
      </c>
      <c r="F145" s="51" t="s">
        <v>381</v>
      </c>
      <c r="G145" s="51" t="s">
        <v>145</v>
      </c>
      <c r="H145" s="51"/>
      <c r="I145" s="51">
        <v>185</v>
      </c>
      <c r="J145" s="51">
        <f t="shared" si="11"/>
        <v>185</v>
      </c>
      <c r="K145" s="36">
        <v>3.5</v>
      </c>
      <c r="L145" s="7"/>
    </row>
    <row r="146" spans="1:12" x14ac:dyDescent="0.25">
      <c r="A146" s="51" t="s">
        <v>454</v>
      </c>
      <c r="B146" s="51"/>
      <c r="C146" s="45" t="s">
        <v>494</v>
      </c>
      <c r="D146" s="6" t="s">
        <v>63</v>
      </c>
      <c r="E146" s="6" t="s">
        <v>63</v>
      </c>
      <c r="F146" s="51" t="s">
        <v>300</v>
      </c>
      <c r="G146" s="51" t="s">
        <v>145</v>
      </c>
      <c r="H146" s="51" t="s">
        <v>545</v>
      </c>
      <c r="I146" s="51">
        <v>570</v>
      </c>
      <c r="J146" s="51">
        <f t="shared" si="11"/>
        <v>570</v>
      </c>
      <c r="K146" s="36">
        <v>6</v>
      </c>
      <c r="L146" s="7"/>
    </row>
    <row r="147" spans="1:12" x14ac:dyDescent="0.25">
      <c r="A147" s="51">
        <v>136</v>
      </c>
      <c r="B147" s="51"/>
      <c r="C147" s="45" t="s">
        <v>495</v>
      </c>
      <c r="D147" s="51" t="s">
        <v>242</v>
      </c>
      <c r="E147" s="51" t="s">
        <v>242</v>
      </c>
      <c r="F147" s="51" t="s">
        <v>380</v>
      </c>
      <c r="G147" s="51" t="s">
        <v>145</v>
      </c>
      <c r="H147" s="51" t="s">
        <v>388</v>
      </c>
      <c r="I147" s="51"/>
      <c r="J147" s="51">
        <f t="shared" si="11"/>
        <v>0</v>
      </c>
      <c r="K147" s="36" t="s">
        <v>387</v>
      </c>
      <c r="L147" s="7"/>
    </row>
    <row r="148" spans="1:12" x14ac:dyDescent="0.25">
      <c r="A148" s="51" t="s">
        <v>478</v>
      </c>
      <c r="B148" s="51"/>
      <c r="C148" s="74" t="s">
        <v>496</v>
      </c>
      <c r="D148" s="88" t="s">
        <v>680</v>
      </c>
      <c r="E148" s="88" t="s">
        <v>680</v>
      </c>
      <c r="F148" s="74" t="s">
        <v>324</v>
      </c>
      <c r="G148" s="45" t="s">
        <v>145</v>
      </c>
      <c r="H148" s="51" t="s">
        <v>391</v>
      </c>
      <c r="I148" s="51">
        <v>107</v>
      </c>
      <c r="J148" s="51">
        <f t="shared" si="11"/>
        <v>107</v>
      </c>
      <c r="K148" s="36">
        <v>6</v>
      </c>
      <c r="L148" s="7"/>
    </row>
    <row r="149" spans="1:12" x14ac:dyDescent="0.25">
      <c r="A149" s="51"/>
      <c r="B149" s="51"/>
      <c r="C149" s="74"/>
      <c r="D149" s="88"/>
      <c r="E149" s="88"/>
      <c r="F149" s="74"/>
      <c r="G149" s="45" t="s">
        <v>145</v>
      </c>
      <c r="H149" s="51" t="s">
        <v>576</v>
      </c>
      <c r="I149" s="51">
        <v>185</v>
      </c>
      <c r="J149" s="51">
        <f t="shared" si="11"/>
        <v>185</v>
      </c>
      <c r="K149" s="36">
        <v>12</v>
      </c>
      <c r="L149" s="7"/>
    </row>
    <row r="150" spans="1:12" x14ac:dyDescent="0.25">
      <c r="A150" s="51"/>
      <c r="B150" s="51"/>
      <c r="C150" s="45" t="s">
        <v>497</v>
      </c>
      <c r="D150" s="32" t="s">
        <v>553</v>
      </c>
      <c r="E150" s="32" t="s">
        <v>553</v>
      </c>
      <c r="F150" s="45" t="s">
        <v>556</v>
      </c>
      <c r="G150" s="45" t="s">
        <v>145</v>
      </c>
      <c r="H150" s="15" t="s">
        <v>554</v>
      </c>
      <c r="I150" s="45">
        <v>221</v>
      </c>
      <c r="J150" s="45">
        <v>221</v>
      </c>
      <c r="K150" s="38" t="s">
        <v>544</v>
      </c>
      <c r="L150" s="14"/>
    </row>
    <row r="151" spans="1:12" x14ac:dyDescent="0.25">
      <c r="A151" s="51" t="s">
        <v>682</v>
      </c>
      <c r="B151" s="51"/>
      <c r="C151" s="45" t="s">
        <v>498</v>
      </c>
      <c r="D151" s="6" t="s">
        <v>683</v>
      </c>
      <c r="E151" s="6" t="s">
        <v>683</v>
      </c>
      <c r="F151" s="51" t="s">
        <v>684</v>
      </c>
      <c r="G151" s="51" t="s">
        <v>145</v>
      </c>
      <c r="H151" s="51" t="s">
        <v>685</v>
      </c>
      <c r="I151" s="51">
        <v>29</v>
      </c>
      <c r="J151" s="51">
        <f t="shared" ref="J151:J162" si="12">SUM(I151:I151)</f>
        <v>29</v>
      </c>
      <c r="K151" s="36" t="s">
        <v>686</v>
      </c>
      <c r="L151" s="61"/>
    </row>
    <row r="152" spans="1:12" x14ac:dyDescent="0.25">
      <c r="A152" s="51" t="s">
        <v>687</v>
      </c>
      <c r="B152" s="51"/>
      <c r="C152" s="45" t="s">
        <v>499</v>
      </c>
      <c r="D152" s="6" t="s">
        <v>688</v>
      </c>
      <c r="E152" s="6" t="s">
        <v>688</v>
      </c>
      <c r="F152" s="51" t="s">
        <v>689</v>
      </c>
      <c r="G152" s="51" t="s">
        <v>146</v>
      </c>
      <c r="H152" s="51" t="s">
        <v>690</v>
      </c>
      <c r="I152" s="51"/>
      <c r="J152" s="51">
        <f t="shared" si="12"/>
        <v>0</v>
      </c>
      <c r="K152" s="36">
        <v>8</v>
      </c>
      <c r="L152" s="7"/>
    </row>
    <row r="153" spans="1:12" ht="15.75" customHeight="1" x14ac:dyDescent="0.25">
      <c r="A153" s="51" t="s">
        <v>455</v>
      </c>
      <c r="B153" s="51"/>
      <c r="C153" s="69" t="s">
        <v>500</v>
      </c>
      <c r="D153" s="75" t="s">
        <v>646</v>
      </c>
      <c r="E153" s="75" t="s">
        <v>779</v>
      </c>
      <c r="F153" s="74" t="s">
        <v>301</v>
      </c>
      <c r="G153" s="74" t="s">
        <v>168</v>
      </c>
      <c r="H153" s="51" t="s">
        <v>217</v>
      </c>
      <c r="I153" s="51"/>
      <c r="J153" s="51">
        <f t="shared" si="12"/>
        <v>0</v>
      </c>
      <c r="K153" s="36" t="s">
        <v>239</v>
      </c>
      <c r="L153" s="7"/>
    </row>
    <row r="154" spans="1:12" x14ac:dyDescent="0.25">
      <c r="A154" s="51"/>
      <c r="B154" s="51"/>
      <c r="C154" s="70"/>
      <c r="D154" s="76"/>
      <c r="E154" s="76"/>
      <c r="F154" s="74"/>
      <c r="G154" s="74"/>
      <c r="H154" s="51" t="s">
        <v>546</v>
      </c>
      <c r="I154" s="51"/>
      <c r="J154" s="51">
        <f t="shared" si="12"/>
        <v>0</v>
      </c>
      <c r="K154" s="36" t="s">
        <v>537</v>
      </c>
      <c r="L154" s="7"/>
    </row>
    <row r="155" spans="1:12" ht="15.75" customHeight="1" x14ac:dyDescent="0.25">
      <c r="A155" s="51"/>
      <c r="B155" s="51"/>
      <c r="C155" s="70"/>
      <c r="D155" s="76"/>
      <c r="E155" s="77"/>
      <c r="F155" s="74"/>
      <c r="G155" s="74"/>
      <c r="H155" s="51" t="s">
        <v>572</v>
      </c>
      <c r="I155" s="51"/>
      <c r="J155" s="51">
        <f t="shared" si="12"/>
        <v>0</v>
      </c>
      <c r="K155" s="36">
        <v>29</v>
      </c>
      <c r="L155" s="7"/>
    </row>
    <row r="156" spans="1:12" s="16" customFormat="1" x14ac:dyDescent="0.25">
      <c r="A156" s="17"/>
      <c r="B156" s="17"/>
      <c r="C156" s="71"/>
      <c r="D156" s="77"/>
      <c r="E156" s="53" t="s">
        <v>639</v>
      </c>
      <c r="F156" s="52" t="s">
        <v>579</v>
      </c>
      <c r="G156" s="52" t="s">
        <v>145</v>
      </c>
      <c r="H156" s="52" t="s">
        <v>580</v>
      </c>
      <c r="I156" s="52"/>
      <c r="J156" s="52">
        <f t="shared" si="12"/>
        <v>0</v>
      </c>
      <c r="K156" s="37" t="s">
        <v>581</v>
      </c>
      <c r="L156" s="18"/>
    </row>
    <row r="157" spans="1:12" x14ac:dyDescent="0.25">
      <c r="A157" s="51" t="s">
        <v>456</v>
      </c>
      <c r="B157" s="51"/>
      <c r="C157" s="45" t="s">
        <v>501</v>
      </c>
      <c r="D157" s="6" t="s">
        <v>64</v>
      </c>
      <c r="E157" s="6" t="s">
        <v>64</v>
      </c>
      <c r="F157" s="51" t="s">
        <v>302</v>
      </c>
      <c r="G157" s="51" t="s">
        <v>145</v>
      </c>
      <c r="H157" s="51" t="s">
        <v>214</v>
      </c>
      <c r="I157" s="51"/>
      <c r="J157" s="51">
        <f t="shared" si="12"/>
        <v>0</v>
      </c>
      <c r="K157" s="36">
        <v>8</v>
      </c>
      <c r="L157" s="51"/>
    </row>
    <row r="158" spans="1:12" x14ac:dyDescent="0.25">
      <c r="A158" s="51" t="s">
        <v>457</v>
      </c>
      <c r="B158" s="51"/>
      <c r="C158" s="45" t="s">
        <v>502</v>
      </c>
      <c r="D158" s="6" t="s">
        <v>65</v>
      </c>
      <c r="E158" s="6" t="s">
        <v>65</v>
      </c>
      <c r="F158" s="51" t="s">
        <v>303</v>
      </c>
      <c r="G158" s="51" t="s">
        <v>145</v>
      </c>
      <c r="H158" s="51" t="s">
        <v>154</v>
      </c>
      <c r="I158" s="51"/>
      <c r="J158" s="51">
        <f t="shared" si="12"/>
        <v>0</v>
      </c>
      <c r="K158" s="36">
        <v>12</v>
      </c>
      <c r="L158" s="7"/>
    </row>
    <row r="159" spans="1:12" x14ac:dyDescent="0.25">
      <c r="A159" s="51" t="s">
        <v>458</v>
      </c>
      <c r="B159" s="51"/>
      <c r="C159" s="45" t="s">
        <v>503</v>
      </c>
      <c r="D159" s="6" t="s">
        <v>66</v>
      </c>
      <c r="E159" s="6" t="s">
        <v>66</v>
      </c>
      <c r="F159" s="51" t="s">
        <v>304</v>
      </c>
      <c r="G159" s="51" t="s">
        <v>145</v>
      </c>
      <c r="H159" s="51" t="s">
        <v>208</v>
      </c>
      <c r="I159" s="51"/>
      <c r="J159" s="51">
        <f t="shared" si="12"/>
        <v>0</v>
      </c>
      <c r="K159" s="36">
        <v>10</v>
      </c>
      <c r="L159" s="51"/>
    </row>
    <row r="160" spans="1:12" x14ac:dyDescent="0.25">
      <c r="A160" s="51" t="s">
        <v>459</v>
      </c>
      <c r="B160" s="51"/>
      <c r="C160" s="45" t="s">
        <v>504</v>
      </c>
      <c r="D160" s="6" t="s">
        <v>67</v>
      </c>
      <c r="E160" s="6" t="s">
        <v>67</v>
      </c>
      <c r="F160" s="51" t="s">
        <v>305</v>
      </c>
      <c r="G160" s="51" t="s">
        <v>145</v>
      </c>
      <c r="H160" s="51" t="s">
        <v>194</v>
      </c>
      <c r="I160" s="51"/>
      <c r="J160" s="51">
        <f t="shared" si="12"/>
        <v>0</v>
      </c>
      <c r="K160" s="36" t="s">
        <v>180</v>
      </c>
      <c r="L160" s="51"/>
    </row>
    <row r="161" spans="1:19" x14ac:dyDescent="0.25">
      <c r="A161" s="51" t="s">
        <v>460</v>
      </c>
      <c r="B161" s="51"/>
      <c r="C161" s="45" t="s">
        <v>505</v>
      </c>
      <c r="D161" s="6" t="s">
        <v>68</v>
      </c>
      <c r="E161" s="6" t="s">
        <v>68</v>
      </c>
      <c r="F161" s="51" t="s">
        <v>306</v>
      </c>
      <c r="G161" s="51" t="s">
        <v>145</v>
      </c>
      <c r="H161" s="51" t="s">
        <v>196</v>
      </c>
      <c r="I161" s="51"/>
      <c r="J161" s="51">
        <f t="shared" si="12"/>
        <v>0</v>
      </c>
      <c r="K161" s="36">
        <v>20</v>
      </c>
      <c r="L161" s="7"/>
    </row>
    <row r="162" spans="1:19" x14ac:dyDescent="0.25">
      <c r="A162" s="51">
        <v>133</v>
      </c>
      <c r="B162" s="51"/>
      <c r="C162" s="45" t="s">
        <v>506</v>
      </c>
      <c r="D162" s="6" t="s">
        <v>132</v>
      </c>
      <c r="E162" s="6" t="s">
        <v>132</v>
      </c>
      <c r="F162" s="51" t="s">
        <v>377</v>
      </c>
      <c r="G162" s="51" t="s">
        <v>145</v>
      </c>
      <c r="H162" s="51"/>
      <c r="I162" s="51"/>
      <c r="J162" s="51">
        <f t="shared" si="12"/>
        <v>0</v>
      </c>
      <c r="K162" s="36" t="s">
        <v>645</v>
      </c>
      <c r="L162" s="7"/>
    </row>
    <row r="163" spans="1:19" ht="31.5" x14ac:dyDescent="0.25">
      <c r="A163" s="51"/>
      <c r="B163" s="51"/>
      <c r="C163" s="69" t="s">
        <v>507</v>
      </c>
      <c r="D163" s="75" t="s">
        <v>739</v>
      </c>
      <c r="E163" s="5" t="s">
        <v>399</v>
      </c>
      <c r="F163" s="69" t="s">
        <v>378</v>
      </c>
      <c r="G163" s="69" t="s">
        <v>145</v>
      </c>
      <c r="H163" s="45" t="s">
        <v>400</v>
      </c>
      <c r="I163" s="51"/>
      <c r="J163" s="51">
        <v>35</v>
      </c>
      <c r="K163" s="36">
        <v>6.8</v>
      </c>
      <c r="L163" s="7"/>
    </row>
    <row r="164" spans="1:19" x14ac:dyDescent="0.25">
      <c r="A164" s="48">
        <v>134</v>
      </c>
      <c r="B164" s="48"/>
      <c r="C164" s="70"/>
      <c r="D164" s="76"/>
      <c r="E164" s="54" t="s">
        <v>389</v>
      </c>
      <c r="F164" s="70"/>
      <c r="G164" s="70"/>
      <c r="H164" s="48" t="s">
        <v>390</v>
      </c>
      <c r="I164" s="48"/>
      <c r="J164" s="48">
        <f>SUM(I164:I164)</f>
        <v>0</v>
      </c>
      <c r="K164" s="39">
        <v>7</v>
      </c>
      <c r="L164" s="8"/>
    </row>
    <row r="165" spans="1:19" ht="31.5" x14ac:dyDescent="0.25">
      <c r="A165" s="48"/>
      <c r="B165" s="48"/>
      <c r="C165" s="70"/>
      <c r="D165" s="76"/>
      <c r="E165" s="44" t="s">
        <v>741</v>
      </c>
      <c r="F165" s="70" t="s">
        <v>789</v>
      </c>
      <c r="G165" s="70"/>
      <c r="H165" s="48" t="s">
        <v>740</v>
      </c>
      <c r="I165" s="48"/>
      <c r="J165" s="48">
        <f>SUM(I165:I165)</f>
        <v>0</v>
      </c>
      <c r="K165" s="39">
        <v>6</v>
      </c>
      <c r="L165" s="8">
        <v>6</v>
      </c>
      <c r="M165" s="35" t="e">
        <f>L165*#REF!</f>
        <v>#REF!</v>
      </c>
      <c r="N165" s="35">
        <f>I165*L165</f>
        <v>0</v>
      </c>
      <c r="O165" s="35" t="e">
        <f>#REF!*L165</f>
        <v>#REF!</v>
      </c>
      <c r="P165" s="51">
        <v>93.46</v>
      </c>
      <c r="Q165" s="51">
        <v>16.7</v>
      </c>
      <c r="R165" s="51">
        <v>2.2799999999999998</v>
      </c>
      <c r="S165" s="35" t="e">
        <f>M165*P165+N165*Q165+O165*R165</f>
        <v>#REF!</v>
      </c>
    </row>
    <row r="166" spans="1:19" ht="31.5" x14ac:dyDescent="0.25">
      <c r="A166" s="48"/>
      <c r="B166" s="48"/>
      <c r="C166" s="71"/>
      <c r="D166" s="77"/>
      <c r="E166" s="44" t="s">
        <v>743</v>
      </c>
      <c r="F166" s="71"/>
      <c r="G166" s="71"/>
      <c r="H166" s="48" t="s">
        <v>742</v>
      </c>
      <c r="I166" s="48">
        <v>210</v>
      </c>
      <c r="J166" s="48">
        <v>210</v>
      </c>
      <c r="K166" s="39">
        <v>5</v>
      </c>
      <c r="L166" s="8">
        <v>5</v>
      </c>
      <c r="M166" s="35" t="e">
        <f>L166*#REF!</f>
        <v>#REF!</v>
      </c>
      <c r="N166" s="35">
        <f>I166*L166</f>
        <v>1050</v>
      </c>
      <c r="O166" s="35" t="e">
        <f>#REF!*L166</f>
        <v>#REF!</v>
      </c>
      <c r="P166" s="51">
        <v>93.46</v>
      </c>
      <c r="Q166" s="51">
        <v>16.7</v>
      </c>
      <c r="R166" s="51">
        <v>2.2799999999999998</v>
      </c>
      <c r="S166" s="35" t="e">
        <f>M166*P166+N166*Q166+O166*R166</f>
        <v>#REF!</v>
      </c>
    </row>
    <row r="167" spans="1:19" x14ac:dyDescent="0.25">
      <c r="A167" s="51" t="s">
        <v>461</v>
      </c>
      <c r="B167" s="51"/>
      <c r="C167" s="69" t="s">
        <v>508</v>
      </c>
      <c r="D167" s="79" t="s">
        <v>69</v>
      </c>
      <c r="E167" s="66" t="s">
        <v>738</v>
      </c>
      <c r="F167" s="65" t="s">
        <v>307</v>
      </c>
      <c r="G167" s="65" t="s">
        <v>145</v>
      </c>
      <c r="H167" s="51" t="s">
        <v>70</v>
      </c>
      <c r="I167" s="51"/>
      <c r="J167" s="51">
        <f t="shared" ref="J167:J198" si="13">SUM(I167:I167)</f>
        <v>0</v>
      </c>
      <c r="K167" s="36">
        <v>7.5</v>
      </c>
      <c r="L167" s="51"/>
      <c r="M167" s="26"/>
      <c r="N167" s="26"/>
      <c r="O167" s="26"/>
      <c r="P167" s="26"/>
      <c r="Q167" s="26"/>
      <c r="R167" s="26"/>
      <c r="S167" s="26"/>
    </row>
    <row r="168" spans="1:19" x14ac:dyDescent="0.25">
      <c r="A168" s="51"/>
      <c r="B168" s="51"/>
      <c r="C168" s="70"/>
      <c r="D168" s="79"/>
      <c r="E168" s="68"/>
      <c r="F168" s="65"/>
      <c r="G168" s="65"/>
      <c r="H168" s="51" t="s">
        <v>678</v>
      </c>
      <c r="I168" s="51">
        <v>153</v>
      </c>
      <c r="J168" s="51">
        <f t="shared" si="13"/>
        <v>153</v>
      </c>
      <c r="K168" s="36">
        <v>6.5</v>
      </c>
      <c r="L168" s="51"/>
    </row>
    <row r="169" spans="1:19" x14ac:dyDescent="0.25">
      <c r="A169" s="51"/>
      <c r="B169" s="51"/>
      <c r="C169" s="71"/>
      <c r="D169" s="79"/>
      <c r="E169" s="49" t="s">
        <v>737</v>
      </c>
      <c r="F169" s="45" t="s">
        <v>562</v>
      </c>
      <c r="G169" s="45" t="s">
        <v>145</v>
      </c>
      <c r="H169" s="15" t="s">
        <v>563</v>
      </c>
      <c r="I169" s="45">
        <v>184</v>
      </c>
      <c r="J169" s="45">
        <f t="shared" si="13"/>
        <v>184</v>
      </c>
      <c r="K169" s="38" t="s">
        <v>564</v>
      </c>
      <c r="L169" s="14"/>
    </row>
    <row r="170" spans="1:19" x14ac:dyDescent="0.25">
      <c r="A170" s="51" t="s">
        <v>526</v>
      </c>
      <c r="B170" s="51"/>
      <c r="C170" s="74" t="s">
        <v>509</v>
      </c>
      <c r="D170" s="79" t="s">
        <v>126</v>
      </c>
      <c r="E170" s="79" t="s">
        <v>126</v>
      </c>
      <c r="F170" s="69" t="s">
        <v>371</v>
      </c>
      <c r="G170" s="51" t="s">
        <v>145</v>
      </c>
      <c r="H170" s="51" t="s">
        <v>532</v>
      </c>
      <c r="I170" s="51">
        <v>425</v>
      </c>
      <c r="J170" s="51">
        <f t="shared" si="13"/>
        <v>425</v>
      </c>
      <c r="K170" s="36">
        <v>4</v>
      </c>
      <c r="L170" s="7"/>
    </row>
    <row r="171" spans="1:19" x14ac:dyDescent="0.25">
      <c r="A171" s="51"/>
      <c r="B171" s="51"/>
      <c r="C171" s="74"/>
      <c r="D171" s="79"/>
      <c r="E171" s="79"/>
      <c r="F171" s="71"/>
      <c r="G171" s="51" t="s">
        <v>145</v>
      </c>
      <c r="H171" s="51" t="s">
        <v>611</v>
      </c>
      <c r="I171" s="51"/>
      <c r="J171" s="51">
        <f t="shared" si="13"/>
        <v>0</v>
      </c>
      <c r="K171" s="36">
        <v>4</v>
      </c>
      <c r="L171" s="7"/>
    </row>
    <row r="172" spans="1:19" x14ac:dyDescent="0.25">
      <c r="A172" s="51" t="s">
        <v>527</v>
      </c>
      <c r="B172" s="51"/>
      <c r="C172" s="45" t="s">
        <v>510</v>
      </c>
      <c r="D172" s="49" t="s">
        <v>127</v>
      </c>
      <c r="E172" s="49" t="s">
        <v>127</v>
      </c>
      <c r="F172" s="45" t="s">
        <v>372</v>
      </c>
      <c r="G172" s="45" t="s">
        <v>145</v>
      </c>
      <c r="H172" s="51" t="s">
        <v>539</v>
      </c>
      <c r="I172" s="51">
        <v>158</v>
      </c>
      <c r="J172" s="51">
        <f t="shared" si="13"/>
        <v>158</v>
      </c>
      <c r="K172" s="36">
        <v>6</v>
      </c>
      <c r="L172" s="7"/>
    </row>
    <row r="173" spans="1:19" x14ac:dyDescent="0.25">
      <c r="A173" s="51" t="s">
        <v>502</v>
      </c>
      <c r="B173" s="51"/>
      <c r="C173" s="45" t="s">
        <v>511</v>
      </c>
      <c r="D173" s="6" t="s">
        <v>114</v>
      </c>
      <c r="E173" s="6" t="s">
        <v>114</v>
      </c>
      <c r="F173" s="51" t="s">
        <v>348</v>
      </c>
      <c r="G173" s="51" t="s">
        <v>145</v>
      </c>
      <c r="H173" s="51" t="s">
        <v>235</v>
      </c>
      <c r="I173" s="51">
        <v>264</v>
      </c>
      <c r="J173" s="51">
        <f t="shared" si="13"/>
        <v>264</v>
      </c>
      <c r="K173" s="36">
        <v>3.5</v>
      </c>
      <c r="L173" s="7"/>
    </row>
    <row r="174" spans="1:19" x14ac:dyDescent="0.25">
      <c r="A174" s="51">
        <v>138</v>
      </c>
      <c r="B174" s="51"/>
      <c r="C174" s="45" t="s">
        <v>512</v>
      </c>
      <c r="D174" s="51" t="s">
        <v>243</v>
      </c>
      <c r="E174" s="51" t="s">
        <v>243</v>
      </c>
      <c r="F174" s="51" t="s">
        <v>382</v>
      </c>
      <c r="G174" s="51" t="s">
        <v>145</v>
      </c>
      <c r="H174" s="51" t="s">
        <v>397</v>
      </c>
      <c r="I174" s="51">
        <v>168</v>
      </c>
      <c r="J174" s="51">
        <f t="shared" si="13"/>
        <v>168</v>
      </c>
      <c r="K174" s="36">
        <v>4</v>
      </c>
      <c r="L174" s="7"/>
    </row>
    <row r="175" spans="1:19" x14ac:dyDescent="0.25">
      <c r="A175" s="51" t="s">
        <v>503</v>
      </c>
      <c r="B175" s="51"/>
      <c r="C175" s="69" t="s">
        <v>513</v>
      </c>
      <c r="D175" s="66" t="s">
        <v>115</v>
      </c>
      <c r="E175" s="66" t="s">
        <v>115</v>
      </c>
      <c r="F175" s="69" t="s">
        <v>349</v>
      </c>
      <c r="G175" s="69" t="s">
        <v>145</v>
      </c>
      <c r="H175" s="51" t="s">
        <v>230</v>
      </c>
      <c r="I175" s="51">
        <v>306</v>
      </c>
      <c r="J175" s="51">
        <f t="shared" si="13"/>
        <v>306</v>
      </c>
      <c r="K175" s="36">
        <v>4.5</v>
      </c>
      <c r="L175" s="51"/>
    </row>
    <row r="176" spans="1:19" x14ac:dyDescent="0.25">
      <c r="A176" s="51"/>
      <c r="B176" s="51"/>
      <c r="C176" s="70"/>
      <c r="D176" s="67"/>
      <c r="E176" s="67"/>
      <c r="F176" s="70"/>
      <c r="G176" s="70"/>
      <c r="H176" s="51" t="s">
        <v>783</v>
      </c>
      <c r="I176" s="51">
        <v>102</v>
      </c>
      <c r="J176" s="51">
        <f t="shared" si="13"/>
        <v>102</v>
      </c>
      <c r="K176" s="36">
        <v>5</v>
      </c>
      <c r="L176" s="51"/>
    </row>
    <row r="177" spans="1:19" x14ac:dyDescent="0.25">
      <c r="A177" s="51"/>
      <c r="B177" s="51"/>
      <c r="C177" s="71"/>
      <c r="D177" s="68"/>
      <c r="E177" s="68"/>
      <c r="F177" s="71"/>
      <c r="G177" s="71"/>
      <c r="H177" s="51" t="s">
        <v>784</v>
      </c>
      <c r="I177" s="51">
        <v>141</v>
      </c>
      <c r="J177" s="51">
        <f t="shared" si="13"/>
        <v>141</v>
      </c>
      <c r="K177" s="36">
        <v>5</v>
      </c>
      <c r="L177" s="51"/>
    </row>
    <row r="178" spans="1:19" x14ac:dyDescent="0.25">
      <c r="A178" s="51" t="s">
        <v>462</v>
      </c>
      <c r="B178" s="51"/>
      <c r="C178" s="45" t="s">
        <v>514</v>
      </c>
      <c r="D178" s="6" t="s">
        <v>71</v>
      </c>
      <c r="E178" s="6" t="s">
        <v>71</v>
      </c>
      <c r="F178" s="51" t="s">
        <v>308</v>
      </c>
      <c r="G178" s="51" t="s">
        <v>145</v>
      </c>
      <c r="H178" s="51" t="s">
        <v>162</v>
      </c>
      <c r="I178" s="51">
        <v>186</v>
      </c>
      <c r="J178" s="51">
        <f t="shared" si="13"/>
        <v>186</v>
      </c>
      <c r="K178" s="36">
        <v>8</v>
      </c>
      <c r="L178" s="51"/>
    </row>
    <row r="179" spans="1:19" x14ac:dyDescent="0.25">
      <c r="A179" s="48" t="s">
        <v>463</v>
      </c>
      <c r="B179" s="48"/>
      <c r="C179" s="74" t="s">
        <v>515</v>
      </c>
      <c r="D179" s="86" t="s">
        <v>72</v>
      </c>
      <c r="E179" s="86" t="s">
        <v>72</v>
      </c>
      <c r="F179" s="87" t="s">
        <v>309</v>
      </c>
      <c r="G179" s="48" t="s">
        <v>145</v>
      </c>
      <c r="H179" s="9" t="s">
        <v>600</v>
      </c>
      <c r="I179" s="48"/>
      <c r="J179" s="48">
        <f t="shared" si="13"/>
        <v>0</v>
      </c>
      <c r="K179" s="39">
        <v>4</v>
      </c>
      <c r="L179" s="48"/>
    </row>
    <row r="180" spans="1:19" x14ac:dyDescent="0.25">
      <c r="A180" s="48"/>
      <c r="B180" s="48"/>
      <c r="C180" s="74"/>
      <c r="D180" s="86"/>
      <c r="E180" s="86"/>
      <c r="F180" s="87"/>
      <c r="G180" s="48" t="s">
        <v>145</v>
      </c>
      <c r="H180" s="9" t="s">
        <v>599</v>
      </c>
      <c r="I180" s="48"/>
      <c r="J180" s="48">
        <f t="shared" si="13"/>
        <v>0</v>
      </c>
      <c r="K180" s="39">
        <v>4</v>
      </c>
      <c r="L180" s="48"/>
    </row>
    <row r="181" spans="1:19" x14ac:dyDescent="0.25">
      <c r="A181" s="51" t="s">
        <v>464</v>
      </c>
      <c r="B181" s="51"/>
      <c r="C181" s="45" t="s">
        <v>516</v>
      </c>
      <c r="D181" s="6" t="s">
        <v>73</v>
      </c>
      <c r="E181" s="6" t="s">
        <v>73</v>
      </c>
      <c r="F181" s="51" t="s">
        <v>310</v>
      </c>
      <c r="G181" s="51" t="s">
        <v>145</v>
      </c>
      <c r="H181" s="51" t="s">
        <v>210</v>
      </c>
      <c r="I181" s="51">
        <v>67</v>
      </c>
      <c r="J181" s="51">
        <f t="shared" si="13"/>
        <v>67</v>
      </c>
      <c r="K181" s="36" t="s">
        <v>211</v>
      </c>
      <c r="L181" s="51"/>
    </row>
    <row r="182" spans="1:19" ht="19.5" customHeight="1" x14ac:dyDescent="0.25">
      <c r="A182" s="48" t="s">
        <v>465</v>
      </c>
      <c r="B182" s="48"/>
      <c r="C182" s="69" t="s">
        <v>517</v>
      </c>
      <c r="D182" s="75" t="s">
        <v>731</v>
      </c>
      <c r="E182" s="78" t="s">
        <v>74</v>
      </c>
      <c r="F182" s="69" t="s">
        <v>311</v>
      </c>
      <c r="G182" s="69" t="s">
        <v>146</v>
      </c>
      <c r="H182" s="48" t="s">
        <v>75</v>
      </c>
      <c r="I182" s="48"/>
      <c r="J182" s="48">
        <f t="shared" si="13"/>
        <v>0</v>
      </c>
      <c r="K182" s="39" t="s">
        <v>144</v>
      </c>
      <c r="L182" s="48"/>
    </row>
    <row r="183" spans="1:19" x14ac:dyDescent="0.25">
      <c r="A183" s="48"/>
      <c r="B183" s="48"/>
      <c r="C183" s="70"/>
      <c r="D183" s="76"/>
      <c r="E183" s="78"/>
      <c r="F183" s="70"/>
      <c r="G183" s="70"/>
      <c r="H183" s="48" t="s">
        <v>635</v>
      </c>
      <c r="I183" s="48"/>
      <c r="J183" s="48">
        <f t="shared" si="13"/>
        <v>0</v>
      </c>
      <c r="K183" s="39" t="s">
        <v>144</v>
      </c>
      <c r="L183" s="48"/>
    </row>
    <row r="184" spans="1:19" ht="31.5" x14ac:dyDescent="0.25">
      <c r="A184" s="48"/>
      <c r="B184" s="48"/>
      <c r="C184" s="70"/>
      <c r="D184" s="76"/>
      <c r="E184" s="32" t="s">
        <v>732</v>
      </c>
      <c r="F184" s="70"/>
      <c r="G184" s="70"/>
      <c r="H184" s="48" t="s">
        <v>733</v>
      </c>
      <c r="I184" s="48"/>
      <c r="J184" s="48">
        <f t="shared" si="13"/>
        <v>0</v>
      </c>
      <c r="K184" s="39" t="s">
        <v>728</v>
      </c>
      <c r="L184" s="62" t="s">
        <v>774</v>
      </c>
      <c r="M184" s="35" t="e">
        <f>L184*#REF!</f>
        <v>#REF!</v>
      </c>
      <c r="N184" s="35">
        <f>I184*L184</f>
        <v>0</v>
      </c>
      <c r="O184" s="35" t="e">
        <f>#REF!*L184</f>
        <v>#REF!</v>
      </c>
      <c r="P184" s="51">
        <v>93.46</v>
      </c>
      <c r="Q184" s="51">
        <v>16.7</v>
      </c>
      <c r="R184" s="51">
        <v>2.2799999999999998</v>
      </c>
      <c r="S184" s="35" t="e">
        <f>M184*P184+N184*Q184+O184*R184</f>
        <v>#REF!</v>
      </c>
    </row>
    <row r="185" spans="1:19" ht="31.5" x14ac:dyDescent="0.25">
      <c r="A185" s="48"/>
      <c r="B185" s="48"/>
      <c r="C185" s="70"/>
      <c r="D185" s="76"/>
      <c r="E185" s="32" t="s">
        <v>736</v>
      </c>
      <c r="F185" s="70"/>
      <c r="G185" s="71"/>
      <c r="H185" s="48" t="s">
        <v>735</v>
      </c>
      <c r="I185" s="48"/>
      <c r="J185" s="48">
        <f t="shared" si="13"/>
        <v>0</v>
      </c>
      <c r="K185" s="39">
        <v>5.7</v>
      </c>
      <c r="L185" s="48">
        <v>5.7</v>
      </c>
      <c r="M185" s="35" t="e">
        <f>L185*#REF!</f>
        <v>#REF!</v>
      </c>
      <c r="N185" s="35">
        <f>I185*L185</f>
        <v>0</v>
      </c>
      <c r="O185" s="35" t="e">
        <f>#REF!*L185</f>
        <v>#REF!</v>
      </c>
      <c r="P185" s="51">
        <v>93.46</v>
      </c>
      <c r="Q185" s="51">
        <v>16.7</v>
      </c>
      <c r="R185" s="51">
        <v>2.2799999999999998</v>
      </c>
      <c r="S185" s="35" t="e">
        <f>M185*P185+N185*Q185+O185*R185</f>
        <v>#REF!</v>
      </c>
    </row>
    <row r="186" spans="1:19" s="16" customFormat="1" ht="37.5" customHeight="1" x14ac:dyDescent="0.25">
      <c r="A186" s="17"/>
      <c r="B186" s="17"/>
      <c r="C186" s="70"/>
      <c r="D186" s="76"/>
      <c r="E186" s="9" t="s">
        <v>734</v>
      </c>
      <c r="F186" s="71"/>
      <c r="G186" s="53" t="s">
        <v>145</v>
      </c>
      <c r="H186" s="19" t="s">
        <v>595</v>
      </c>
      <c r="I186" s="53"/>
      <c r="J186" s="52">
        <f t="shared" si="13"/>
        <v>0</v>
      </c>
      <c r="K186" s="37" t="s">
        <v>615</v>
      </c>
      <c r="L186" s="18"/>
    </row>
    <row r="187" spans="1:19" s="16" customFormat="1" ht="27" customHeight="1" x14ac:dyDescent="0.25">
      <c r="A187" s="17"/>
      <c r="B187" s="17"/>
      <c r="C187" s="71"/>
      <c r="D187" s="77"/>
      <c r="E187" s="10" t="s">
        <v>637</v>
      </c>
      <c r="F187" s="53" t="s">
        <v>609</v>
      </c>
      <c r="G187" s="53" t="s">
        <v>145</v>
      </c>
      <c r="H187" s="19" t="s">
        <v>679</v>
      </c>
      <c r="I187" s="53">
        <v>78</v>
      </c>
      <c r="J187" s="52">
        <f t="shared" si="13"/>
        <v>78</v>
      </c>
      <c r="K187" s="37" t="s">
        <v>677</v>
      </c>
      <c r="L187" s="18"/>
    </row>
    <row r="188" spans="1:19" x14ac:dyDescent="0.25">
      <c r="A188" s="51" t="s">
        <v>466</v>
      </c>
      <c r="B188" s="51"/>
      <c r="C188" s="45" t="s">
        <v>518</v>
      </c>
      <c r="D188" s="6" t="s">
        <v>76</v>
      </c>
      <c r="E188" s="6" t="s">
        <v>76</v>
      </c>
      <c r="F188" s="74" t="s">
        <v>312</v>
      </c>
      <c r="G188" s="51" t="s">
        <v>145</v>
      </c>
      <c r="H188" s="51" t="s">
        <v>209</v>
      </c>
      <c r="I188" s="51"/>
      <c r="J188" s="51">
        <f t="shared" si="13"/>
        <v>0</v>
      </c>
      <c r="K188" s="36">
        <v>10</v>
      </c>
      <c r="L188" s="51"/>
    </row>
    <row r="189" spans="1:19" s="16" customFormat="1" x14ac:dyDescent="0.25">
      <c r="A189" s="17"/>
      <c r="B189" s="17"/>
      <c r="C189" s="52" t="s">
        <v>519</v>
      </c>
      <c r="D189" s="53" t="s">
        <v>641</v>
      </c>
      <c r="E189" s="53" t="s">
        <v>641</v>
      </c>
      <c r="F189" s="74"/>
      <c r="G189" s="52" t="s">
        <v>145</v>
      </c>
      <c r="H189" s="17" t="s">
        <v>574</v>
      </c>
      <c r="I189" s="17"/>
      <c r="J189" s="17">
        <f t="shared" si="13"/>
        <v>0</v>
      </c>
      <c r="K189" s="40" t="s">
        <v>575</v>
      </c>
      <c r="L189" s="17"/>
    </row>
    <row r="190" spans="1:19" ht="14.25" customHeight="1" x14ac:dyDescent="0.25">
      <c r="A190" s="51" t="s">
        <v>467</v>
      </c>
      <c r="B190" s="51"/>
      <c r="C190" s="45" t="s">
        <v>520</v>
      </c>
      <c r="D190" s="6" t="s">
        <v>77</v>
      </c>
      <c r="E190" s="6" t="s">
        <v>77</v>
      </c>
      <c r="F190" s="51" t="s">
        <v>313</v>
      </c>
      <c r="G190" s="51" t="s">
        <v>145</v>
      </c>
      <c r="H190" s="51" t="s">
        <v>78</v>
      </c>
      <c r="I190" s="51"/>
      <c r="J190" s="51">
        <f t="shared" si="13"/>
        <v>0</v>
      </c>
      <c r="K190" s="36">
        <v>11</v>
      </c>
      <c r="L190" s="7"/>
    </row>
    <row r="191" spans="1:19" x14ac:dyDescent="0.25">
      <c r="A191" s="51" t="s">
        <v>468</v>
      </c>
      <c r="B191" s="51"/>
      <c r="C191" s="74" t="s">
        <v>521</v>
      </c>
      <c r="D191" s="79" t="s">
        <v>79</v>
      </c>
      <c r="E191" s="66" t="s">
        <v>79</v>
      </c>
      <c r="F191" s="65" t="s">
        <v>314</v>
      </c>
      <c r="G191" s="65" t="s">
        <v>145</v>
      </c>
      <c r="H191" s="51" t="s">
        <v>80</v>
      </c>
      <c r="I191" s="51"/>
      <c r="J191" s="51">
        <f t="shared" si="13"/>
        <v>0</v>
      </c>
      <c r="K191" s="36" t="s">
        <v>180</v>
      </c>
      <c r="L191" s="51"/>
    </row>
    <row r="192" spans="1:19" x14ac:dyDescent="0.25">
      <c r="A192" s="51"/>
      <c r="B192" s="51"/>
      <c r="C192" s="74"/>
      <c r="D192" s="79"/>
      <c r="E192" s="68"/>
      <c r="F192" s="65"/>
      <c r="G192" s="65"/>
      <c r="H192" s="51" t="s">
        <v>592</v>
      </c>
      <c r="I192" s="51">
        <v>274</v>
      </c>
      <c r="J192" s="51">
        <f t="shared" si="13"/>
        <v>274</v>
      </c>
      <c r="K192" s="36" t="s">
        <v>180</v>
      </c>
      <c r="L192" s="51"/>
    </row>
    <row r="193" spans="1:12" x14ac:dyDescent="0.25">
      <c r="A193" s="51" t="s">
        <v>490</v>
      </c>
      <c r="B193" s="51"/>
      <c r="C193" s="45" t="s">
        <v>522</v>
      </c>
      <c r="D193" s="6" t="s">
        <v>103</v>
      </c>
      <c r="E193" s="6" t="s">
        <v>103</v>
      </c>
      <c r="F193" s="51" t="s">
        <v>336</v>
      </c>
      <c r="G193" s="51" t="s">
        <v>145</v>
      </c>
      <c r="H193" s="51" t="s">
        <v>393</v>
      </c>
      <c r="I193" s="51">
        <v>668</v>
      </c>
      <c r="J193" s="51">
        <f t="shared" si="13"/>
        <v>668</v>
      </c>
      <c r="K193" s="36">
        <v>3.5</v>
      </c>
      <c r="L193" s="51"/>
    </row>
    <row r="194" spans="1:12" x14ac:dyDescent="0.25">
      <c r="A194" s="51" t="s">
        <v>507</v>
      </c>
      <c r="B194" s="51"/>
      <c r="C194" s="45" t="s">
        <v>524</v>
      </c>
      <c r="D194" s="6" t="s">
        <v>117</v>
      </c>
      <c r="E194" s="6" t="s">
        <v>117</v>
      </c>
      <c r="F194" s="51" t="s">
        <v>353</v>
      </c>
      <c r="G194" s="51" t="s">
        <v>145</v>
      </c>
      <c r="H194" s="51" t="s">
        <v>236</v>
      </c>
      <c r="I194" s="51">
        <v>271</v>
      </c>
      <c r="J194" s="51">
        <f t="shared" si="13"/>
        <v>271</v>
      </c>
      <c r="K194" s="36">
        <v>4</v>
      </c>
      <c r="L194" s="7"/>
    </row>
    <row r="195" spans="1:12" x14ac:dyDescent="0.25">
      <c r="A195" s="51" t="s">
        <v>520</v>
      </c>
      <c r="B195" s="51"/>
      <c r="C195" s="45" t="s">
        <v>525</v>
      </c>
      <c r="D195" s="6" t="s">
        <v>123</v>
      </c>
      <c r="E195" s="6" t="s">
        <v>123</v>
      </c>
      <c r="F195" s="51" t="s">
        <v>366</v>
      </c>
      <c r="G195" s="51" t="s">
        <v>145</v>
      </c>
      <c r="H195" s="51"/>
      <c r="I195" s="51"/>
      <c r="J195" s="51">
        <f t="shared" si="13"/>
        <v>0</v>
      </c>
      <c r="K195" s="36">
        <v>6</v>
      </c>
      <c r="L195" s="51"/>
    </row>
    <row r="196" spans="1:12" x14ac:dyDescent="0.25">
      <c r="A196" s="51" t="s">
        <v>525</v>
      </c>
      <c r="B196" s="51"/>
      <c r="C196" s="45" t="s">
        <v>526</v>
      </c>
      <c r="D196" s="6" t="s">
        <v>125</v>
      </c>
      <c r="E196" s="6" t="s">
        <v>125</v>
      </c>
      <c r="F196" s="51" t="s">
        <v>370</v>
      </c>
      <c r="G196" s="51" t="s">
        <v>145</v>
      </c>
      <c r="H196" s="51" t="s">
        <v>395</v>
      </c>
      <c r="I196" s="51">
        <v>77</v>
      </c>
      <c r="J196" s="51">
        <f t="shared" si="13"/>
        <v>77</v>
      </c>
      <c r="K196" s="36" t="s">
        <v>696</v>
      </c>
      <c r="L196" s="51"/>
    </row>
    <row r="197" spans="1:12" x14ac:dyDescent="0.25">
      <c r="A197" s="51" t="s">
        <v>469</v>
      </c>
      <c r="B197" s="51"/>
      <c r="C197" s="69" t="s">
        <v>527</v>
      </c>
      <c r="D197" s="66" t="s">
        <v>81</v>
      </c>
      <c r="E197" s="6" t="s">
        <v>81</v>
      </c>
      <c r="F197" s="51" t="s">
        <v>315</v>
      </c>
      <c r="G197" s="51" t="s">
        <v>146</v>
      </c>
      <c r="H197" s="51" t="s">
        <v>82</v>
      </c>
      <c r="I197" s="51"/>
      <c r="J197" s="51">
        <f t="shared" si="13"/>
        <v>0</v>
      </c>
      <c r="K197" s="36">
        <v>8</v>
      </c>
      <c r="L197" s="7"/>
    </row>
    <row r="198" spans="1:12" s="16" customFormat="1" ht="21.75" customHeight="1" x14ac:dyDescent="0.25">
      <c r="A198" s="17"/>
      <c r="B198" s="17"/>
      <c r="C198" s="71"/>
      <c r="D198" s="68"/>
      <c r="E198" s="53" t="s">
        <v>619</v>
      </c>
      <c r="F198" s="53" t="s">
        <v>597</v>
      </c>
      <c r="G198" s="53" t="s">
        <v>145</v>
      </c>
      <c r="H198" s="19" t="s">
        <v>612</v>
      </c>
      <c r="I198" s="53"/>
      <c r="J198" s="52">
        <f t="shared" si="13"/>
        <v>0</v>
      </c>
      <c r="K198" s="37" t="s">
        <v>615</v>
      </c>
      <c r="L198" s="18"/>
    </row>
    <row r="199" spans="1:12" x14ac:dyDescent="0.25">
      <c r="A199" s="51" t="s">
        <v>470</v>
      </c>
      <c r="B199" s="51"/>
      <c r="C199" s="45" t="s">
        <v>528</v>
      </c>
      <c r="D199" s="6" t="s">
        <v>658</v>
      </c>
      <c r="E199" s="6" t="s">
        <v>658</v>
      </c>
      <c r="F199" s="51" t="s">
        <v>316</v>
      </c>
      <c r="G199" s="51" t="s">
        <v>145</v>
      </c>
      <c r="H199" s="51" t="s">
        <v>172</v>
      </c>
      <c r="I199" s="51">
        <v>300</v>
      </c>
      <c r="J199" s="51">
        <f t="shared" ref="J199:J216" si="14">SUM(I199:I199)</f>
        <v>300</v>
      </c>
      <c r="K199" s="36" t="s">
        <v>173</v>
      </c>
      <c r="L199" s="7"/>
    </row>
    <row r="200" spans="1:12" x14ac:dyDescent="0.25">
      <c r="A200" s="51" t="s">
        <v>471</v>
      </c>
      <c r="B200" s="51"/>
      <c r="C200" s="45" t="s">
        <v>529</v>
      </c>
      <c r="D200" s="6" t="s">
        <v>83</v>
      </c>
      <c r="E200" s="6" t="s">
        <v>83</v>
      </c>
      <c r="F200" s="51" t="s">
        <v>317</v>
      </c>
      <c r="G200" s="51" t="s">
        <v>145</v>
      </c>
      <c r="H200" s="51" t="s">
        <v>179</v>
      </c>
      <c r="I200" s="51">
        <v>223</v>
      </c>
      <c r="J200" s="51">
        <f t="shared" si="14"/>
        <v>223</v>
      </c>
      <c r="K200" s="36">
        <v>6</v>
      </c>
      <c r="L200" s="7"/>
    </row>
    <row r="201" spans="1:12" x14ac:dyDescent="0.25">
      <c r="A201" s="51" t="s">
        <v>472</v>
      </c>
      <c r="B201" s="51"/>
      <c r="C201" s="74" t="s">
        <v>530</v>
      </c>
      <c r="D201" s="85" t="s">
        <v>84</v>
      </c>
      <c r="E201" s="85" t="s">
        <v>84</v>
      </c>
      <c r="F201" s="65" t="s">
        <v>318</v>
      </c>
      <c r="G201" s="65" t="s">
        <v>146</v>
      </c>
      <c r="H201" s="51" t="s">
        <v>150</v>
      </c>
      <c r="I201" s="51"/>
      <c r="J201" s="51">
        <f t="shared" si="14"/>
        <v>0</v>
      </c>
      <c r="K201" s="36" t="s">
        <v>184</v>
      </c>
      <c r="L201" s="7"/>
    </row>
    <row r="202" spans="1:12" x14ac:dyDescent="0.25">
      <c r="A202" s="51"/>
      <c r="B202" s="51"/>
      <c r="C202" s="74"/>
      <c r="D202" s="85"/>
      <c r="E202" s="85"/>
      <c r="F202" s="65"/>
      <c r="G202" s="65"/>
      <c r="H202" s="51" t="s">
        <v>594</v>
      </c>
      <c r="I202" s="51"/>
      <c r="J202" s="51">
        <f t="shared" si="14"/>
        <v>0</v>
      </c>
      <c r="K202" s="36" t="s">
        <v>184</v>
      </c>
      <c r="L202" s="7"/>
    </row>
    <row r="203" spans="1:12" x14ac:dyDescent="0.25">
      <c r="A203" s="51" t="s">
        <v>473</v>
      </c>
      <c r="B203" s="51"/>
      <c r="C203" s="45" t="s">
        <v>622</v>
      </c>
      <c r="D203" s="6" t="s">
        <v>85</v>
      </c>
      <c r="E203" s="6" t="s">
        <v>85</v>
      </c>
      <c r="F203" s="51" t="s">
        <v>319</v>
      </c>
      <c r="G203" s="51" t="s">
        <v>145</v>
      </c>
      <c r="H203" s="51" t="s">
        <v>212</v>
      </c>
      <c r="I203" s="51">
        <v>85</v>
      </c>
      <c r="J203" s="51">
        <f t="shared" si="14"/>
        <v>85</v>
      </c>
      <c r="K203" s="36" t="s">
        <v>213</v>
      </c>
      <c r="L203" s="51"/>
    </row>
    <row r="204" spans="1:12" x14ac:dyDescent="0.25">
      <c r="A204" s="51" t="s">
        <v>474</v>
      </c>
      <c r="B204" s="51"/>
      <c r="C204" s="45" t="s">
        <v>623</v>
      </c>
      <c r="D204" s="6" t="s">
        <v>86</v>
      </c>
      <c r="E204" s="6" t="s">
        <v>86</v>
      </c>
      <c r="F204" s="51" t="s">
        <v>320</v>
      </c>
      <c r="G204" s="51" t="s">
        <v>145</v>
      </c>
      <c r="H204" s="51" t="s">
        <v>87</v>
      </c>
      <c r="I204" s="51">
        <v>256</v>
      </c>
      <c r="J204" s="51">
        <f t="shared" si="14"/>
        <v>256</v>
      </c>
      <c r="K204" s="36">
        <v>14</v>
      </c>
      <c r="L204" s="7"/>
    </row>
    <row r="205" spans="1:12" x14ac:dyDescent="0.25">
      <c r="A205" s="51" t="s">
        <v>475</v>
      </c>
      <c r="B205" s="51"/>
      <c r="C205" s="45" t="s">
        <v>698</v>
      </c>
      <c r="D205" s="6" t="s">
        <v>88</v>
      </c>
      <c r="E205" s="6" t="s">
        <v>88</v>
      </c>
      <c r="F205" s="51" t="s">
        <v>321</v>
      </c>
      <c r="G205" s="51" t="s">
        <v>145</v>
      </c>
      <c r="H205" s="51" t="s">
        <v>89</v>
      </c>
      <c r="I205" s="51">
        <v>637</v>
      </c>
      <c r="J205" s="51">
        <f t="shared" si="14"/>
        <v>637</v>
      </c>
      <c r="K205" s="36" t="s">
        <v>190</v>
      </c>
      <c r="L205" s="51"/>
    </row>
    <row r="206" spans="1:12" ht="31.5" customHeight="1" x14ac:dyDescent="0.25">
      <c r="A206" s="48" t="s">
        <v>476</v>
      </c>
      <c r="B206" s="48"/>
      <c r="C206" s="69" t="s">
        <v>625</v>
      </c>
      <c r="D206" s="103" t="s">
        <v>659</v>
      </c>
      <c r="E206" s="54" t="s">
        <v>778</v>
      </c>
      <c r="F206" s="69" t="s">
        <v>322</v>
      </c>
      <c r="G206" s="48" t="s">
        <v>146</v>
      </c>
      <c r="H206" s="48" t="s">
        <v>90</v>
      </c>
      <c r="I206" s="48"/>
      <c r="J206" s="48">
        <f t="shared" si="14"/>
        <v>0</v>
      </c>
      <c r="K206" s="39">
        <v>15</v>
      </c>
      <c r="L206" s="8"/>
    </row>
    <row r="207" spans="1:12" ht="31.5" customHeight="1" x14ac:dyDescent="0.25">
      <c r="A207" s="48"/>
      <c r="B207" s="48"/>
      <c r="C207" s="70"/>
      <c r="D207" s="104"/>
      <c r="E207" s="54" t="s">
        <v>787</v>
      </c>
      <c r="F207" s="71"/>
      <c r="G207" s="48" t="s">
        <v>145</v>
      </c>
      <c r="H207" s="48" t="s">
        <v>788</v>
      </c>
      <c r="I207" s="48"/>
      <c r="J207" s="48">
        <f t="shared" si="14"/>
        <v>0</v>
      </c>
      <c r="K207" s="39">
        <v>8</v>
      </c>
      <c r="L207" s="8"/>
    </row>
    <row r="208" spans="1:12" ht="31.5" customHeight="1" x14ac:dyDescent="0.25">
      <c r="A208" s="48"/>
      <c r="B208" s="48"/>
      <c r="C208" s="71"/>
      <c r="D208" s="105"/>
      <c r="E208" s="54" t="s">
        <v>608</v>
      </c>
      <c r="F208" s="53" t="s">
        <v>613</v>
      </c>
      <c r="G208" s="53" t="s">
        <v>145</v>
      </c>
      <c r="H208" s="19" t="s">
        <v>610</v>
      </c>
      <c r="I208" s="53"/>
      <c r="J208" s="52">
        <f t="shared" si="14"/>
        <v>0</v>
      </c>
      <c r="K208" s="37" t="s">
        <v>615</v>
      </c>
      <c r="L208" s="8"/>
    </row>
    <row r="209" spans="1:19" x14ac:dyDescent="0.25">
      <c r="A209" s="51" t="s">
        <v>477</v>
      </c>
      <c r="B209" s="51"/>
      <c r="C209" s="69" t="s">
        <v>624</v>
      </c>
      <c r="D209" s="66" t="s">
        <v>91</v>
      </c>
      <c r="E209" s="6" t="s">
        <v>91</v>
      </c>
      <c r="F209" s="69" t="s">
        <v>323</v>
      </c>
      <c r="G209" s="69" t="s">
        <v>145</v>
      </c>
      <c r="H209" s="51" t="s">
        <v>201</v>
      </c>
      <c r="I209" s="51"/>
      <c r="J209" s="51">
        <f t="shared" si="14"/>
        <v>0</v>
      </c>
      <c r="K209" s="36">
        <v>8</v>
      </c>
      <c r="L209" s="51"/>
    </row>
    <row r="210" spans="1:19" ht="31.5" x14ac:dyDescent="0.25">
      <c r="A210" s="51"/>
      <c r="B210" s="51"/>
      <c r="C210" s="70"/>
      <c r="D210" s="67"/>
      <c r="E210" s="5" t="s">
        <v>745</v>
      </c>
      <c r="F210" s="70"/>
      <c r="G210" s="70"/>
      <c r="H210" s="51" t="s">
        <v>744</v>
      </c>
      <c r="I210" s="51"/>
      <c r="J210" s="51">
        <f t="shared" si="14"/>
        <v>0</v>
      </c>
      <c r="K210" s="36">
        <v>5.8</v>
      </c>
      <c r="L210" s="51">
        <v>5.8</v>
      </c>
      <c r="M210" s="35" t="e">
        <f>L210*#REF!</f>
        <v>#REF!</v>
      </c>
      <c r="N210" s="35">
        <f>I210*L210</f>
        <v>0</v>
      </c>
      <c r="O210" s="35" t="e">
        <f>#REF!*L210</f>
        <v>#REF!</v>
      </c>
      <c r="P210" s="51">
        <v>93.46</v>
      </c>
      <c r="Q210" s="51">
        <v>16.7</v>
      </c>
      <c r="R210" s="51">
        <v>2.2799999999999998</v>
      </c>
      <c r="S210" s="35" t="e">
        <f>M210*P210+N210*Q210+O210*R210</f>
        <v>#REF!</v>
      </c>
    </row>
    <row r="211" spans="1:19" ht="31.5" x14ac:dyDescent="0.25">
      <c r="A211" s="51"/>
      <c r="B211" s="51"/>
      <c r="C211" s="71"/>
      <c r="D211" s="68"/>
      <c r="E211" s="5" t="s">
        <v>747</v>
      </c>
      <c r="F211" s="71"/>
      <c r="G211" s="71"/>
      <c r="H211" s="51" t="s">
        <v>746</v>
      </c>
      <c r="I211" s="51"/>
      <c r="J211" s="51">
        <f t="shared" si="14"/>
        <v>0</v>
      </c>
      <c r="K211" s="36">
        <v>4.8</v>
      </c>
      <c r="L211" s="51">
        <v>4.8</v>
      </c>
      <c r="M211" s="35" t="e">
        <f>L211*#REF!</f>
        <v>#REF!</v>
      </c>
      <c r="N211" s="35">
        <f>I211*L211</f>
        <v>0</v>
      </c>
      <c r="O211" s="35" t="e">
        <f>#REF!*L211</f>
        <v>#REF!</v>
      </c>
      <c r="P211" s="51">
        <v>93.46</v>
      </c>
      <c r="Q211" s="51">
        <v>16.7</v>
      </c>
      <c r="R211" s="51">
        <v>2.2799999999999998</v>
      </c>
      <c r="S211" s="35" t="e">
        <f>M211*P211+N211*Q211+O211*R211</f>
        <v>#REF!</v>
      </c>
    </row>
    <row r="212" spans="1:19" x14ac:dyDescent="0.25">
      <c r="A212" s="51" t="s">
        <v>491</v>
      </c>
      <c r="B212" s="51"/>
      <c r="C212" s="69" t="s">
        <v>626</v>
      </c>
      <c r="D212" s="80" t="s">
        <v>104</v>
      </c>
      <c r="E212" s="80" t="s">
        <v>104</v>
      </c>
      <c r="F212" s="72" t="s">
        <v>337</v>
      </c>
      <c r="G212" s="72" t="s">
        <v>145</v>
      </c>
      <c r="H212" s="51" t="s">
        <v>105</v>
      </c>
      <c r="I212" s="51">
        <v>140</v>
      </c>
      <c r="J212" s="51">
        <f t="shared" si="14"/>
        <v>140</v>
      </c>
      <c r="K212" s="7">
        <v>12</v>
      </c>
      <c r="L212" s="7"/>
    </row>
    <row r="213" spans="1:19" x14ac:dyDescent="0.25">
      <c r="A213" s="51"/>
      <c r="B213" s="51"/>
      <c r="C213" s="71"/>
      <c r="D213" s="81"/>
      <c r="E213" s="81"/>
      <c r="F213" s="73"/>
      <c r="G213" s="73"/>
      <c r="H213" s="51" t="s">
        <v>781</v>
      </c>
      <c r="I213" s="51">
        <v>220</v>
      </c>
      <c r="J213" s="51">
        <f t="shared" si="14"/>
        <v>220</v>
      </c>
      <c r="K213" s="7">
        <v>7</v>
      </c>
      <c r="L213" s="7"/>
    </row>
    <row r="214" spans="1:19" x14ac:dyDescent="0.25">
      <c r="A214" s="51" t="s">
        <v>514</v>
      </c>
      <c r="B214" s="51"/>
      <c r="C214" s="45" t="s">
        <v>627</v>
      </c>
      <c r="D214" s="6" t="s">
        <v>669</v>
      </c>
      <c r="E214" s="6" t="s">
        <v>669</v>
      </c>
      <c r="F214" s="51" t="s">
        <v>360</v>
      </c>
      <c r="G214" s="51" t="s">
        <v>145</v>
      </c>
      <c r="H214" s="51" t="s">
        <v>246</v>
      </c>
      <c r="I214" s="51">
        <v>121</v>
      </c>
      <c r="J214" s="51">
        <f t="shared" si="14"/>
        <v>121</v>
      </c>
      <c r="K214" s="36">
        <v>15</v>
      </c>
      <c r="L214" s="51"/>
    </row>
    <row r="215" spans="1:19" s="16" customFormat="1" ht="27" customHeight="1" x14ac:dyDescent="0.25">
      <c r="A215" s="17"/>
      <c r="B215" s="17"/>
      <c r="C215" s="52" t="s">
        <v>628</v>
      </c>
      <c r="D215" s="53" t="s">
        <v>780</v>
      </c>
      <c r="E215" s="53" t="s">
        <v>786</v>
      </c>
      <c r="F215" s="53" t="s">
        <v>606</v>
      </c>
      <c r="G215" s="53" t="s">
        <v>145</v>
      </c>
      <c r="H215" s="19" t="s">
        <v>607</v>
      </c>
      <c r="I215" s="53"/>
      <c r="J215" s="52">
        <f t="shared" si="14"/>
        <v>0</v>
      </c>
      <c r="K215" s="37" t="s">
        <v>615</v>
      </c>
      <c r="L215" s="18"/>
    </row>
    <row r="216" spans="1:19" x14ac:dyDescent="0.25">
      <c r="A216" s="51" t="s">
        <v>518</v>
      </c>
      <c r="B216" s="51"/>
      <c r="C216" s="74" t="s">
        <v>629</v>
      </c>
      <c r="D216" s="79" t="s">
        <v>672</v>
      </c>
      <c r="E216" s="66" t="s">
        <v>672</v>
      </c>
      <c r="F216" s="65" t="s">
        <v>364</v>
      </c>
      <c r="G216" s="65" t="s">
        <v>145</v>
      </c>
      <c r="H216" s="51" t="s">
        <v>122</v>
      </c>
      <c r="I216" s="51">
        <v>172</v>
      </c>
      <c r="J216" s="51">
        <f t="shared" si="14"/>
        <v>172</v>
      </c>
      <c r="K216" s="36">
        <v>3.5</v>
      </c>
      <c r="L216" s="51"/>
    </row>
    <row r="217" spans="1:19" x14ac:dyDescent="0.25">
      <c r="A217" s="51"/>
      <c r="B217" s="51"/>
      <c r="C217" s="74"/>
      <c r="D217" s="79"/>
      <c r="E217" s="68"/>
      <c r="F217" s="65"/>
      <c r="G217" s="65"/>
      <c r="H217" s="51" t="s">
        <v>587</v>
      </c>
      <c r="I217" s="51"/>
      <c r="J217" s="51">
        <v>35</v>
      </c>
      <c r="K217" s="36" t="s">
        <v>588</v>
      </c>
      <c r="L217" s="51"/>
    </row>
    <row r="218" spans="1:19" x14ac:dyDescent="0.25">
      <c r="A218" s="51" t="s">
        <v>479</v>
      </c>
      <c r="B218" s="51"/>
      <c r="C218" s="45" t="s">
        <v>630</v>
      </c>
      <c r="D218" s="6" t="s">
        <v>92</v>
      </c>
      <c r="E218" s="6" t="s">
        <v>92</v>
      </c>
      <c r="F218" s="51" t="s">
        <v>325</v>
      </c>
      <c r="G218" s="51" t="s">
        <v>145</v>
      </c>
      <c r="H218" s="51" t="s">
        <v>163</v>
      </c>
      <c r="I218" s="51"/>
      <c r="J218" s="51">
        <f t="shared" ref="J218:J225" si="15">SUM(I218:I218)</f>
        <v>0</v>
      </c>
      <c r="K218" s="36">
        <v>8</v>
      </c>
      <c r="L218" s="51"/>
    </row>
    <row r="219" spans="1:19" x14ac:dyDescent="0.25">
      <c r="A219" s="51" t="s">
        <v>480</v>
      </c>
      <c r="B219" s="51"/>
      <c r="C219" s="45" t="s">
        <v>540</v>
      </c>
      <c r="D219" s="6" t="s">
        <v>93</v>
      </c>
      <c r="E219" s="6" t="s">
        <v>93</v>
      </c>
      <c r="F219" s="51" t="s">
        <v>326</v>
      </c>
      <c r="G219" s="51" t="s">
        <v>145</v>
      </c>
      <c r="H219" s="51" t="s">
        <v>178</v>
      </c>
      <c r="I219" s="51">
        <v>526</v>
      </c>
      <c r="J219" s="51">
        <f t="shared" si="15"/>
        <v>526</v>
      </c>
      <c r="K219" s="36">
        <v>15</v>
      </c>
      <c r="L219" s="7"/>
    </row>
    <row r="220" spans="1:19" x14ac:dyDescent="0.25">
      <c r="A220" s="51" t="s">
        <v>495</v>
      </c>
      <c r="B220" s="51"/>
      <c r="C220" s="45" t="s">
        <v>631</v>
      </c>
      <c r="D220" s="6" t="s">
        <v>106</v>
      </c>
      <c r="E220" s="6" t="s">
        <v>106</v>
      </c>
      <c r="F220" s="51" t="s">
        <v>341</v>
      </c>
      <c r="G220" s="51" t="s">
        <v>145</v>
      </c>
      <c r="H220" s="51" t="s">
        <v>183</v>
      </c>
      <c r="I220" s="51">
        <v>190</v>
      </c>
      <c r="J220" s="51">
        <f t="shared" si="15"/>
        <v>190</v>
      </c>
      <c r="K220" s="36">
        <v>10</v>
      </c>
      <c r="L220" s="7"/>
    </row>
    <row r="221" spans="1:19" x14ac:dyDescent="0.25">
      <c r="A221" s="51" t="s">
        <v>481</v>
      </c>
      <c r="B221" s="51"/>
      <c r="C221" s="45" t="s">
        <v>632</v>
      </c>
      <c r="D221" s="6" t="s">
        <v>94</v>
      </c>
      <c r="E221" s="6" t="s">
        <v>94</v>
      </c>
      <c r="F221" s="51" t="s">
        <v>327</v>
      </c>
      <c r="G221" s="51" t="s">
        <v>145</v>
      </c>
      <c r="H221" s="51" t="s">
        <v>95</v>
      </c>
      <c r="I221" s="51"/>
      <c r="J221" s="51">
        <f t="shared" si="15"/>
        <v>0</v>
      </c>
      <c r="K221" s="36">
        <v>9</v>
      </c>
      <c r="L221" s="7"/>
    </row>
    <row r="222" spans="1:19" x14ac:dyDescent="0.25">
      <c r="A222" s="51" t="s">
        <v>492</v>
      </c>
      <c r="B222" s="51"/>
      <c r="C222" s="74" t="s">
        <v>633</v>
      </c>
      <c r="D222" s="79" t="s">
        <v>662</v>
      </c>
      <c r="E222" s="66" t="s">
        <v>662</v>
      </c>
      <c r="F222" s="74" t="s">
        <v>338</v>
      </c>
      <c r="G222" s="51" t="s">
        <v>145</v>
      </c>
      <c r="H222" s="51" t="s">
        <v>187</v>
      </c>
      <c r="I222" s="51">
        <v>308</v>
      </c>
      <c r="J222" s="51">
        <f t="shared" si="15"/>
        <v>308</v>
      </c>
      <c r="K222" s="36" t="s">
        <v>188</v>
      </c>
      <c r="L222" s="7"/>
    </row>
    <row r="223" spans="1:19" x14ac:dyDescent="0.25">
      <c r="A223" s="51"/>
      <c r="B223" s="51"/>
      <c r="C223" s="74"/>
      <c r="D223" s="79"/>
      <c r="E223" s="68"/>
      <c r="F223" s="74"/>
      <c r="G223" s="51" t="s">
        <v>145</v>
      </c>
      <c r="H223" s="51" t="s">
        <v>536</v>
      </c>
      <c r="I223" s="51">
        <v>201</v>
      </c>
      <c r="J223" s="51">
        <f t="shared" si="15"/>
        <v>201</v>
      </c>
      <c r="K223" s="36">
        <v>9</v>
      </c>
      <c r="L223" s="7"/>
    </row>
    <row r="224" spans="1:19" s="16" customFormat="1" x14ac:dyDescent="0.25">
      <c r="A224" s="17"/>
      <c r="B224" s="17"/>
      <c r="C224" s="82" t="s">
        <v>634</v>
      </c>
      <c r="D224" s="83" t="s">
        <v>636</v>
      </c>
      <c r="E224" s="83" t="s">
        <v>636</v>
      </c>
      <c r="F224" s="74" t="s">
        <v>339</v>
      </c>
      <c r="G224" s="52" t="s">
        <v>145</v>
      </c>
      <c r="H224" s="17" t="s">
        <v>577</v>
      </c>
      <c r="I224" s="17">
        <v>2</v>
      </c>
      <c r="J224" s="17">
        <f t="shared" si="15"/>
        <v>2</v>
      </c>
      <c r="K224" s="40" t="s">
        <v>578</v>
      </c>
      <c r="L224" s="17"/>
    </row>
    <row r="225" spans="1:15" x14ac:dyDescent="0.25">
      <c r="A225" s="51" t="s">
        <v>493</v>
      </c>
      <c r="B225" s="51"/>
      <c r="C225" s="82"/>
      <c r="D225" s="83"/>
      <c r="E225" s="83"/>
      <c r="F225" s="74"/>
      <c r="G225" s="51" t="s">
        <v>145</v>
      </c>
      <c r="H225" s="51" t="s">
        <v>394</v>
      </c>
      <c r="I225" s="51">
        <v>242</v>
      </c>
      <c r="J225" s="51">
        <f t="shared" si="15"/>
        <v>242</v>
      </c>
      <c r="K225" s="36">
        <v>4</v>
      </c>
      <c r="L225" s="51"/>
    </row>
    <row r="226" spans="1:15" s="1" customFormat="1" x14ac:dyDescent="0.25">
      <c r="A226" s="31"/>
      <c r="B226" s="31"/>
      <c r="C226" s="29"/>
      <c r="D226" s="84" t="s">
        <v>137</v>
      </c>
      <c r="E226" s="84"/>
      <c r="F226" s="84"/>
      <c r="G226" s="84"/>
      <c r="H226" s="84"/>
      <c r="I226" s="30">
        <f t="shared" ref="I226" si="16">SUM(I6:I225)</f>
        <v>22023</v>
      </c>
      <c r="J226" s="30">
        <f>SUM(J6:J225)</f>
        <v>22165</v>
      </c>
      <c r="K226" s="63"/>
      <c r="L226" s="64"/>
    </row>
    <row r="227" spans="1:15" x14ac:dyDescent="0.25">
      <c r="C227" s="24"/>
      <c r="D227" s="11"/>
      <c r="E227" s="11"/>
      <c r="F227" s="25"/>
      <c r="G227" s="25"/>
      <c r="H227" s="25"/>
      <c r="I227" s="25"/>
      <c r="J227" s="25"/>
      <c r="K227" s="41"/>
      <c r="L227" s="4"/>
    </row>
    <row r="228" spans="1:15" x14ac:dyDescent="0.25">
      <c r="D228" s="11"/>
      <c r="E228" s="11"/>
      <c r="F228" s="13"/>
      <c r="G228" s="13"/>
      <c r="H228" s="13"/>
      <c r="I228" s="13"/>
      <c r="J228" s="4"/>
      <c r="K228" s="41"/>
      <c r="L228" s="12"/>
      <c r="M228" s="20"/>
      <c r="N228" s="21"/>
      <c r="O228" s="22"/>
    </row>
    <row r="230" spans="1:15" x14ac:dyDescent="0.25">
      <c r="J230" s="4"/>
    </row>
  </sheetData>
  <mergeCells count="204">
    <mergeCell ref="C153:C156"/>
    <mergeCell ref="C163:C166"/>
    <mergeCell ref="C167:C169"/>
    <mergeCell ref="C182:C187"/>
    <mergeCell ref="C197:C198"/>
    <mergeCell ref="C206:C208"/>
    <mergeCell ref="C209:C211"/>
    <mergeCell ref="D153:D156"/>
    <mergeCell ref="E153:E155"/>
    <mergeCell ref="E179:E180"/>
    <mergeCell ref="E191:E192"/>
    <mergeCell ref="E201:E202"/>
    <mergeCell ref="D167:D169"/>
    <mergeCell ref="D206:D208"/>
    <mergeCell ref="C170:C171"/>
    <mergeCell ref="F153:F155"/>
    <mergeCell ref="F167:F168"/>
    <mergeCell ref="F206:F207"/>
    <mergeCell ref="E140:E141"/>
    <mergeCell ref="E148:E149"/>
    <mergeCell ref="D170:D171"/>
    <mergeCell ref="F170:F171"/>
    <mergeCell ref="G88:G89"/>
    <mergeCell ref="G91:G93"/>
    <mergeCell ref="G163:G166"/>
    <mergeCell ref="F163:F164"/>
    <mergeCell ref="F165:F166"/>
    <mergeCell ref="E91:E92"/>
    <mergeCell ref="F91:F93"/>
    <mergeCell ref="S3:S5"/>
    <mergeCell ref="F19:F21"/>
    <mergeCell ref="G19:G21"/>
    <mergeCell ref="C40:C42"/>
    <mergeCell ref="D40:D42"/>
    <mergeCell ref="F40:F42"/>
    <mergeCell ref="G40:G42"/>
    <mergeCell ref="G10:G11"/>
    <mergeCell ref="G13:G15"/>
    <mergeCell ref="G32:G33"/>
    <mergeCell ref="G23:G24"/>
    <mergeCell ref="M3:M5"/>
    <mergeCell ref="N3:N5"/>
    <mergeCell ref="L4:L5"/>
    <mergeCell ref="D19:D24"/>
    <mergeCell ref="C19:C24"/>
    <mergeCell ref="E23:E24"/>
    <mergeCell ref="E27:E28"/>
    <mergeCell ref="D81:D82"/>
    <mergeCell ref="E83:E84"/>
    <mergeCell ref="C140:C141"/>
    <mergeCell ref="D140:D141"/>
    <mergeCell ref="F140:F141"/>
    <mergeCell ref="O3:O5"/>
    <mergeCell ref="P3:P5"/>
    <mergeCell ref="Q3:Q5"/>
    <mergeCell ref="R3:R5"/>
    <mergeCell ref="G140:G141"/>
    <mergeCell ref="G100:G106"/>
    <mergeCell ref="F100:F106"/>
    <mergeCell ref="D65:D66"/>
    <mergeCell ref="G78:G80"/>
    <mergeCell ref="G71:G72"/>
    <mergeCell ref="E71:E72"/>
    <mergeCell ref="F71:F72"/>
    <mergeCell ref="E40:E41"/>
    <mergeCell ref="E62:E63"/>
    <mergeCell ref="E69:E70"/>
    <mergeCell ref="G62:G63"/>
    <mergeCell ref="F62:F63"/>
    <mergeCell ref="D62:D63"/>
    <mergeCell ref="E13:E15"/>
    <mergeCell ref="F78:F80"/>
    <mergeCell ref="D71:D72"/>
    <mergeCell ref="C13:C15"/>
    <mergeCell ref="D13:D15"/>
    <mergeCell ref="F13:F15"/>
    <mergeCell ref="C32:C33"/>
    <mergeCell ref="D32:D33"/>
    <mergeCell ref="F32:F33"/>
    <mergeCell ref="F23:F24"/>
    <mergeCell ref="D69:D70"/>
    <mergeCell ref="E78:E80"/>
    <mergeCell ref="C78:C80"/>
    <mergeCell ref="C71:C72"/>
    <mergeCell ref="C69:C70"/>
    <mergeCell ref="D78:D80"/>
    <mergeCell ref="C62:C63"/>
    <mergeCell ref="F65:F67"/>
    <mergeCell ref="J1:L1"/>
    <mergeCell ref="A2:L2"/>
    <mergeCell ref="K4:K5"/>
    <mergeCell ref="F4:F5"/>
    <mergeCell ref="F27:F28"/>
    <mergeCell ref="C4:C5"/>
    <mergeCell ref="K27:K28"/>
    <mergeCell ref="A3:L3"/>
    <mergeCell ref="C8:C9"/>
    <mergeCell ref="A4:A5"/>
    <mergeCell ref="D4:D5"/>
    <mergeCell ref="D8:D9"/>
    <mergeCell ref="F8:F9"/>
    <mergeCell ref="G8:G9"/>
    <mergeCell ref="C27:C28"/>
    <mergeCell ref="D27:D28"/>
    <mergeCell ref="E4:E5"/>
    <mergeCell ref="E8:E9"/>
    <mergeCell ref="E10:E11"/>
    <mergeCell ref="C10:C11"/>
    <mergeCell ref="D10:D11"/>
    <mergeCell ref="F10:F11"/>
    <mergeCell ref="D226:H226"/>
    <mergeCell ref="C83:C84"/>
    <mergeCell ref="C86:C87"/>
    <mergeCell ref="G86:G87"/>
    <mergeCell ref="F83:F84"/>
    <mergeCell ref="D86:D87"/>
    <mergeCell ref="F86:F87"/>
    <mergeCell ref="D83:D84"/>
    <mergeCell ref="G83:G84"/>
    <mergeCell ref="G167:G168"/>
    <mergeCell ref="F201:F202"/>
    <mergeCell ref="G201:G202"/>
    <mergeCell ref="D201:D202"/>
    <mergeCell ref="C201:C202"/>
    <mergeCell ref="D179:D180"/>
    <mergeCell ref="G132:G133"/>
    <mergeCell ref="G216:G217"/>
    <mergeCell ref="G107:G108"/>
    <mergeCell ref="G191:G192"/>
    <mergeCell ref="G153:G155"/>
    <mergeCell ref="C179:C180"/>
    <mergeCell ref="F179:F180"/>
    <mergeCell ref="D148:D149"/>
    <mergeCell ref="F148:F149"/>
    <mergeCell ref="C224:C225"/>
    <mergeCell ref="F216:F217"/>
    <mergeCell ref="C222:C223"/>
    <mergeCell ref="D222:D223"/>
    <mergeCell ref="F222:F223"/>
    <mergeCell ref="C216:C217"/>
    <mergeCell ref="D216:D217"/>
    <mergeCell ref="C191:C192"/>
    <mergeCell ref="D191:D192"/>
    <mergeCell ref="F191:F192"/>
    <mergeCell ref="D197:D198"/>
    <mergeCell ref="E216:E217"/>
    <mergeCell ref="E222:E223"/>
    <mergeCell ref="E224:E225"/>
    <mergeCell ref="D224:D225"/>
    <mergeCell ref="F224:F225"/>
    <mergeCell ref="D209:D211"/>
    <mergeCell ref="F209:F211"/>
    <mergeCell ref="C212:C213"/>
    <mergeCell ref="D212:D213"/>
    <mergeCell ref="E212:E213"/>
    <mergeCell ref="F212:F213"/>
    <mergeCell ref="A107:A108"/>
    <mergeCell ref="C107:C108"/>
    <mergeCell ref="D107:D108"/>
    <mergeCell ref="F107:F108"/>
    <mergeCell ref="C132:C133"/>
    <mergeCell ref="D132:D133"/>
    <mergeCell ref="F132:F133"/>
    <mergeCell ref="E32:E33"/>
    <mergeCell ref="F49:F55"/>
    <mergeCell ref="D75:D76"/>
    <mergeCell ref="C75:C76"/>
    <mergeCell ref="E107:E108"/>
    <mergeCell ref="D126:D128"/>
    <mergeCell ref="E132:E133"/>
    <mergeCell ref="C100:C106"/>
    <mergeCell ref="C126:C128"/>
    <mergeCell ref="C88:C89"/>
    <mergeCell ref="D88:D89"/>
    <mergeCell ref="E88:E89"/>
    <mergeCell ref="F88:F89"/>
    <mergeCell ref="D100:D106"/>
    <mergeCell ref="C91:C93"/>
    <mergeCell ref="E86:E87"/>
    <mergeCell ref="D91:D93"/>
    <mergeCell ref="G69:G70"/>
    <mergeCell ref="D48:D56"/>
    <mergeCell ref="C48:C56"/>
    <mergeCell ref="C65:C66"/>
    <mergeCell ref="G65:G67"/>
    <mergeCell ref="F69:F70"/>
    <mergeCell ref="G49:G55"/>
    <mergeCell ref="G212:G213"/>
    <mergeCell ref="D175:D177"/>
    <mergeCell ref="E175:E177"/>
    <mergeCell ref="F175:F177"/>
    <mergeCell ref="G175:G177"/>
    <mergeCell ref="C175:C177"/>
    <mergeCell ref="F188:F189"/>
    <mergeCell ref="D163:D166"/>
    <mergeCell ref="G209:G211"/>
    <mergeCell ref="E182:E183"/>
    <mergeCell ref="F182:F186"/>
    <mergeCell ref="G182:G185"/>
    <mergeCell ref="D182:D187"/>
    <mergeCell ref="E167:E168"/>
    <mergeCell ref="E170:E171"/>
    <mergeCell ref="C148:C149"/>
    <mergeCell ref="C81:C82"/>
  </mergeCells>
  <phoneticPr fontId="0" type="noConversion"/>
  <pageMargins left="0.39370078740157483" right="0" top="0" bottom="0" header="0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</dc:creator>
  <cp:lastModifiedBy>Daiva Jonauskienė</cp:lastModifiedBy>
  <cp:lastPrinted>2024-10-29T13:42:27Z</cp:lastPrinted>
  <dcterms:created xsi:type="dcterms:W3CDTF">2013-09-02T06:38:55Z</dcterms:created>
  <dcterms:modified xsi:type="dcterms:W3CDTF">2025-01-27T13:51:20Z</dcterms:modified>
</cp:coreProperties>
</file>