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Z:\2026\2. SUPAPRASTINTI konkursai\Reagentai (antikūniai) histologijai 5403 AV\CVPIS\"/>
    </mc:Choice>
  </mc:AlternateContent>
  <xr:revisionPtr revIDLastSave="0" documentId="13_ncr:1_{379B1FEC-DCC6-472A-B3D4-E941E0E4234D}" xr6:coauthVersionLast="47" xr6:coauthVersionMax="47" xr10:uidLastSave="{00000000-0000-0000-0000-000000000000}"/>
  <bookViews>
    <workbookView xWindow="-120" yWindow="-120" windowWidth="29040" windowHeight="15720" xr2:uid="{00000000-000D-0000-FFFF-FFFF00000000}"/>
  </bookViews>
  <sheets>
    <sheet name="Pasiūlymas" sheetId="1" r:id="rId1"/>
    <sheet name="Subtiekėjai ir priedai" sheetId="2" r:id="rId2"/>
  </sheets>
  <calcPr calcId="191029"/>
</workbook>
</file>

<file path=xl/calcChain.xml><?xml version="1.0" encoding="utf-8"?>
<calcChain xmlns="http://schemas.openxmlformats.org/spreadsheetml/2006/main">
  <c r="G224" i="1" l="1"/>
  <c r="G223" i="1"/>
  <c r="F223" i="1"/>
  <c r="F224" i="1" s="1"/>
  <c r="F225" i="1" s="1"/>
  <c r="F215" i="1"/>
  <c r="G205" i="1"/>
  <c r="G204" i="1"/>
  <c r="F204" i="1"/>
  <c r="F205" i="1" s="1"/>
  <c r="F206" i="1" s="1"/>
  <c r="F196" i="1"/>
  <c r="G186" i="1"/>
  <c r="G185" i="1"/>
  <c r="F185" i="1"/>
  <c r="F186" i="1" s="1"/>
  <c r="F187" i="1" s="1"/>
  <c r="F176" i="1"/>
  <c r="G166" i="1"/>
  <c r="G165" i="1"/>
  <c r="F165" i="1"/>
  <c r="F166" i="1" s="1"/>
  <c r="F167" i="1" s="1"/>
  <c r="F156" i="1"/>
  <c r="G146" i="1"/>
  <c r="G145" i="1"/>
  <c r="F145" i="1"/>
  <c r="F146" i="1" s="1"/>
  <c r="F147" i="1" s="1"/>
  <c r="F136" i="1"/>
  <c r="G126" i="1"/>
  <c r="G125" i="1"/>
  <c r="F125" i="1"/>
  <c r="F126" i="1" s="1"/>
  <c r="F127" i="1" s="1"/>
  <c r="F116" i="1"/>
  <c r="G106" i="1"/>
  <c r="G105" i="1"/>
  <c r="F105" i="1"/>
  <c r="F106" i="1" s="1"/>
  <c r="F107" i="1" s="1"/>
  <c r="F96" i="1"/>
  <c r="G86" i="1"/>
  <c r="G85" i="1"/>
  <c r="F85" i="1"/>
  <c r="F86" i="1" s="1"/>
  <c r="F87" i="1" s="1"/>
  <c r="F76" i="1"/>
  <c r="G66" i="1"/>
  <c r="G65" i="1"/>
  <c r="F65" i="1"/>
  <c r="F66" i="1" s="1"/>
  <c r="F67" i="1" s="1"/>
  <c r="F57" i="1"/>
  <c r="G47" i="1"/>
  <c r="G46" i="1"/>
  <c r="F46" i="1"/>
  <c r="F47" i="1" s="1"/>
  <c r="F48" i="1" s="1"/>
  <c r="F37" i="1"/>
  <c r="G21" i="1"/>
</calcChain>
</file>

<file path=xl/sharedStrings.xml><?xml version="1.0" encoding="utf-8"?>
<sst xmlns="http://schemas.openxmlformats.org/spreadsheetml/2006/main" count="418" uniqueCount="212">
  <si>
    <t>PIRKIMO SĄLYGŲ PRIEDAS "PASIŪLYMO FORMA"</t>
  </si>
  <si>
    <t>REAGENTAI (ANTIKŪNAI) HISTOLOGIJAI</t>
  </si>
  <si>
    <t>Kam:</t>
  </si>
  <si>
    <t>Klaipėdos universiteto ligoninė</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</si>
  <si>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</si>
  <si>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</si>
  <si>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</si>
  <si>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</si>
  <si>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</si>
  <si>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</si>
  <si>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</si>
  <si>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</si>
  <si>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</si>
  <si>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</si>
  <si>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</si>
  <si>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</si>
  <si>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</si>
  <si>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</si>
  <si>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</si>
  <si>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</si>
  <si>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</si>
  <si>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</si>
  <si>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</si>
  <si>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</si>
  <si>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</si>
  <si>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</si>
  <si>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1. DALIS</t>
  </si>
  <si>
    <t>ANTIKŪNAS ACTIN A-SMOOTH MUSCLE, PARUOŠTAS NAUDOTI</t>
  </si>
  <si>
    <t>Tiekėjo pasiūlymas:</t>
  </si>
  <si>
    <t>Nr.</t>
  </si>
  <si>
    <t>Pavadinimas</t>
  </si>
  <si>
    <t>Kiekis</t>
  </si>
  <si>
    <t>Mato vienetas</t>
  </si>
  <si>
    <t>Įkainis be PVM, Eur</t>
  </si>
  <si>
    <t>Suma be PVM, Eur</t>
  </si>
  <si>
    <t>Prekės pavadinimas, gamintojas, prekės kodas</t>
  </si>
  <si>
    <t>Konkreti siūlomo parametro reikšmė</t>
  </si>
  <si>
    <t>Dokumentas, kuriame yra nurodyta parametro reikšmė, pavadinimas ir puslapio Nr.  (puslapyje pabraukiant kiekvienos pozicijos kiekvieną atitikimą, nurodant pozicijos numerį pagal prašomas specifikacijas)</t>
  </si>
  <si>
    <t>1.</t>
  </si>
  <si>
    <t>Antikūnas Actin a-Smooth Muscle, paruoštas naudoti</t>
  </si>
  <si>
    <t>1.1.</t>
  </si>
  <si>
    <t>testai</t>
  </si>
  <si>
    <t>1.1.1.</t>
  </si>
  <si>
    <t>Taikymas: IHC-P</t>
  </si>
  <si>
    <t>1.1.2.</t>
  </si>
  <si>
    <t>Reaktyvumas: Hu</t>
  </si>
  <si>
    <t>1.1.3.</t>
  </si>
  <si>
    <t>Kilmė: Pelės arba triušio</t>
  </si>
  <si>
    <t>1.1.4.</t>
  </si>
  <si>
    <t>Tipas: Monokloninis</t>
  </si>
  <si>
    <t>1.1.5.</t>
  </si>
  <si>
    <t>Klonas: 1A4</t>
  </si>
  <si>
    <t>1.1.6.</t>
  </si>
  <si>
    <t>Skiedimas: paruoštas naudoti.</t>
  </si>
  <si>
    <t>1.1.7.</t>
  </si>
  <si>
    <t>Fasuotė: Ne mažiau nei 50 testų</t>
  </si>
  <si>
    <t>1.1.8.</t>
  </si>
  <si>
    <t xml:space="preserve">Kokybinis reikalavimas: privaloma pateikti profesionalios mokslinės imunohistocheminių dažymų kokybės kontrolės organizacijos, nepriklausomos nuo politinių ir ekonominių interesų (pvz., NordiQC), vertinimų duomenis, kad su produktu yra gaunami ne mažiau 40% optimalūs ir geri dažymosi rezultatai. </t>
  </si>
  <si>
    <t>Suma be PVM</t>
  </si>
  <si>
    <t>Taikomas PVM dydis (%)</t>
  </si>
  <si>
    <t>PVM suma</t>
  </si>
  <si>
    <t>Suma su PVM</t>
  </si>
  <si>
    <t>2. DALIS</t>
  </si>
  <si>
    <t>ANTIKŪNAS ARGINASE-1, PARUOŠTAS NAUDOTI</t>
  </si>
  <si>
    <t>2.</t>
  </si>
  <si>
    <t>Antikūnas Arginase-1, paruoštas naudoti</t>
  </si>
  <si>
    <t>2.1.</t>
  </si>
  <si>
    <t>2.1.1.</t>
  </si>
  <si>
    <t>2.1.2.</t>
  </si>
  <si>
    <t>2.1.3.</t>
  </si>
  <si>
    <t>2.1.4.</t>
  </si>
  <si>
    <t>2.1.5.</t>
  </si>
  <si>
    <t>Klonas: SP156</t>
  </si>
  <si>
    <t>2.1.6.</t>
  </si>
  <si>
    <t>2.1.7.</t>
  </si>
  <si>
    <t>3. DALIS</t>
  </si>
  <si>
    <t>ANTIKŪNAS BCL-2, PARUOŠTAS NAUDOTI</t>
  </si>
  <si>
    <t>3.</t>
  </si>
  <si>
    <t>Antikūnas bcl-2, paruoštas naudoti</t>
  </si>
  <si>
    <t>3.1.</t>
  </si>
  <si>
    <t>3.1.1.</t>
  </si>
  <si>
    <t>3.1.2.</t>
  </si>
  <si>
    <t>3.1.3.</t>
  </si>
  <si>
    <t>3.1.4.</t>
  </si>
  <si>
    <t>3.1.5.</t>
  </si>
  <si>
    <t>Klonas: SP66</t>
  </si>
  <si>
    <t>3.1.6.</t>
  </si>
  <si>
    <t>3.1.7.</t>
  </si>
  <si>
    <t>3.1.8.</t>
  </si>
  <si>
    <t xml:space="preserve">Kokybinis reikalavimas: privaloma pateikti profesionalios mokslinės imunohistocheminių dažymų kokybės kontrolės organizacijos, nepriklausomos nuo politinių ir ekonominių interesų (pvz., NordiQC), vertinimų duomenis, kad su produktu yra gaunami ne mažiau 50% optimalūs ir geri dažymosi rezultatai. </t>
  </si>
  <si>
    <t>4. DALIS</t>
  </si>
  <si>
    <t>ANTIKŪNAS BCL-6, PARUOŠTAS NAUDOJIMUI</t>
  </si>
  <si>
    <t>4.</t>
  </si>
  <si>
    <t>Antikūnas bcl-6, paruoštas naudojimui</t>
  </si>
  <si>
    <t>4.1.</t>
  </si>
  <si>
    <t>4.1.1.</t>
  </si>
  <si>
    <t>4.1.2.</t>
  </si>
  <si>
    <t>4.1.3.</t>
  </si>
  <si>
    <t>4.1.4.</t>
  </si>
  <si>
    <t>4.1.5.</t>
  </si>
  <si>
    <t>Klonas: GI191IE/A8</t>
  </si>
  <si>
    <t>4.1.6.</t>
  </si>
  <si>
    <t>4.1.7.</t>
  </si>
  <si>
    <t>4.1.8.</t>
  </si>
  <si>
    <t>5. DALIS</t>
  </si>
  <si>
    <t>ANTIKŪNAS CALRETININ, PARUOŠTAS NAUDOTI</t>
  </si>
  <si>
    <t>5.</t>
  </si>
  <si>
    <t>Antikūnas Calretinin, paruoštas naudoti</t>
  </si>
  <si>
    <t>5.1.</t>
  </si>
  <si>
    <t>5.1.1.</t>
  </si>
  <si>
    <t>5.1.2.</t>
  </si>
  <si>
    <t>5.1.3.</t>
  </si>
  <si>
    <t>5.1.4.</t>
  </si>
  <si>
    <t>5.1.5.</t>
  </si>
  <si>
    <t>Klonas: SP65</t>
  </si>
  <si>
    <t>5.1.6.</t>
  </si>
  <si>
    <t>5.1.7.</t>
  </si>
  <si>
    <t>5.1.8.</t>
  </si>
  <si>
    <t>6. DALIS</t>
  </si>
  <si>
    <t>ANTIKŪNAS CD117/C-KIT, PARUOŠTAS NAUDOTI</t>
  </si>
  <si>
    <t>6.</t>
  </si>
  <si>
    <t>Antikūnas CD117/c-kit, paruoštas naudoti</t>
  </si>
  <si>
    <t>6.1.</t>
  </si>
  <si>
    <t>6.1.1.</t>
  </si>
  <si>
    <t>6.1.2.</t>
  </si>
  <si>
    <t>6.1.3.</t>
  </si>
  <si>
    <t>6.1.4.</t>
  </si>
  <si>
    <t>6.1.5.</t>
  </si>
  <si>
    <t>Klonas: EP10</t>
  </si>
  <si>
    <t>6.1.6.</t>
  </si>
  <si>
    <t>6.1.7.</t>
  </si>
  <si>
    <t>6.1.8.</t>
  </si>
  <si>
    <t>7. DALIS</t>
  </si>
  <si>
    <t>ANTIKŪNAS DESMIN, PARUOŠTAS NAUDOTI</t>
  </si>
  <si>
    <t>7.</t>
  </si>
  <si>
    <t>Antikūnas Desmin, paruoštas naudoti</t>
  </si>
  <si>
    <t>7.1.</t>
  </si>
  <si>
    <t>7.1.1.</t>
  </si>
  <si>
    <t>7.1.2.</t>
  </si>
  <si>
    <t>7.1.3.</t>
  </si>
  <si>
    <t>7.1.4.</t>
  </si>
  <si>
    <t>7.1.5.</t>
  </si>
  <si>
    <t>Klonas: DE-R-11</t>
  </si>
  <si>
    <t>7.1.6.</t>
  </si>
  <si>
    <t>Skiedimas: paruoštas naudoti</t>
  </si>
  <si>
    <t>7.1.7.</t>
  </si>
  <si>
    <t>7.1.8.</t>
  </si>
  <si>
    <t>8. DALIS</t>
  </si>
  <si>
    <t xml:space="preserve"> ANTIKŪNAS DOG1, PARUOŠTAS NAUDOTI</t>
  </si>
  <si>
    <t>8.</t>
  </si>
  <si>
    <t xml:space="preserve"> Antikūnas DOG1, paruoštas naudoti</t>
  </si>
  <si>
    <t>8.1.</t>
  </si>
  <si>
    <t>8.1.1.</t>
  </si>
  <si>
    <t>8.1.2.</t>
  </si>
  <si>
    <t>8.1.3.</t>
  </si>
  <si>
    <t>8.1.4.</t>
  </si>
  <si>
    <t>8.1.5.</t>
  </si>
  <si>
    <t>Klonas: SP31</t>
  </si>
  <si>
    <t>8.1.6.</t>
  </si>
  <si>
    <t>8.1.7.</t>
  </si>
  <si>
    <t>8.1.8.</t>
  </si>
  <si>
    <t>9. DALIS</t>
  </si>
  <si>
    <t>ANTIKŪNAS ANTI-PAX8, PARUOŠTAS NAUDOTI</t>
  </si>
  <si>
    <t>9.</t>
  </si>
  <si>
    <t>Antikūnas anti-PAX8, paruoštas naudoti</t>
  </si>
  <si>
    <t>9.1.</t>
  </si>
  <si>
    <t>9.1.1.</t>
  </si>
  <si>
    <t>9.1.2.</t>
  </si>
  <si>
    <t>9.1.3.</t>
  </si>
  <si>
    <t>9.1.4.</t>
  </si>
  <si>
    <t>9.1.5.</t>
  </si>
  <si>
    <t>Klonas: SP348</t>
  </si>
  <si>
    <t>9.1.6.</t>
  </si>
  <si>
    <t>9.1.7.</t>
  </si>
  <si>
    <t>Fasuotė: ne mažiau nei 50 testų</t>
  </si>
  <si>
    <t>10. DALIS</t>
  </si>
  <si>
    <t>ANTIKŪNAS PARATHYROID HORMONE (PTH), PARUOŠTAS NAUDOTI</t>
  </si>
  <si>
    <t>10.</t>
  </si>
  <si>
    <t>Antikūnas Parathyroid Hormone (PTH), paruoštas naudoti</t>
  </si>
  <si>
    <t>10.1.</t>
  </si>
  <si>
    <t>10.1.1.</t>
  </si>
  <si>
    <t>10.1.2.</t>
  </si>
  <si>
    <t>10.1.3.</t>
  </si>
  <si>
    <t>10.1.4.</t>
  </si>
  <si>
    <t>10.1.5.</t>
  </si>
  <si>
    <t>Klonas: MRQ-31</t>
  </si>
  <si>
    <t>10.1.6.</t>
  </si>
  <si>
    <t>10.1.7.</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</si>
  <si>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</si>
  <si>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</si>
  <si>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</si>
  <si>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</si>
  <si>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</si>
  <si>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</si>
  <si>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</si>
  <si>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</si>
  <si>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</si>
  <si>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</si>
  <si>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</si>
  <si>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</si>
  <si>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</si>
  <si>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</si>
  <si>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</si>
  <si>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</si>
  <si>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</si>
  <si>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4</t>
  </si>
  <si>
    <t>Pasiūlymo atitikimą pirkimo sąlygų techninei specifikacijai pagrindžiantys dokumentai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</si>
  <si>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</si>
  <si>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</si>
  <si>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</si>
  <si>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5403 2026-10-23 09:14:44</t>
  </si>
  <si>
    <t>Techninėje specifikacijoje nurodyti preliminarūs kiekiai, kurie nelaikomi maksimaliais ir bus naudojami tik pasiūlymų vertinimui. Vertinant pasiūlymą, bus vertinama įkainių, padaugintų iš apytiksliai numatomų įsigyti prekių kiekių suma. Pradinės sutarties vertė bus lygi pirkimui skirtai lėšų sumai, pirkimo dokumentuose ir sutartyje nurodytų paslaugų įsigijimui tiekėjo pasiūlyme nurodytais įkainiais.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</si>
</sst>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
      <sz val="12"/>
      <color theme="1"/>
      <name val="Times New Roman"/>
      <family val="1"/>
      <charset val="186"/>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7">
    <xf numFmtId="0" fontId="0" fillId="0" borderId="0" xfId="0"/>
    <xf numFmtId="0" fontId="1" fillId="2" borderId="0" xfId="0" applyFont="1" applyFill="1"/>
    <xf numFmtId="0" fontId="2" fillId="2" borderId="0" xfId="0" applyFont="1" applyFill="1"/>
    <xf numFmtId="0" fontId="2" fillId="2" borderId="0" xfId="0" applyFont="1" applyFill="1" applyAlignment="1">
      <alignment horizontal="center"/>
    </xf>
    <xf numFmtId="0" fontId="1" fillId="2" borderId="1" xfId="0" applyFont="1" applyFill="1" applyBorder="1" applyAlignment="1">
      <alignment horizontal="left"/>
    </xf>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1" fillId="2" borderId="3" xfId="0" applyFont="1" applyFill="1" applyBorder="1"/>
    <xf numFmtId="0" fontId="1" fillId="2" borderId="4" xfId="0" applyFont="1" applyFill="1" applyBorder="1" applyAlignment="1">
      <alignment horizontal="center" vertical="center" wrapText="1"/>
    </xf>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2" fillId="4" borderId="0" xfId="0" applyFont="1" applyFill="1"/>
    <xf numFmtId="0" fontId="1" fillId="5" borderId="1" xfId="0" applyFont="1" applyFill="1" applyBorder="1" applyProtection="1">
      <protection locked="0"/>
    </xf>
    <xf numFmtId="0" fontId="1" fillId="4" borderId="0" xfId="0" applyFont="1" applyFill="1"/>
    <xf numFmtId="0" fontId="1" fillId="5" borderId="0" xfId="0" applyFont="1" applyFill="1" applyProtection="1">
      <protection locked="0"/>
    </xf>
    <xf numFmtId="0" fontId="2" fillId="4" borderId="23" xfId="0" applyFont="1" applyFill="1" applyBorder="1"/>
    <xf numFmtId="0" fontId="1" fillId="5" borderId="23" xfId="0" applyFont="1" applyFill="1" applyBorder="1" applyProtection="1">
      <protection locked="0"/>
    </xf>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center" vertical="center" wrapText="1"/>
      <protection locked="0"/>
    </xf>
    <xf numFmtId="0" fontId="0" fillId="0" borderId="16" xfId="0" applyBorder="1" applyProtection="1">
      <protection locked="0"/>
    </xf>
    <xf numFmtId="0" fontId="0" fillId="0" borderId="15" xfId="0" applyBorder="1" applyProtection="1">
      <protection locked="0"/>
    </xf>
    <xf numFmtId="0" fontId="1" fillId="2" borderId="1" xfId="0" applyFont="1" applyFill="1" applyBorder="1" applyAlignment="1">
      <alignment vertical="center" wrapText="1"/>
    </xf>
    <xf numFmtId="0" fontId="0" fillId="0" borderId="15" xfId="0" applyBorder="1"/>
    <xf numFmtId="0" fontId="1" fillId="2" borderId="0" xfId="0" applyFont="1" applyFill="1"/>
    <xf numFmtId="49" fontId="3" fillId="2" borderId="2" xfId="0" applyNumberFormat="1" applyFont="1" applyFill="1" applyBorder="1" applyAlignment="1">
      <alignment horizontal="left" vertical="center" wrapText="1"/>
    </xf>
    <xf numFmtId="0" fontId="0" fillId="0" borderId="22" xfId="0" applyBorder="1"/>
    <xf numFmtId="0" fontId="2" fillId="2" borderId="0" xfId="0" applyFont="1" applyFill="1"/>
    <xf numFmtId="0" fontId="1" fillId="4" borderId="23" xfId="0" applyFont="1" applyFill="1" applyBorder="1" applyAlignment="1">
      <alignment vertical="center" wrapText="1"/>
    </xf>
    <xf numFmtId="0" fontId="0" fillId="0" borderId="23" xfId="0" applyBorder="1"/>
    <xf numFmtId="0" fontId="1" fillId="2" borderId="0" xfId="0" applyFont="1" applyFill="1" applyAlignment="1">
      <alignment vertical="center" wrapText="1"/>
    </xf>
    <xf numFmtId="49" fontId="3" fillId="2" borderId="2" xfId="0" applyNumberFormat="1" applyFont="1" applyFill="1" applyBorder="1" applyAlignment="1">
      <alignment horizontal="left" vertical="center"/>
    </xf>
    <xf numFmtId="0" fontId="1" fillId="5" borderId="23" xfId="0" applyFont="1" applyFill="1" applyBorder="1" applyAlignment="1" applyProtection="1">
      <alignment horizontal="center" vertical="center" wrapText="1"/>
      <protection locked="0"/>
    </xf>
    <xf numFmtId="0" fontId="0" fillId="0" borderId="23" xfId="0" applyBorder="1" applyProtection="1">
      <protection locked="0"/>
    </xf>
    <xf numFmtId="0" fontId="1" fillId="3" borderId="9" xfId="0" applyFont="1" applyFill="1" applyBorder="1" applyAlignment="1" applyProtection="1">
      <alignment horizontal="center" vertical="center" wrapText="1"/>
      <protection locked="0"/>
    </xf>
    <xf numFmtId="0" fontId="0" fillId="0" borderId="20" xfId="0" applyBorder="1"/>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1" xfId="0" applyFont="1" applyFill="1" applyBorder="1" applyAlignment="1" applyProtection="1">
      <alignment horizontal="center" vertical="center" wrapText="1"/>
      <protection locked="0"/>
    </xf>
    <xf numFmtId="0" fontId="0" fillId="0" borderId="16" xfId="0" applyBorder="1"/>
    <xf numFmtId="0" fontId="1" fillId="3" borderId="8" xfId="0" applyFont="1" applyFill="1" applyBorder="1" applyAlignment="1" applyProtection="1">
      <alignment horizontal="center" vertical="center" wrapText="1"/>
      <protection locked="0"/>
    </xf>
    <xf numFmtId="0" fontId="0" fillId="0" borderId="17" xfId="0" applyBorder="1"/>
    <xf numFmtId="0" fontId="1" fillId="3" borderId="7" xfId="0" applyFont="1" applyFill="1" applyBorder="1" applyAlignment="1" applyProtection="1">
      <alignment horizontal="center" vertical="center" wrapText="1"/>
      <protection locked="0"/>
    </xf>
    <xf numFmtId="0" fontId="1" fillId="2" borderId="0" xfId="0" applyFont="1" applyFill="1" applyAlignment="1">
      <alignment horizontal="right"/>
    </xf>
    <xf numFmtId="0" fontId="1" fillId="4" borderId="1" xfId="0" applyFont="1" applyFill="1" applyBorder="1" applyAlignment="1">
      <alignment horizontal="left" vertical="center" wrapText="1"/>
    </xf>
    <xf numFmtId="0" fontId="1" fillId="5" borderId="1" xfId="0" applyFont="1" applyFill="1" applyBorder="1" applyAlignment="1" applyProtection="1">
      <alignment horizontal="left" vertical="center" wrapText="1"/>
      <protection locked="0"/>
    </xf>
    <xf numFmtId="0" fontId="2" fillId="2" borderId="0" xfId="0" applyFont="1" applyFill="1" applyAlignment="1">
      <alignment horizontal="left" vertical="center" wrapText="1"/>
    </xf>
    <xf numFmtId="0" fontId="1" fillId="5" borderId="17" xfId="0" applyFont="1" applyFill="1" applyBorder="1" applyAlignment="1" applyProtection="1">
      <alignment horizontal="center" vertical="center" wrapText="1"/>
      <protection locked="0"/>
    </xf>
    <xf numFmtId="0" fontId="1" fillId="2" borderId="4" xfId="0" applyFont="1" applyFill="1" applyBorder="1" applyAlignment="1">
      <alignment horizontal="center" vertical="center" wrapText="1"/>
    </xf>
    <xf numFmtId="0" fontId="1" fillId="3" borderId="0" xfId="0" applyFont="1" applyFill="1" applyProtection="1">
      <protection locked="0"/>
    </xf>
    <xf numFmtId="0" fontId="1" fillId="3" borderId="10" xfId="0" applyFont="1" applyFill="1" applyBorder="1" applyAlignment="1" applyProtection="1">
      <alignment horizontal="center" vertical="center" wrapText="1"/>
      <protection locked="0"/>
    </xf>
    <xf numFmtId="0" fontId="4" fillId="2" borderId="0" xfId="0" applyFont="1" applyFill="1" applyAlignment="1">
      <alignment horizontal="left" vertical="top"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0" borderId="14" xfId="0" applyBorder="1"/>
    <xf numFmtId="0" fontId="0" fillId="0" borderId="19" xfId="0" applyBorder="1"/>
    <xf numFmtId="0" fontId="1" fillId="2" borderId="6" xfId="0" applyFont="1" applyFill="1" applyBorder="1" applyAlignment="1">
      <alignment horizontal="center" vertical="center" wrapText="1"/>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2" fillId="2" borderId="0" xfId="0" applyFont="1" applyFill="1" applyAlignment="1">
      <alignment horizontal="left"/>
    </xf>
    <xf numFmtId="0" fontId="2" fillId="2" borderId="0" xfId="0" applyFont="1" applyFill="1" applyAlignment="1">
      <alignment horizontal="left" wrapText="1"/>
    </xf>
    <xf numFmtId="0" fontId="1" fillId="5" borderId="10" xfId="0" applyFont="1" applyFill="1" applyBorder="1" applyAlignment="1" applyProtection="1">
      <alignment horizontal="left" vertical="center" wrapText="1"/>
      <protection locked="0"/>
    </xf>
    <xf numFmtId="0" fontId="1" fillId="4" borderId="0" xfId="0" applyFont="1" applyFill="1" applyAlignment="1">
      <alignment horizontal="left" vertical="top" wrapText="1"/>
    </xf>
    <xf numFmtId="0" fontId="2" fillId="4" borderId="23" xfId="0" applyFont="1" applyFill="1" applyBorder="1" applyAlignment="1">
      <alignment wrapText="1"/>
    </xf>
    <xf numFmtId="0" fontId="2" fillId="4" borderId="23" xfId="0" applyFont="1" applyFill="1" applyBorder="1" applyAlignment="1">
      <alignment vertical="top" wrapText="1"/>
    </xf>
    <xf numFmtId="0" fontId="1" fillId="4" borderId="23" xfId="0" applyFont="1" applyFill="1" applyBorder="1" applyAlignment="1">
      <alignment vertical="top" wrapText="1"/>
    </xf>
    <xf numFmtId="0" fontId="1" fillId="6" borderId="23" xfId="0" applyFont="1" applyFill="1" applyBorder="1" applyAlignment="1" applyProtection="1">
      <alignment vertical="top" wrapText="1"/>
      <protection locked="0"/>
    </xf>
    <xf numFmtId="0" fontId="1" fillId="5" borderId="23" xfId="0" applyFont="1" applyFill="1" applyBorder="1" applyAlignment="1" applyProtection="1">
      <alignment vertical="top" wrapText="1"/>
      <protection locked="0"/>
    </xf>
    <xf numFmtId="0" fontId="2" fillId="4" borderId="23" xfId="0" applyFont="1" applyFill="1" applyBorder="1" applyAlignment="1">
      <alignment horizontal="center" vertical="top" wrapText="1"/>
    </xf>
    <xf numFmtId="0" fontId="1" fillId="4" borderId="23" xfId="0" applyFont="1" applyFill="1" applyBorder="1" applyAlignment="1">
      <alignment horizontal="center" vertical="top" wrapText="1"/>
    </xf>
    <xf numFmtId="0" fontId="5" fillId="3" borderId="0" xfId="0" applyFont="1" applyFill="1" applyAlignment="1">
      <alignment horizontal="left" vertical="top"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228"/>
  <sheetViews>
    <sheetView tabSelected="1" workbookViewId="0">
      <selection activeCell="B1" sqref="B1"/>
    </sheetView>
  </sheetViews>
  <sheetFormatPr defaultColWidth="10.875" defaultRowHeight="15" x14ac:dyDescent="0.25"/>
  <cols>
    <col min="1" max="1" width="6.5" style="1" customWidth="1"/>
    <col min="2" max="2" width="31.875" style="1" customWidth="1"/>
    <col min="3" max="3" width="12.5" style="1" customWidth="1"/>
    <col min="4" max="4" width="11.875" style="1" customWidth="1"/>
    <col min="5" max="5" width="13.625" style="1" customWidth="1"/>
    <col min="6" max="6" width="12.875" style="1" customWidth="1"/>
    <col min="7" max="7" width="20.5" style="1" customWidth="1"/>
    <col min="8" max="8" width="26.5" style="1" customWidth="1"/>
    <col min="9" max="15" width="25" style="1" customWidth="1"/>
    <col min="16" max="16" width="10.875" style="1" customWidth="1"/>
    <col min="17" max="16384" width="10.875" style="1"/>
  </cols>
  <sheetData>
    <row r="2" spans="1:6" x14ac:dyDescent="0.25">
      <c r="A2" s="12" t="s">
        <v>0</v>
      </c>
      <c r="B2" s="2"/>
    </row>
    <row r="3" spans="1:6" x14ac:dyDescent="0.25">
      <c r="B3" s="3"/>
    </row>
    <row r="4" spans="1:6" x14ac:dyDescent="0.25">
      <c r="A4" s="12" t="s">
        <v>1</v>
      </c>
      <c r="B4" s="2"/>
    </row>
    <row r="5" spans="1:6" x14ac:dyDescent="0.25">
      <c r="A5" s="2"/>
      <c r="B5" s="2"/>
    </row>
    <row r="6" spans="1:6" x14ac:dyDescent="0.25">
      <c r="A6" s="1" t="s">
        <v>2</v>
      </c>
      <c r="B6" s="12" t="s">
        <v>3</v>
      </c>
    </row>
    <row r="7" spans="1:6" x14ac:dyDescent="0.25">
      <c r="B7" s="2"/>
    </row>
    <row r="8" spans="1:6" x14ac:dyDescent="0.25">
      <c r="A8" s="4" t="s">
        <v>4</v>
      </c>
      <c r="B8" s="13"/>
    </row>
    <row r="9" spans="1:6" x14ac:dyDescent="0.25">
      <c r="A9" s="4" t="s">
        <v>5</v>
      </c>
      <c r="B9" s="13"/>
    </row>
    <row r="10" spans="1:6" x14ac:dyDescent="0.25">
      <c r="A10" s="4" t="s">
        <v>6</v>
      </c>
      <c r="B10" s="13"/>
    </row>
    <row r="12" spans="1:6" ht="15.75" x14ac:dyDescent="0.25">
      <c r="A12" s="26" t="s">
        <v>7</v>
      </c>
      <c r="B12" s="27"/>
      <c r="C12" s="23"/>
      <c r="D12" s="24"/>
      <c r="E12" s="24"/>
      <c r="F12" s="25"/>
    </row>
    <row r="13" spans="1:6" ht="15.95" customHeight="1" x14ac:dyDescent="0.25">
      <c r="A13" s="35" t="s">
        <v>8</v>
      </c>
      <c r="B13" s="30"/>
      <c r="C13" s="23"/>
      <c r="D13" s="24"/>
      <c r="E13" s="24"/>
      <c r="F13" s="25"/>
    </row>
    <row r="14" spans="1:6" ht="15.95" customHeight="1" x14ac:dyDescent="0.25">
      <c r="A14" s="35" t="s">
        <v>9</v>
      </c>
      <c r="B14" s="30"/>
      <c r="C14" s="23"/>
      <c r="D14" s="24"/>
      <c r="E14" s="24"/>
      <c r="F14" s="25"/>
    </row>
    <row r="15" spans="1:6" ht="15.95" customHeight="1" x14ac:dyDescent="0.25">
      <c r="A15" s="26" t="s">
        <v>10</v>
      </c>
      <c r="B15" s="27"/>
      <c r="C15" s="23"/>
      <c r="D15" s="24"/>
      <c r="E15" s="24"/>
      <c r="F15" s="25"/>
    </row>
    <row r="16" spans="1:6" ht="63" customHeight="1" x14ac:dyDescent="0.25">
      <c r="A16" s="29" t="s">
        <v>11</v>
      </c>
      <c r="B16" s="30"/>
      <c r="C16" s="23"/>
      <c r="D16" s="24"/>
      <c r="E16" s="24"/>
      <c r="F16" s="25"/>
    </row>
    <row r="17" spans="1:7" ht="15.95" customHeight="1" x14ac:dyDescent="0.25">
      <c r="A17" s="26" t="s">
        <v>12</v>
      </c>
      <c r="B17" s="27"/>
      <c r="C17" s="23"/>
      <c r="D17" s="24"/>
      <c r="E17" s="24"/>
      <c r="F17" s="25"/>
    </row>
    <row r="18" spans="1:7" ht="15.95" customHeight="1" x14ac:dyDescent="0.25">
      <c r="A18" s="26" t="s">
        <v>13</v>
      </c>
      <c r="B18" s="27"/>
      <c r="C18" s="23"/>
      <c r="D18" s="24"/>
      <c r="E18" s="24"/>
      <c r="F18" s="25"/>
    </row>
    <row r="19" spans="1:7" ht="48" customHeight="1" x14ac:dyDescent="0.25">
      <c r="A19" s="26" t="s">
        <v>14</v>
      </c>
      <c r="B19" s="27"/>
      <c r="C19" s="23"/>
      <c r="D19" s="24"/>
      <c r="E19" s="24"/>
      <c r="F19" s="25"/>
    </row>
    <row r="20" spans="1:7" ht="54.95" customHeight="1" x14ac:dyDescent="0.25">
      <c r="A20" s="26" t="s">
        <v>15</v>
      </c>
      <c r="B20" s="27"/>
      <c r="C20" s="23"/>
      <c r="D20" s="24"/>
      <c r="E20" s="24"/>
      <c r="F20" s="25"/>
    </row>
    <row r="21" spans="1:7" ht="71.099999999999994" customHeight="1" x14ac:dyDescent="0.25">
      <c r="A21" s="32" t="s">
        <v>16</v>
      </c>
      <c r="B21" s="33"/>
      <c r="C21" s="36"/>
      <c r="D21" s="37"/>
      <c r="E21" s="37"/>
      <c r="F21" s="37"/>
      <c r="G21" s="14" t="str">
        <f>IF((SUMPRODUCT(--(C21=""))&gt;0), "Privaloma užpildyti, kai taikomi pašalinimo pagrindai", "")</f>
        <v>Privaloma užpildyti, kai taikomi pašalinimo pagrindai</v>
      </c>
    </row>
    <row r="22" spans="1:7" ht="18" customHeight="1" x14ac:dyDescent="0.25">
      <c r="A22" s="5"/>
      <c r="B22" s="5"/>
      <c r="C22" s="6"/>
      <c r="D22" s="6"/>
      <c r="E22" s="6"/>
      <c r="F22" s="6"/>
    </row>
    <row r="23" spans="1:7" x14ac:dyDescent="0.25">
      <c r="A23" s="31" t="s">
        <v>17</v>
      </c>
      <c r="B23" s="28"/>
      <c r="C23" s="28"/>
      <c r="D23" s="28"/>
      <c r="E23" s="28"/>
      <c r="F23" s="28"/>
    </row>
    <row r="24" spans="1:7" x14ac:dyDescent="0.25">
      <c r="A24" s="28" t="s">
        <v>18</v>
      </c>
      <c r="B24" s="28"/>
      <c r="C24" s="28"/>
      <c r="D24" s="28"/>
      <c r="E24" s="28"/>
      <c r="F24" s="28"/>
    </row>
    <row r="25" spans="1:7" x14ac:dyDescent="0.25">
      <c r="A25" s="28" t="s">
        <v>19</v>
      </c>
      <c r="B25" s="28"/>
      <c r="C25" s="28"/>
      <c r="D25" s="28"/>
      <c r="E25" s="28"/>
      <c r="F25" s="28"/>
    </row>
    <row r="26" spans="1:7" x14ac:dyDescent="0.25">
      <c r="A26" s="28" t="s">
        <v>20</v>
      </c>
      <c r="B26" s="28"/>
      <c r="C26" s="28"/>
      <c r="D26" s="28"/>
      <c r="E26" s="28"/>
      <c r="F26" s="28"/>
    </row>
    <row r="27" spans="1:7" x14ac:dyDescent="0.25">
      <c r="A27" s="28" t="s">
        <v>21</v>
      </c>
      <c r="B27" s="28"/>
      <c r="C27" s="28"/>
      <c r="D27" s="28"/>
      <c r="E27" s="28"/>
      <c r="F27" s="28"/>
    </row>
    <row r="28" spans="1:7" ht="32.1" customHeight="1" x14ac:dyDescent="0.25">
      <c r="A28" s="34" t="s">
        <v>22</v>
      </c>
      <c r="B28" s="28"/>
      <c r="C28" s="28"/>
      <c r="D28" s="28"/>
      <c r="E28" s="28"/>
      <c r="F28" s="28"/>
    </row>
    <row r="29" spans="1:7" x14ac:dyDescent="0.25">
      <c r="A29" s="28" t="s">
        <v>23</v>
      </c>
      <c r="B29" s="28"/>
      <c r="C29" s="28"/>
      <c r="D29" s="28"/>
      <c r="E29" s="28"/>
      <c r="F29" s="28"/>
    </row>
    <row r="30" spans="1:7" ht="32.25" customHeight="1" x14ac:dyDescent="0.25">
      <c r="A30" s="68" t="s">
        <v>24</v>
      </c>
      <c r="B30" s="68"/>
      <c r="C30" s="68"/>
      <c r="D30" s="15"/>
    </row>
    <row r="31" spans="1:7" x14ac:dyDescent="0.25">
      <c r="A31" s="14" t="s">
        <v>25</v>
      </c>
    </row>
    <row r="32" spans="1:7" x14ac:dyDescent="0.25">
      <c r="A32" s="12" t="s">
        <v>26</v>
      </c>
      <c r="B32" s="12" t="s">
        <v>27</v>
      </c>
    </row>
    <row r="34" spans="1:9" x14ac:dyDescent="0.25">
      <c r="A34" s="12" t="s">
        <v>28</v>
      </c>
    </row>
    <row r="35" spans="1:9" ht="120" x14ac:dyDescent="0.25">
      <c r="A35" s="74" t="s">
        <v>29</v>
      </c>
      <c r="B35" s="74" t="s">
        <v>30</v>
      </c>
      <c r="C35" s="74" t="s">
        <v>31</v>
      </c>
      <c r="D35" s="74" t="s">
        <v>32</v>
      </c>
      <c r="E35" s="74" t="s">
        <v>33</v>
      </c>
      <c r="F35" s="74" t="s">
        <v>34</v>
      </c>
      <c r="G35" s="74" t="s">
        <v>35</v>
      </c>
      <c r="H35" s="74" t="s">
        <v>36</v>
      </c>
      <c r="I35" s="74" t="s">
        <v>37</v>
      </c>
    </row>
    <row r="36" spans="1:9" ht="30" x14ac:dyDescent="0.25">
      <c r="A36" s="70" t="s">
        <v>38</v>
      </c>
      <c r="B36" s="70" t="s">
        <v>39</v>
      </c>
      <c r="C36" s="71"/>
      <c r="D36" s="71"/>
      <c r="E36" s="71"/>
      <c r="F36" s="71"/>
      <c r="G36" s="71"/>
      <c r="H36" s="71"/>
      <c r="I36" s="71"/>
    </row>
    <row r="37" spans="1:9" ht="30" x14ac:dyDescent="0.25">
      <c r="A37" s="71" t="s">
        <v>40</v>
      </c>
      <c r="B37" s="71" t="s">
        <v>39</v>
      </c>
      <c r="C37" s="75">
        <v>600</v>
      </c>
      <c r="D37" s="75" t="s">
        <v>41</v>
      </c>
      <c r="E37" s="72"/>
      <c r="F37" s="71" t="str">
        <f>IF(ISBLANK(E37),"", PRODUCT(C37,E37))</f>
        <v/>
      </c>
      <c r="G37" s="73"/>
      <c r="H37" s="71"/>
      <c r="I37" s="71"/>
    </row>
    <row r="38" spans="1:9" x14ac:dyDescent="0.25">
      <c r="A38" s="71" t="s">
        <v>42</v>
      </c>
      <c r="B38" s="71" t="s">
        <v>43</v>
      </c>
      <c r="C38" s="71"/>
      <c r="D38" s="71"/>
      <c r="E38" s="71"/>
      <c r="F38" s="71"/>
      <c r="G38" s="71"/>
      <c r="H38" s="73"/>
      <c r="I38" s="73"/>
    </row>
    <row r="39" spans="1:9" x14ac:dyDescent="0.25">
      <c r="A39" s="71" t="s">
        <v>44</v>
      </c>
      <c r="B39" s="71" t="s">
        <v>45</v>
      </c>
      <c r="C39" s="71"/>
      <c r="D39" s="71"/>
      <c r="E39" s="71"/>
      <c r="F39" s="71"/>
      <c r="G39" s="71"/>
      <c r="H39" s="73"/>
      <c r="I39" s="73"/>
    </row>
    <row r="40" spans="1:9" x14ac:dyDescent="0.25">
      <c r="A40" s="71" t="s">
        <v>46</v>
      </c>
      <c r="B40" s="71" t="s">
        <v>47</v>
      </c>
      <c r="C40" s="71"/>
      <c r="D40" s="71"/>
      <c r="E40" s="71"/>
      <c r="F40" s="71"/>
      <c r="G40" s="71"/>
      <c r="H40" s="73"/>
      <c r="I40" s="73"/>
    </row>
    <row r="41" spans="1:9" x14ac:dyDescent="0.25">
      <c r="A41" s="71" t="s">
        <v>48</v>
      </c>
      <c r="B41" s="71" t="s">
        <v>49</v>
      </c>
      <c r="C41" s="71"/>
      <c r="D41" s="71"/>
      <c r="E41" s="71"/>
      <c r="F41" s="71"/>
      <c r="G41" s="71"/>
      <c r="H41" s="73"/>
      <c r="I41" s="73"/>
    </row>
    <row r="42" spans="1:9" x14ac:dyDescent="0.25">
      <c r="A42" s="71" t="s">
        <v>50</v>
      </c>
      <c r="B42" s="71" t="s">
        <v>51</v>
      </c>
      <c r="C42" s="71"/>
      <c r="D42" s="71"/>
      <c r="E42" s="71"/>
      <c r="F42" s="71"/>
      <c r="G42" s="71"/>
      <c r="H42" s="73"/>
      <c r="I42" s="73"/>
    </row>
    <row r="43" spans="1:9" x14ac:dyDescent="0.25">
      <c r="A43" s="71" t="s">
        <v>52</v>
      </c>
      <c r="B43" s="71" t="s">
        <v>53</v>
      </c>
      <c r="C43" s="71"/>
      <c r="D43" s="71"/>
      <c r="E43" s="71"/>
      <c r="F43" s="71"/>
      <c r="G43" s="71"/>
      <c r="H43" s="73"/>
      <c r="I43" s="73"/>
    </row>
    <row r="44" spans="1:9" x14ac:dyDescent="0.25">
      <c r="A44" s="71" t="s">
        <v>54</v>
      </c>
      <c r="B44" s="71" t="s">
        <v>55</v>
      </c>
      <c r="C44" s="71"/>
      <c r="D44" s="71"/>
      <c r="E44" s="71"/>
      <c r="F44" s="71"/>
      <c r="G44" s="71"/>
      <c r="H44" s="73"/>
      <c r="I44" s="73"/>
    </row>
    <row r="45" spans="1:9" ht="135" x14ac:dyDescent="0.25">
      <c r="A45" s="71" t="s">
        <v>56</v>
      </c>
      <c r="B45" s="71" t="s">
        <v>57</v>
      </c>
      <c r="C45" s="71"/>
      <c r="D45" s="71"/>
      <c r="E45" s="71"/>
      <c r="F45" s="71"/>
      <c r="G45" s="71"/>
      <c r="H45" s="73"/>
      <c r="I45" s="73"/>
    </row>
    <row r="46" spans="1:9" x14ac:dyDescent="0.25">
      <c r="E46" s="16" t="s">
        <v>58</v>
      </c>
      <c r="F46" s="16" t="str">
        <f>IF((COUNT(C37:C45)&lt;&gt;COUNT(F37:F45)),"", ROUND(SUM(F37:F45),2))</f>
        <v/>
      </c>
      <c r="G46" s="14" t="str">
        <f>IF((COUNT(C37:C45)&lt;&gt;COUNT(F37:F45)),"Neužpildytos visų objektų kainos", "")</f>
        <v>Neužpildytos visų objektų kainos</v>
      </c>
    </row>
    <row r="47" spans="1:9" ht="30" x14ac:dyDescent="0.25">
      <c r="C47" s="69" t="s">
        <v>59</v>
      </c>
      <c r="D47" s="17"/>
      <c r="E47" s="16" t="s">
        <v>60</v>
      </c>
      <c r="F47" s="16" t="str">
        <f>IF(OR(F46="",D47=""),"", ROUND(PRODUCT(D47,F46)/100,2))</f>
        <v/>
      </c>
      <c r="G47" s="14" t="str">
        <f>IF(D47="", "Nurodykite taikomą PVM dydį", "")</f>
        <v>Nurodykite taikomą PVM dydį</v>
      </c>
    </row>
    <row r="48" spans="1:9" x14ac:dyDescent="0.25">
      <c r="E48" s="16" t="s">
        <v>61</v>
      </c>
      <c r="F48" s="16">
        <f>IF(ISBLANK(F47), "", ROUND(SUM(F46:F47),2))</f>
        <v>0</v>
      </c>
    </row>
    <row r="52" spans="1:9" x14ac:dyDescent="0.25">
      <c r="A52" s="12" t="s">
        <v>62</v>
      </c>
      <c r="B52" s="12" t="s">
        <v>63</v>
      </c>
    </row>
    <row r="54" spans="1:9" x14ac:dyDescent="0.25">
      <c r="A54" s="12" t="s">
        <v>28</v>
      </c>
    </row>
    <row r="55" spans="1:9" ht="120" x14ac:dyDescent="0.25">
      <c r="A55" s="74" t="s">
        <v>29</v>
      </c>
      <c r="B55" s="74" t="s">
        <v>30</v>
      </c>
      <c r="C55" s="74" t="s">
        <v>31</v>
      </c>
      <c r="D55" s="74" t="s">
        <v>32</v>
      </c>
      <c r="E55" s="74" t="s">
        <v>33</v>
      </c>
      <c r="F55" s="74" t="s">
        <v>34</v>
      </c>
      <c r="G55" s="74" t="s">
        <v>35</v>
      </c>
      <c r="H55" s="74" t="s">
        <v>36</v>
      </c>
      <c r="I55" s="74" t="s">
        <v>37</v>
      </c>
    </row>
    <row r="56" spans="1:9" ht="30" x14ac:dyDescent="0.25">
      <c r="A56" s="70" t="s">
        <v>64</v>
      </c>
      <c r="B56" s="70" t="s">
        <v>65</v>
      </c>
      <c r="C56" s="71"/>
      <c r="D56" s="71"/>
      <c r="E56" s="71"/>
      <c r="F56" s="71"/>
      <c r="G56" s="71"/>
      <c r="H56" s="71"/>
      <c r="I56" s="71"/>
    </row>
    <row r="57" spans="1:9" ht="30" x14ac:dyDescent="0.25">
      <c r="A57" s="71" t="s">
        <v>66</v>
      </c>
      <c r="B57" s="71" t="s">
        <v>65</v>
      </c>
      <c r="C57" s="75">
        <v>350</v>
      </c>
      <c r="D57" s="75" t="s">
        <v>41</v>
      </c>
      <c r="E57" s="72"/>
      <c r="F57" s="71" t="str">
        <f>IF(ISBLANK(E57),"", PRODUCT(C57,E57))</f>
        <v/>
      </c>
      <c r="G57" s="73"/>
      <c r="H57" s="71"/>
      <c r="I57" s="71"/>
    </row>
    <row r="58" spans="1:9" x14ac:dyDescent="0.25">
      <c r="A58" s="71" t="s">
        <v>67</v>
      </c>
      <c r="B58" s="71" t="s">
        <v>43</v>
      </c>
      <c r="C58" s="71"/>
      <c r="D58" s="71"/>
      <c r="E58" s="71"/>
      <c r="F58" s="71"/>
      <c r="G58" s="71"/>
      <c r="H58" s="73"/>
      <c r="I58" s="73"/>
    </row>
    <row r="59" spans="1:9" x14ac:dyDescent="0.25">
      <c r="A59" s="71" t="s">
        <v>68</v>
      </c>
      <c r="B59" s="71" t="s">
        <v>45</v>
      </c>
      <c r="C59" s="71"/>
      <c r="D59" s="71"/>
      <c r="E59" s="71"/>
      <c r="F59" s="71"/>
      <c r="G59" s="71"/>
      <c r="H59" s="73"/>
      <c r="I59" s="73"/>
    </row>
    <row r="60" spans="1:9" x14ac:dyDescent="0.25">
      <c r="A60" s="71" t="s">
        <v>69</v>
      </c>
      <c r="B60" s="71" t="s">
        <v>47</v>
      </c>
      <c r="C60" s="71"/>
      <c r="D60" s="71"/>
      <c r="E60" s="71"/>
      <c r="F60" s="71"/>
      <c r="G60" s="71"/>
      <c r="H60" s="73"/>
      <c r="I60" s="73"/>
    </row>
    <row r="61" spans="1:9" x14ac:dyDescent="0.25">
      <c r="A61" s="71" t="s">
        <v>70</v>
      </c>
      <c r="B61" s="71" t="s">
        <v>49</v>
      </c>
      <c r="C61" s="71"/>
      <c r="D61" s="71"/>
      <c r="E61" s="71"/>
      <c r="F61" s="71"/>
      <c r="G61" s="71"/>
      <c r="H61" s="73"/>
      <c r="I61" s="73"/>
    </row>
    <row r="62" spans="1:9" x14ac:dyDescent="0.25">
      <c r="A62" s="71" t="s">
        <v>71</v>
      </c>
      <c r="B62" s="71" t="s">
        <v>72</v>
      </c>
      <c r="C62" s="71"/>
      <c r="D62" s="71"/>
      <c r="E62" s="71"/>
      <c r="F62" s="71"/>
      <c r="G62" s="71"/>
      <c r="H62" s="73"/>
      <c r="I62" s="73"/>
    </row>
    <row r="63" spans="1:9" x14ac:dyDescent="0.25">
      <c r="A63" s="71" t="s">
        <v>73</v>
      </c>
      <c r="B63" s="71" t="s">
        <v>53</v>
      </c>
      <c r="C63" s="71"/>
      <c r="D63" s="71"/>
      <c r="E63" s="71"/>
      <c r="F63" s="71"/>
      <c r="G63" s="71"/>
      <c r="H63" s="73"/>
      <c r="I63" s="73"/>
    </row>
    <row r="64" spans="1:9" x14ac:dyDescent="0.25">
      <c r="A64" s="71" t="s">
        <v>74</v>
      </c>
      <c r="B64" s="71" t="s">
        <v>55</v>
      </c>
      <c r="C64" s="71"/>
      <c r="D64" s="71"/>
      <c r="E64" s="71"/>
      <c r="F64" s="71"/>
      <c r="G64" s="71"/>
      <c r="H64" s="73"/>
      <c r="I64" s="73"/>
    </row>
    <row r="65" spans="1:9" x14ac:dyDescent="0.25">
      <c r="E65" s="16" t="s">
        <v>58</v>
      </c>
      <c r="F65" s="16" t="str">
        <f>IF((COUNT(C57:C64)&lt;&gt;COUNT(F57:F64)),"", ROUND(SUM(F57:F64),2))</f>
        <v/>
      </c>
      <c r="G65" s="14" t="str">
        <f>IF((COUNT(C57:C64)&lt;&gt;COUNT(F57:F64)),"Neužpildytos visų objektų kainos", "")</f>
        <v>Neužpildytos visų objektų kainos</v>
      </c>
    </row>
    <row r="66" spans="1:9" ht="30" x14ac:dyDescent="0.25">
      <c r="C66" s="69" t="s">
        <v>59</v>
      </c>
      <c r="D66" s="17"/>
      <c r="E66" s="16" t="s">
        <v>60</v>
      </c>
      <c r="F66" s="16" t="str">
        <f>IF(OR(F65="",D66=""),"", ROUND(PRODUCT(D66,F65)/100,2))</f>
        <v/>
      </c>
      <c r="G66" s="14" t="str">
        <f>IF(D66="", "Nurodykite taikomą PVM dydį", "")</f>
        <v>Nurodykite taikomą PVM dydį</v>
      </c>
    </row>
    <row r="67" spans="1:9" x14ac:dyDescent="0.25">
      <c r="E67" s="16" t="s">
        <v>61</v>
      </c>
      <c r="F67" s="16">
        <f>IF(ISBLANK(F66), "", ROUND(SUM(F65:F66),2))</f>
        <v>0</v>
      </c>
    </row>
    <row r="71" spans="1:9" x14ac:dyDescent="0.25">
      <c r="A71" s="12" t="s">
        <v>75</v>
      </c>
      <c r="B71" s="12" t="s">
        <v>76</v>
      </c>
    </row>
    <row r="73" spans="1:9" x14ac:dyDescent="0.25">
      <c r="A73" s="12" t="s">
        <v>28</v>
      </c>
    </row>
    <row r="74" spans="1:9" ht="120" x14ac:dyDescent="0.25">
      <c r="A74" s="74" t="s">
        <v>29</v>
      </c>
      <c r="B74" s="74" t="s">
        <v>30</v>
      </c>
      <c r="C74" s="74" t="s">
        <v>31</v>
      </c>
      <c r="D74" s="74" t="s">
        <v>32</v>
      </c>
      <c r="E74" s="74" t="s">
        <v>33</v>
      </c>
      <c r="F74" s="74" t="s">
        <v>34</v>
      </c>
      <c r="G74" s="74" t="s">
        <v>35</v>
      </c>
      <c r="H74" s="74" t="s">
        <v>36</v>
      </c>
      <c r="I74" s="74" t="s">
        <v>37</v>
      </c>
    </row>
    <row r="75" spans="1:9" x14ac:dyDescent="0.25">
      <c r="A75" s="70" t="s">
        <v>77</v>
      </c>
      <c r="B75" s="70" t="s">
        <v>78</v>
      </c>
      <c r="C75" s="71"/>
      <c r="D75" s="71"/>
      <c r="E75" s="71"/>
      <c r="F75" s="71"/>
      <c r="G75" s="71"/>
      <c r="H75" s="71"/>
      <c r="I75" s="71"/>
    </row>
    <row r="76" spans="1:9" x14ac:dyDescent="0.25">
      <c r="A76" s="71" t="s">
        <v>79</v>
      </c>
      <c r="B76" s="71" t="s">
        <v>78</v>
      </c>
      <c r="C76" s="75">
        <v>150</v>
      </c>
      <c r="D76" s="75" t="s">
        <v>41</v>
      </c>
      <c r="E76" s="72"/>
      <c r="F76" s="71" t="str">
        <f>IF(ISBLANK(E76),"", PRODUCT(C76,E76))</f>
        <v/>
      </c>
      <c r="G76" s="73"/>
      <c r="H76" s="71"/>
      <c r="I76" s="71"/>
    </row>
    <row r="77" spans="1:9" x14ac:dyDescent="0.25">
      <c r="A77" s="71" t="s">
        <v>80</v>
      </c>
      <c r="B77" s="71" t="s">
        <v>43</v>
      </c>
      <c r="C77" s="71"/>
      <c r="D77" s="71"/>
      <c r="E77" s="71"/>
      <c r="F77" s="71"/>
      <c r="G77" s="71"/>
      <c r="H77" s="73"/>
      <c r="I77" s="73"/>
    </row>
    <row r="78" spans="1:9" x14ac:dyDescent="0.25">
      <c r="A78" s="71" t="s">
        <v>81</v>
      </c>
      <c r="B78" s="71" t="s">
        <v>45</v>
      </c>
      <c r="C78" s="71"/>
      <c r="D78" s="71"/>
      <c r="E78" s="71"/>
      <c r="F78" s="71"/>
      <c r="G78" s="71"/>
      <c r="H78" s="73"/>
      <c r="I78" s="73"/>
    </row>
    <row r="79" spans="1:9" x14ac:dyDescent="0.25">
      <c r="A79" s="71" t="s">
        <v>82</v>
      </c>
      <c r="B79" s="71" t="s">
        <v>47</v>
      </c>
      <c r="C79" s="71"/>
      <c r="D79" s="71"/>
      <c r="E79" s="71"/>
      <c r="F79" s="71"/>
      <c r="G79" s="71"/>
      <c r="H79" s="73"/>
      <c r="I79" s="73"/>
    </row>
    <row r="80" spans="1:9" x14ac:dyDescent="0.25">
      <c r="A80" s="71" t="s">
        <v>83</v>
      </c>
      <c r="B80" s="71" t="s">
        <v>49</v>
      </c>
      <c r="C80" s="71"/>
      <c r="D80" s="71"/>
      <c r="E80" s="71"/>
      <c r="F80" s="71"/>
      <c r="G80" s="71"/>
      <c r="H80" s="73"/>
      <c r="I80" s="73"/>
    </row>
    <row r="81" spans="1:9" x14ac:dyDescent="0.25">
      <c r="A81" s="71" t="s">
        <v>84</v>
      </c>
      <c r="B81" s="71" t="s">
        <v>85</v>
      </c>
      <c r="C81" s="71"/>
      <c r="D81" s="71"/>
      <c r="E81" s="71"/>
      <c r="F81" s="71"/>
      <c r="G81" s="71"/>
      <c r="H81" s="73"/>
      <c r="I81" s="73"/>
    </row>
    <row r="82" spans="1:9" x14ac:dyDescent="0.25">
      <c r="A82" s="71" t="s">
        <v>86</v>
      </c>
      <c r="B82" s="71" t="s">
        <v>53</v>
      </c>
      <c r="C82" s="71"/>
      <c r="D82" s="71"/>
      <c r="E82" s="71"/>
      <c r="F82" s="71"/>
      <c r="G82" s="71"/>
      <c r="H82" s="73"/>
      <c r="I82" s="73"/>
    </row>
    <row r="83" spans="1:9" x14ac:dyDescent="0.25">
      <c r="A83" s="71" t="s">
        <v>87</v>
      </c>
      <c r="B83" s="71" t="s">
        <v>55</v>
      </c>
      <c r="C83" s="71"/>
      <c r="D83" s="71"/>
      <c r="E83" s="71"/>
      <c r="F83" s="71"/>
      <c r="G83" s="71"/>
      <c r="H83" s="73"/>
      <c r="I83" s="73"/>
    </row>
    <row r="84" spans="1:9" ht="135" x14ac:dyDescent="0.25">
      <c r="A84" s="71" t="s">
        <v>88</v>
      </c>
      <c r="B84" s="71" t="s">
        <v>89</v>
      </c>
      <c r="C84" s="71"/>
      <c r="D84" s="71"/>
      <c r="E84" s="71"/>
      <c r="F84" s="71"/>
      <c r="G84" s="71"/>
      <c r="H84" s="73"/>
      <c r="I84" s="73"/>
    </row>
    <row r="85" spans="1:9" x14ac:dyDescent="0.25">
      <c r="E85" s="16" t="s">
        <v>58</v>
      </c>
      <c r="F85" s="16" t="str">
        <f>IF((COUNT(C76:C84)&lt;&gt;COUNT(F76:F84)),"", ROUND(SUM(F76:F84),2))</f>
        <v/>
      </c>
      <c r="G85" s="14" t="str">
        <f>IF((COUNT(C76:C84)&lt;&gt;COUNT(F76:F84)),"Neužpildytos visų objektų kainos", "")</f>
        <v>Neužpildytos visų objektų kainos</v>
      </c>
    </row>
    <row r="86" spans="1:9" ht="30" x14ac:dyDescent="0.25">
      <c r="C86" s="69" t="s">
        <v>59</v>
      </c>
      <c r="D86" s="17"/>
      <c r="E86" s="16" t="s">
        <v>60</v>
      </c>
      <c r="F86" s="16" t="str">
        <f>IF(OR(F85="",D86=""),"", ROUND(PRODUCT(D86,F85)/100,2))</f>
        <v/>
      </c>
      <c r="G86" s="14" t="str">
        <f>IF(D86="", "Nurodykite taikomą PVM dydį", "")</f>
        <v>Nurodykite taikomą PVM dydį</v>
      </c>
    </row>
    <row r="87" spans="1:9" x14ac:dyDescent="0.25">
      <c r="E87" s="16" t="s">
        <v>61</v>
      </c>
      <c r="F87" s="16">
        <f>IF(ISBLANK(F86), "", ROUND(SUM(F85:F86),2))</f>
        <v>0</v>
      </c>
    </row>
    <row r="91" spans="1:9" x14ac:dyDescent="0.25">
      <c r="A91" s="12" t="s">
        <v>90</v>
      </c>
      <c r="B91" s="12" t="s">
        <v>91</v>
      </c>
    </row>
    <row r="93" spans="1:9" x14ac:dyDescent="0.25">
      <c r="A93" s="12" t="s">
        <v>28</v>
      </c>
    </row>
    <row r="94" spans="1:9" ht="120" x14ac:dyDescent="0.25">
      <c r="A94" s="74" t="s">
        <v>29</v>
      </c>
      <c r="B94" s="74" t="s">
        <v>30</v>
      </c>
      <c r="C94" s="74" t="s">
        <v>31</v>
      </c>
      <c r="D94" s="74" t="s">
        <v>32</v>
      </c>
      <c r="E94" s="74" t="s">
        <v>33</v>
      </c>
      <c r="F94" s="74" t="s">
        <v>34</v>
      </c>
      <c r="G94" s="74" t="s">
        <v>35</v>
      </c>
      <c r="H94" s="74" t="s">
        <v>36</v>
      </c>
      <c r="I94" s="74" t="s">
        <v>37</v>
      </c>
    </row>
    <row r="95" spans="1:9" x14ac:dyDescent="0.25">
      <c r="A95" s="70" t="s">
        <v>92</v>
      </c>
      <c r="B95" s="70" t="s">
        <v>93</v>
      </c>
      <c r="C95" s="71"/>
      <c r="D95" s="71"/>
      <c r="E95" s="71"/>
      <c r="F95" s="71"/>
      <c r="G95" s="71"/>
      <c r="H95" s="71"/>
      <c r="I95" s="71"/>
    </row>
    <row r="96" spans="1:9" x14ac:dyDescent="0.25">
      <c r="A96" s="71" t="s">
        <v>94</v>
      </c>
      <c r="B96" s="71" t="s">
        <v>93</v>
      </c>
      <c r="C96" s="75">
        <v>150</v>
      </c>
      <c r="D96" s="75" t="s">
        <v>41</v>
      </c>
      <c r="E96" s="72"/>
      <c r="F96" s="71" t="str">
        <f>IF(ISBLANK(E96),"", PRODUCT(C96,E96))</f>
        <v/>
      </c>
      <c r="G96" s="73"/>
      <c r="H96" s="71"/>
      <c r="I96" s="71"/>
    </row>
    <row r="97" spans="1:9" x14ac:dyDescent="0.25">
      <c r="A97" s="71" t="s">
        <v>95</v>
      </c>
      <c r="B97" s="71" t="s">
        <v>43</v>
      </c>
      <c r="C97" s="71"/>
      <c r="D97" s="71"/>
      <c r="E97" s="71"/>
      <c r="F97" s="71"/>
      <c r="G97" s="71"/>
      <c r="H97" s="73"/>
      <c r="I97" s="73"/>
    </row>
    <row r="98" spans="1:9" x14ac:dyDescent="0.25">
      <c r="A98" s="71" t="s">
        <v>96</v>
      </c>
      <c r="B98" s="71" t="s">
        <v>45</v>
      </c>
      <c r="C98" s="71"/>
      <c r="D98" s="71"/>
      <c r="E98" s="71"/>
      <c r="F98" s="71"/>
      <c r="G98" s="71"/>
      <c r="H98" s="73"/>
      <c r="I98" s="73"/>
    </row>
    <row r="99" spans="1:9" x14ac:dyDescent="0.25">
      <c r="A99" s="71" t="s">
        <v>97</v>
      </c>
      <c r="B99" s="71" t="s">
        <v>47</v>
      </c>
      <c r="C99" s="71"/>
      <c r="D99" s="71"/>
      <c r="E99" s="71"/>
      <c r="F99" s="71"/>
      <c r="G99" s="71"/>
      <c r="H99" s="73"/>
      <c r="I99" s="73"/>
    </row>
    <row r="100" spans="1:9" x14ac:dyDescent="0.25">
      <c r="A100" s="71" t="s">
        <v>98</v>
      </c>
      <c r="B100" s="71" t="s">
        <v>49</v>
      </c>
      <c r="C100" s="71"/>
      <c r="D100" s="71"/>
      <c r="E100" s="71"/>
      <c r="F100" s="71"/>
      <c r="G100" s="71"/>
      <c r="H100" s="73"/>
      <c r="I100" s="73"/>
    </row>
    <row r="101" spans="1:9" x14ac:dyDescent="0.25">
      <c r="A101" s="71" t="s">
        <v>99</v>
      </c>
      <c r="B101" s="71" t="s">
        <v>100</v>
      </c>
      <c r="C101" s="71"/>
      <c r="D101" s="71"/>
      <c r="E101" s="71"/>
      <c r="F101" s="71"/>
      <c r="G101" s="71"/>
      <c r="H101" s="73"/>
      <c r="I101" s="73"/>
    </row>
    <row r="102" spans="1:9" x14ac:dyDescent="0.25">
      <c r="A102" s="71" t="s">
        <v>101</v>
      </c>
      <c r="B102" s="71" t="s">
        <v>53</v>
      </c>
      <c r="C102" s="71"/>
      <c r="D102" s="71"/>
      <c r="E102" s="71"/>
      <c r="F102" s="71"/>
      <c r="G102" s="71"/>
      <c r="H102" s="73"/>
      <c r="I102" s="73"/>
    </row>
    <row r="103" spans="1:9" x14ac:dyDescent="0.25">
      <c r="A103" s="71" t="s">
        <v>102</v>
      </c>
      <c r="B103" s="71" t="s">
        <v>55</v>
      </c>
      <c r="C103" s="71"/>
      <c r="D103" s="71"/>
      <c r="E103" s="71"/>
      <c r="F103" s="71"/>
      <c r="G103" s="71"/>
      <c r="H103" s="73"/>
      <c r="I103" s="73"/>
    </row>
    <row r="104" spans="1:9" ht="135" x14ac:dyDescent="0.25">
      <c r="A104" s="71" t="s">
        <v>103</v>
      </c>
      <c r="B104" s="71" t="s">
        <v>89</v>
      </c>
      <c r="C104" s="71"/>
      <c r="D104" s="71"/>
      <c r="E104" s="71"/>
      <c r="F104" s="71"/>
      <c r="G104" s="71"/>
      <c r="H104" s="73"/>
      <c r="I104" s="73"/>
    </row>
    <row r="105" spans="1:9" x14ac:dyDescent="0.25">
      <c r="E105" s="16" t="s">
        <v>58</v>
      </c>
      <c r="F105" s="16" t="str">
        <f>IF((COUNT(C96:C104)&lt;&gt;COUNT(F96:F104)),"", ROUND(SUM(F96:F104),2))</f>
        <v/>
      </c>
      <c r="G105" s="14" t="str">
        <f>IF((COUNT(C96:C104)&lt;&gt;COUNT(F96:F104)),"Neužpildytos visų objektų kainos", "")</f>
        <v>Neužpildytos visų objektų kainos</v>
      </c>
    </row>
    <row r="106" spans="1:9" ht="30" x14ac:dyDescent="0.25">
      <c r="C106" s="69" t="s">
        <v>59</v>
      </c>
      <c r="D106" s="17"/>
      <c r="E106" s="16" t="s">
        <v>60</v>
      </c>
      <c r="F106" s="16" t="str">
        <f>IF(OR(F105="",D106=""),"", ROUND(PRODUCT(D106,F105)/100,2))</f>
        <v/>
      </c>
      <c r="G106" s="14" t="str">
        <f>IF(D106="", "Nurodykite taikomą PVM dydį", "")</f>
        <v>Nurodykite taikomą PVM dydį</v>
      </c>
    </row>
    <row r="107" spans="1:9" x14ac:dyDescent="0.25">
      <c r="E107" s="16" t="s">
        <v>61</v>
      </c>
      <c r="F107" s="16">
        <f>IF(ISBLANK(F106), "", ROUND(SUM(F105:F106),2))</f>
        <v>0</v>
      </c>
    </row>
    <row r="111" spans="1:9" x14ac:dyDescent="0.25">
      <c r="A111" s="12" t="s">
        <v>104</v>
      </c>
      <c r="B111" s="12" t="s">
        <v>105</v>
      </c>
    </row>
    <row r="113" spans="1:9" x14ac:dyDescent="0.25">
      <c r="A113" s="12" t="s">
        <v>28</v>
      </c>
    </row>
    <row r="114" spans="1:9" ht="120" x14ac:dyDescent="0.25">
      <c r="A114" s="74" t="s">
        <v>29</v>
      </c>
      <c r="B114" s="74" t="s">
        <v>30</v>
      </c>
      <c r="C114" s="74" t="s">
        <v>31</v>
      </c>
      <c r="D114" s="74" t="s">
        <v>32</v>
      </c>
      <c r="E114" s="74" t="s">
        <v>33</v>
      </c>
      <c r="F114" s="74" t="s">
        <v>34</v>
      </c>
      <c r="G114" s="74" t="s">
        <v>35</v>
      </c>
      <c r="H114" s="74" t="s">
        <v>36</v>
      </c>
      <c r="I114" s="74" t="s">
        <v>37</v>
      </c>
    </row>
    <row r="115" spans="1:9" ht="30" x14ac:dyDescent="0.25">
      <c r="A115" s="70" t="s">
        <v>106</v>
      </c>
      <c r="B115" s="70" t="s">
        <v>107</v>
      </c>
      <c r="C115" s="71"/>
      <c r="D115" s="71"/>
      <c r="E115" s="71"/>
      <c r="F115" s="71"/>
      <c r="G115" s="71"/>
      <c r="H115" s="71"/>
      <c r="I115" s="71"/>
    </row>
    <row r="116" spans="1:9" ht="30" x14ac:dyDescent="0.25">
      <c r="A116" s="71" t="s">
        <v>108</v>
      </c>
      <c r="B116" s="71" t="s">
        <v>107</v>
      </c>
      <c r="C116" s="75">
        <v>200</v>
      </c>
      <c r="D116" s="75" t="s">
        <v>41</v>
      </c>
      <c r="E116" s="72"/>
      <c r="F116" s="71" t="str">
        <f>IF(ISBLANK(E116),"", PRODUCT(C116,E116))</f>
        <v/>
      </c>
      <c r="G116" s="73"/>
      <c r="H116" s="71"/>
      <c r="I116" s="71"/>
    </row>
    <row r="117" spans="1:9" x14ac:dyDescent="0.25">
      <c r="A117" s="71" t="s">
        <v>109</v>
      </c>
      <c r="B117" s="71" t="s">
        <v>43</v>
      </c>
      <c r="C117" s="71"/>
      <c r="D117" s="71"/>
      <c r="E117" s="71"/>
      <c r="F117" s="71"/>
      <c r="G117" s="71"/>
      <c r="H117" s="73"/>
      <c r="I117" s="73"/>
    </row>
    <row r="118" spans="1:9" x14ac:dyDescent="0.25">
      <c r="A118" s="71" t="s">
        <v>110</v>
      </c>
      <c r="B118" s="71" t="s">
        <v>45</v>
      </c>
      <c r="C118" s="71"/>
      <c r="D118" s="71"/>
      <c r="E118" s="71"/>
      <c r="F118" s="71"/>
      <c r="G118" s="71"/>
      <c r="H118" s="73"/>
      <c r="I118" s="73"/>
    </row>
    <row r="119" spans="1:9" x14ac:dyDescent="0.25">
      <c r="A119" s="71" t="s">
        <v>111</v>
      </c>
      <c r="B119" s="71" t="s">
        <v>47</v>
      </c>
      <c r="C119" s="71"/>
      <c r="D119" s="71"/>
      <c r="E119" s="71"/>
      <c r="F119" s="71"/>
      <c r="G119" s="71"/>
      <c r="H119" s="73"/>
      <c r="I119" s="73"/>
    </row>
    <row r="120" spans="1:9" x14ac:dyDescent="0.25">
      <c r="A120" s="71" t="s">
        <v>112</v>
      </c>
      <c r="B120" s="71" t="s">
        <v>49</v>
      </c>
      <c r="C120" s="71"/>
      <c r="D120" s="71"/>
      <c r="E120" s="71"/>
      <c r="F120" s="71"/>
      <c r="G120" s="71"/>
      <c r="H120" s="73"/>
      <c r="I120" s="73"/>
    </row>
    <row r="121" spans="1:9" x14ac:dyDescent="0.25">
      <c r="A121" s="71" t="s">
        <v>113</v>
      </c>
      <c r="B121" s="71" t="s">
        <v>114</v>
      </c>
      <c r="C121" s="71"/>
      <c r="D121" s="71"/>
      <c r="E121" s="71"/>
      <c r="F121" s="71"/>
      <c r="G121" s="71"/>
      <c r="H121" s="73"/>
      <c r="I121" s="73"/>
    </row>
    <row r="122" spans="1:9" x14ac:dyDescent="0.25">
      <c r="A122" s="71" t="s">
        <v>115</v>
      </c>
      <c r="B122" s="71" t="s">
        <v>53</v>
      </c>
      <c r="C122" s="71"/>
      <c r="D122" s="71"/>
      <c r="E122" s="71"/>
      <c r="F122" s="71"/>
      <c r="G122" s="71"/>
      <c r="H122" s="73"/>
      <c r="I122" s="73"/>
    </row>
    <row r="123" spans="1:9" x14ac:dyDescent="0.25">
      <c r="A123" s="71" t="s">
        <v>116</v>
      </c>
      <c r="B123" s="71" t="s">
        <v>55</v>
      </c>
      <c r="C123" s="71"/>
      <c r="D123" s="71"/>
      <c r="E123" s="71"/>
      <c r="F123" s="71"/>
      <c r="G123" s="71"/>
      <c r="H123" s="73"/>
      <c r="I123" s="73"/>
    </row>
    <row r="124" spans="1:9" ht="135" x14ac:dyDescent="0.25">
      <c r="A124" s="71" t="s">
        <v>117</v>
      </c>
      <c r="B124" s="71" t="s">
        <v>89</v>
      </c>
      <c r="C124" s="71"/>
      <c r="D124" s="71"/>
      <c r="E124" s="71"/>
      <c r="F124" s="71"/>
      <c r="G124" s="71"/>
      <c r="H124" s="73"/>
      <c r="I124" s="73"/>
    </row>
    <row r="125" spans="1:9" x14ac:dyDescent="0.25">
      <c r="E125" s="16" t="s">
        <v>58</v>
      </c>
      <c r="F125" s="16" t="str">
        <f>IF((COUNT(C116:C124)&lt;&gt;COUNT(F116:F124)),"", ROUND(SUM(F116:F124),2))</f>
        <v/>
      </c>
      <c r="G125" s="14" t="str">
        <f>IF((COUNT(C116:C124)&lt;&gt;COUNT(F116:F124)),"Neužpildytos visų objektų kainos", "")</f>
        <v>Neužpildytos visų objektų kainos</v>
      </c>
    </row>
    <row r="126" spans="1:9" ht="30" x14ac:dyDescent="0.25">
      <c r="C126" s="69" t="s">
        <v>59</v>
      </c>
      <c r="D126" s="17"/>
      <c r="E126" s="16" t="s">
        <v>60</v>
      </c>
      <c r="F126" s="16" t="str">
        <f>IF(OR(F125="",D126=""),"", ROUND(PRODUCT(D126,F125)/100,2))</f>
        <v/>
      </c>
      <c r="G126" s="14" t="str">
        <f>IF(D126="", "Nurodykite taikomą PVM dydį", "")</f>
        <v>Nurodykite taikomą PVM dydį</v>
      </c>
    </row>
    <row r="127" spans="1:9" x14ac:dyDescent="0.25">
      <c r="E127" s="16" t="s">
        <v>61</v>
      </c>
      <c r="F127" s="16">
        <f>IF(ISBLANK(F126), "", ROUND(SUM(F125:F126),2))</f>
        <v>0</v>
      </c>
    </row>
    <row r="131" spans="1:9" x14ac:dyDescent="0.25">
      <c r="A131" s="12" t="s">
        <v>118</v>
      </c>
      <c r="B131" s="12" t="s">
        <v>119</v>
      </c>
    </row>
    <row r="133" spans="1:9" x14ac:dyDescent="0.25">
      <c r="A133" s="12" t="s">
        <v>28</v>
      </c>
    </row>
    <row r="134" spans="1:9" ht="120" x14ac:dyDescent="0.25">
      <c r="A134" s="74" t="s">
        <v>29</v>
      </c>
      <c r="B134" s="74" t="s">
        <v>30</v>
      </c>
      <c r="C134" s="74" t="s">
        <v>31</v>
      </c>
      <c r="D134" s="74" t="s">
        <v>32</v>
      </c>
      <c r="E134" s="74" t="s">
        <v>33</v>
      </c>
      <c r="F134" s="74" t="s">
        <v>34</v>
      </c>
      <c r="G134" s="74" t="s">
        <v>35</v>
      </c>
      <c r="H134" s="74" t="s">
        <v>36</v>
      </c>
      <c r="I134" s="74" t="s">
        <v>37</v>
      </c>
    </row>
    <row r="135" spans="1:9" ht="30" x14ac:dyDescent="0.25">
      <c r="A135" s="70" t="s">
        <v>120</v>
      </c>
      <c r="B135" s="70" t="s">
        <v>121</v>
      </c>
      <c r="C135" s="71"/>
      <c r="D135" s="71"/>
      <c r="E135" s="71"/>
      <c r="F135" s="71"/>
      <c r="G135" s="71"/>
      <c r="H135" s="71"/>
      <c r="I135" s="71"/>
    </row>
    <row r="136" spans="1:9" ht="30" x14ac:dyDescent="0.25">
      <c r="A136" s="71" t="s">
        <v>122</v>
      </c>
      <c r="B136" s="71" t="s">
        <v>121</v>
      </c>
      <c r="C136" s="75">
        <v>150</v>
      </c>
      <c r="D136" s="75" t="s">
        <v>41</v>
      </c>
      <c r="E136" s="72"/>
      <c r="F136" s="71" t="str">
        <f>IF(ISBLANK(E136),"", PRODUCT(C136,E136))</f>
        <v/>
      </c>
      <c r="G136" s="73"/>
      <c r="H136" s="71"/>
      <c r="I136" s="71"/>
    </row>
    <row r="137" spans="1:9" x14ac:dyDescent="0.25">
      <c r="A137" s="71" t="s">
        <v>123</v>
      </c>
      <c r="B137" s="71" t="s">
        <v>43</v>
      </c>
      <c r="C137" s="71"/>
      <c r="D137" s="71"/>
      <c r="E137" s="71"/>
      <c r="F137" s="71"/>
      <c r="G137" s="71"/>
      <c r="H137" s="73"/>
      <c r="I137" s="73"/>
    </row>
    <row r="138" spans="1:9" x14ac:dyDescent="0.25">
      <c r="A138" s="71" t="s">
        <v>124</v>
      </c>
      <c r="B138" s="71" t="s">
        <v>45</v>
      </c>
      <c r="C138" s="71"/>
      <c r="D138" s="71"/>
      <c r="E138" s="71"/>
      <c r="F138" s="71"/>
      <c r="G138" s="71"/>
      <c r="H138" s="73"/>
      <c r="I138" s="73"/>
    </row>
    <row r="139" spans="1:9" x14ac:dyDescent="0.25">
      <c r="A139" s="71" t="s">
        <v>125</v>
      </c>
      <c r="B139" s="71" t="s">
        <v>47</v>
      </c>
      <c r="C139" s="71"/>
      <c r="D139" s="71"/>
      <c r="E139" s="71"/>
      <c r="F139" s="71"/>
      <c r="G139" s="71"/>
      <c r="H139" s="73"/>
      <c r="I139" s="73"/>
    </row>
    <row r="140" spans="1:9" x14ac:dyDescent="0.25">
      <c r="A140" s="71" t="s">
        <v>126</v>
      </c>
      <c r="B140" s="71" t="s">
        <v>49</v>
      </c>
      <c r="C140" s="71"/>
      <c r="D140" s="71"/>
      <c r="E140" s="71"/>
      <c r="F140" s="71"/>
      <c r="G140" s="71"/>
      <c r="H140" s="73"/>
      <c r="I140" s="73"/>
    </row>
    <row r="141" spans="1:9" x14ac:dyDescent="0.25">
      <c r="A141" s="71" t="s">
        <v>127</v>
      </c>
      <c r="B141" s="71" t="s">
        <v>128</v>
      </c>
      <c r="C141" s="71"/>
      <c r="D141" s="71"/>
      <c r="E141" s="71"/>
      <c r="F141" s="71"/>
      <c r="G141" s="71"/>
      <c r="H141" s="73"/>
      <c r="I141" s="73"/>
    </row>
    <row r="142" spans="1:9" x14ac:dyDescent="0.25">
      <c r="A142" s="71" t="s">
        <v>129</v>
      </c>
      <c r="B142" s="71" t="s">
        <v>53</v>
      </c>
      <c r="C142" s="71"/>
      <c r="D142" s="71"/>
      <c r="E142" s="71"/>
      <c r="F142" s="71"/>
      <c r="G142" s="71"/>
      <c r="H142" s="73"/>
      <c r="I142" s="73"/>
    </row>
    <row r="143" spans="1:9" x14ac:dyDescent="0.25">
      <c r="A143" s="71" t="s">
        <v>130</v>
      </c>
      <c r="B143" s="71" t="s">
        <v>55</v>
      </c>
      <c r="C143" s="71"/>
      <c r="D143" s="71"/>
      <c r="E143" s="71"/>
      <c r="F143" s="71"/>
      <c r="G143" s="71"/>
      <c r="H143" s="73"/>
      <c r="I143" s="73"/>
    </row>
    <row r="144" spans="1:9" ht="135" x14ac:dyDescent="0.25">
      <c r="A144" s="71" t="s">
        <v>131</v>
      </c>
      <c r="B144" s="71" t="s">
        <v>89</v>
      </c>
      <c r="C144" s="71"/>
      <c r="D144" s="71"/>
      <c r="E144" s="71"/>
      <c r="F144" s="71"/>
      <c r="G144" s="71"/>
      <c r="H144" s="73"/>
      <c r="I144" s="73"/>
    </row>
    <row r="145" spans="1:9" x14ac:dyDescent="0.25">
      <c r="E145" s="16" t="s">
        <v>58</v>
      </c>
      <c r="F145" s="16" t="str">
        <f>IF((COUNT(C136:C144)&lt;&gt;COUNT(F136:F144)),"", ROUND(SUM(F136:F144),2))</f>
        <v/>
      </c>
      <c r="G145" s="14" t="str">
        <f>IF((COUNT(C136:C144)&lt;&gt;COUNT(F136:F144)),"Neužpildytos visų objektų kainos", "")</f>
        <v>Neužpildytos visų objektų kainos</v>
      </c>
    </row>
    <row r="146" spans="1:9" ht="30" x14ac:dyDescent="0.25">
      <c r="C146" s="69" t="s">
        <v>59</v>
      </c>
      <c r="D146" s="17"/>
      <c r="E146" s="16" t="s">
        <v>60</v>
      </c>
      <c r="F146" s="16" t="str">
        <f>IF(OR(F145="",D146=""),"", ROUND(PRODUCT(D146,F145)/100,2))</f>
        <v/>
      </c>
      <c r="G146" s="14" t="str">
        <f>IF(D146="", "Nurodykite taikomą PVM dydį", "")</f>
        <v>Nurodykite taikomą PVM dydį</v>
      </c>
    </row>
    <row r="147" spans="1:9" x14ac:dyDescent="0.25">
      <c r="E147" s="16" t="s">
        <v>61</v>
      </c>
      <c r="F147" s="16">
        <f>IF(ISBLANK(F146), "", ROUND(SUM(F145:F146),2))</f>
        <v>0</v>
      </c>
    </row>
    <row r="151" spans="1:9" x14ac:dyDescent="0.25">
      <c r="A151" s="12" t="s">
        <v>132</v>
      </c>
      <c r="B151" s="12" t="s">
        <v>133</v>
      </c>
    </row>
    <row r="153" spans="1:9" x14ac:dyDescent="0.25">
      <c r="A153" s="12" t="s">
        <v>28</v>
      </c>
    </row>
    <row r="154" spans="1:9" ht="120" x14ac:dyDescent="0.25">
      <c r="A154" s="74" t="s">
        <v>29</v>
      </c>
      <c r="B154" s="74" t="s">
        <v>30</v>
      </c>
      <c r="C154" s="74" t="s">
        <v>31</v>
      </c>
      <c r="D154" s="74" t="s">
        <v>32</v>
      </c>
      <c r="E154" s="74" t="s">
        <v>33</v>
      </c>
      <c r="F154" s="74" t="s">
        <v>34</v>
      </c>
      <c r="G154" s="74" t="s">
        <v>35</v>
      </c>
      <c r="H154" s="74" t="s">
        <v>36</v>
      </c>
      <c r="I154" s="74" t="s">
        <v>37</v>
      </c>
    </row>
    <row r="155" spans="1:9" x14ac:dyDescent="0.25">
      <c r="A155" s="70" t="s">
        <v>134</v>
      </c>
      <c r="B155" s="70" t="s">
        <v>135</v>
      </c>
      <c r="C155" s="71"/>
      <c r="D155" s="71"/>
      <c r="E155" s="71"/>
      <c r="F155" s="71"/>
      <c r="G155" s="71"/>
      <c r="H155" s="71"/>
      <c r="I155" s="71"/>
    </row>
    <row r="156" spans="1:9" x14ac:dyDescent="0.25">
      <c r="A156" s="71" t="s">
        <v>136</v>
      </c>
      <c r="B156" s="71" t="s">
        <v>135</v>
      </c>
      <c r="C156" s="75">
        <v>600</v>
      </c>
      <c r="D156" s="75" t="s">
        <v>41</v>
      </c>
      <c r="E156" s="72"/>
      <c r="F156" s="71" t="str">
        <f>IF(ISBLANK(E156),"", PRODUCT(C156,E156))</f>
        <v/>
      </c>
      <c r="G156" s="73"/>
      <c r="H156" s="71"/>
      <c r="I156" s="71"/>
    </row>
    <row r="157" spans="1:9" x14ac:dyDescent="0.25">
      <c r="A157" s="71" t="s">
        <v>137</v>
      </c>
      <c r="B157" s="71" t="s">
        <v>43</v>
      </c>
      <c r="C157" s="71"/>
      <c r="D157" s="71"/>
      <c r="E157" s="71"/>
      <c r="F157" s="71"/>
      <c r="G157" s="71"/>
      <c r="H157" s="73"/>
      <c r="I157" s="73"/>
    </row>
    <row r="158" spans="1:9" x14ac:dyDescent="0.25">
      <c r="A158" s="71" t="s">
        <v>138</v>
      </c>
      <c r="B158" s="71" t="s">
        <v>45</v>
      </c>
      <c r="C158" s="71"/>
      <c r="D158" s="71"/>
      <c r="E158" s="71"/>
      <c r="F158" s="71"/>
      <c r="G158" s="71"/>
      <c r="H158" s="73"/>
      <c r="I158" s="73"/>
    </row>
    <row r="159" spans="1:9" x14ac:dyDescent="0.25">
      <c r="A159" s="71" t="s">
        <v>139</v>
      </c>
      <c r="B159" s="71" t="s">
        <v>47</v>
      </c>
      <c r="C159" s="71"/>
      <c r="D159" s="71"/>
      <c r="E159" s="71"/>
      <c r="F159" s="71"/>
      <c r="G159" s="71"/>
      <c r="H159" s="73"/>
      <c r="I159" s="73"/>
    </row>
    <row r="160" spans="1:9" x14ac:dyDescent="0.25">
      <c r="A160" s="71" t="s">
        <v>140</v>
      </c>
      <c r="B160" s="71" t="s">
        <v>49</v>
      </c>
      <c r="C160" s="71"/>
      <c r="D160" s="71"/>
      <c r="E160" s="71"/>
      <c r="F160" s="71"/>
      <c r="G160" s="71"/>
      <c r="H160" s="73"/>
      <c r="I160" s="73"/>
    </row>
    <row r="161" spans="1:9" x14ac:dyDescent="0.25">
      <c r="A161" s="71" t="s">
        <v>141</v>
      </c>
      <c r="B161" s="71" t="s">
        <v>142</v>
      </c>
      <c r="C161" s="71"/>
      <c r="D161" s="71"/>
      <c r="E161" s="71"/>
      <c r="F161" s="71"/>
      <c r="G161" s="71"/>
      <c r="H161" s="73"/>
      <c r="I161" s="73"/>
    </row>
    <row r="162" spans="1:9" x14ac:dyDescent="0.25">
      <c r="A162" s="71" t="s">
        <v>143</v>
      </c>
      <c r="B162" s="71" t="s">
        <v>144</v>
      </c>
      <c r="C162" s="71"/>
      <c r="D162" s="71"/>
      <c r="E162" s="71"/>
      <c r="F162" s="71"/>
      <c r="G162" s="71"/>
      <c r="H162" s="73"/>
      <c r="I162" s="73"/>
    </row>
    <row r="163" spans="1:9" x14ac:dyDescent="0.25">
      <c r="A163" s="71" t="s">
        <v>145</v>
      </c>
      <c r="B163" s="71" t="s">
        <v>55</v>
      </c>
      <c r="C163" s="71"/>
      <c r="D163" s="71"/>
      <c r="E163" s="71"/>
      <c r="F163" s="71"/>
      <c r="G163" s="71"/>
      <c r="H163" s="73"/>
      <c r="I163" s="73"/>
    </row>
    <row r="164" spans="1:9" ht="135" x14ac:dyDescent="0.25">
      <c r="A164" s="71" t="s">
        <v>146</v>
      </c>
      <c r="B164" s="71" t="s">
        <v>89</v>
      </c>
      <c r="C164" s="71"/>
      <c r="D164" s="71"/>
      <c r="E164" s="71"/>
      <c r="F164" s="71"/>
      <c r="G164" s="71"/>
      <c r="H164" s="73"/>
      <c r="I164" s="73"/>
    </row>
    <row r="165" spans="1:9" x14ac:dyDescent="0.25">
      <c r="E165" s="16" t="s">
        <v>58</v>
      </c>
      <c r="F165" s="16" t="str">
        <f>IF((COUNT(C156:C164)&lt;&gt;COUNT(F156:F164)),"", ROUND(SUM(F156:F164),2))</f>
        <v/>
      </c>
      <c r="G165" s="14" t="str">
        <f>IF((COUNT(C156:C164)&lt;&gt;COUNT(F156:F164)),"Neužpildytos visų objektų kainos", "")</f>
        <v>Neužpildytos visų objektų kainos</v>
      </c>
    </row>
    <row r="166" spans="1:9" ht="30" x14ac:dyDescent="0.25">
      <c r="C166" s="69" t="s">
        <v>59</v>
      </c>
      <c r="D166" s="17"/>
      <c r="E166" s="16" t="s">
        <v>60</v>
      </c>
      <c r="F166" s="16" t="str">
        <f>IF(OR(F165="",D166=""),"", ROUND(PRODUCT(D166,F165)/100,2))</f>
        <v/>
      </c>
      <c r="G166" s="14" t="str">
        <f>IF(D166="", "Nurodykite taikomą PVM dydį", "")</f>
        <v>Nurodykite taikomą PVM dydį</v>
      </c>
    </row>
    <row r="167" spans="1:9" x14ac:dyDescent="0.25">
      <c r="E167" s="16" t="s">
        <v>61</v>
      </c>
      <c r="F167" s="16">
        <f>IF(ISBLANK(F166), "", ROUND(SUM(F165:F166),2))</f>
        <v>0</v>
      </c>
    </row>
    <row r="171" spans="1:9" x14ac:dyDescent="0.25">
      <c r="A171" s="12" t="s">
        <v>147</v>
      </c>
      <c r="B171" s="12" t="s">
        <v>148</v>
      </c>
    </row>
    <row r="173" spans="1:9" x14ac:dyDescent="0.25">
      <c r="A173" s="12" t="s">
        <v>28</v>
      </c>
    </row>
    <row r="174" spans="1:9" ht="120" x14ac:dyDescent="0.25">
      <c r="A174" s="74" t="s">
        <v>29</v>
      </c>
      <c r="B174" s="74" t="s">
        <v>30</v>
      </c>
      <c r="C174" s="74" t="s">
        <v>31</v>
      </c>
      <c r="D174" s="74" t="s">
        <v>32</v>
      </c>
      <c r="E174" s="74" t="s">
        <v>33</v>
      </c>
      <c r="F174" s="74" t="s">
        <v>34</v>
      </c>
      <c r="G174" s="74" t="s">
        <v>35</v>
      </c>
      <c r="H174" s="74" t="s">
        <v>36</v>
      </c>
      <c r="I174" s="74" t="s">
        <v>37</v>
      </c>
    </row>
    <row r="175" spans="1:9" x14ac:dyDescent="0.25">
      <c r="A175" s="70" t="s">
        <v>149</v>
      </c>
      <c r="B175" s="70" t="s">
        <v>150</v>
      </c>
      <c r="C175" s="71"/>
      <c r="D175" s="71"/>
      <c r="E175" s="71"/>
      <c r="F175" s="71"/>
      <c r="G175" s="71"/>
      <c r="H175" s="71"/>
      <c r="I175" s="71"/>
    </row>
    <row r="176" spans="1:9" x14ac:dyDescent="0.25">
      <c r="A176" s="71" t="s">
        <v>151</v>
      </c>
      <c r="B176" s="71" t="s">
        <v>150</v>
      </c>
      <c r="C176" s="75">
        <v>250</v>
      </c>
      <c r="D176" s="75" t="s">
        <v>41</v>
      </c>
      <c r="E176" s="72"/>
      <c r="F176" s="71" t="str">
        <f>IF(ISBLANK(E176),"", PRODUCT(C176,E176))</f>
        <v/>
      </c>
      <c r="G176" s="73"/>
      <c r="H176" s="71"/>
      <c r="I176" s="71"/>
    </row>
    <row r="177" spans="1:9" x14ac:dyDescent="0.25">
      <c r="A177" s="71" t="s">
        <v>152</v>
      </c>
      <c r="B177" s="71" t="s">
        <v>43</v>
      </c>
      <c r="C177" s="71"/>
      <c r="D177" s="71"/>
      <c r="E177" s="71"/>
      <c r="F177" s="71"/>
      <c r="G177" s="71"/>
      <c r="H177" s="73"/>
      <c r="I177" s="73"/>
    </row>
    <row r="178" spans="1:9" x14ac:dyDescent="0.25">
      <c r="A178" s="71" t="s">
        <v>153</v>
      </c>
      <c r="B178" s="71" t="s">
        <v>45</v>
      </c>
      <c r="C178" s="71"/>
      <c r="D178" s="71"/>
      <c r="E178" s="71"/>
      <c r="F178" s="71"/>
      <c r="G178" s="71"/>
      <c r="H178" s="73"/>
      <c r="I178" s="73"/>
    </row>
    <row r="179" spans="1:9" x14ac:dyDescent="0.25">
      <c r="A179" s="71" t="s">
        <v>154</v>
      </c>
      <c r="B179" s="71" t="s">
        <v>47</v>
      </c>
      <c r="C179" s="71"/>
      <c r="D179" s="71"/>
      <c r="E179" s="71"/>
      <c r="F179" s="71"/>
      <c r="G179" s="71"/>
      <c r="H179" s="73"/>
      <c r="I179" s="73"/>
    </row>
    <row r="180" spans="1:9" x14ac:dyDescent="0.25">
      <c r="A180" s="71" t="s">
        <v>155</v>
      </c>
      <c r="B180" s="71" t="s">
        <v>49</v>
      </c>
      <c r="C180" s="71"/>
      <c r="D180" s="71"/>
      <c r="E180" s="71"/>
      <c r="F180" s="71"/>
      <c r="G180" s="71"/>
      <c r="H180" s="73"/>
      <c r="I180" s="73"/>
    </row>
    <row r="181" spans="1:9" x14ac:dyDescent="0.25">
      <c r="A181" s="71" t="s">
        <v>156</v>
      </c>
      <c r="B181" s="71" t="s">
        <v>157</v>
      </c>
      <c r="C181" s="71"/>
      <c r="D181" s="71"/>
      <c r="E181" s="71"/>
      <c r="F181" s="71"/>
      <c r="G181" s="71"/>
      <c r="H181" s="73"/>
      <c r="I181" s="73"/>
    </row>
    <row r="182" spans="1:9" x14ac:dyDescent="0.25">
      <c r="A182" s="71" t="s">
        <v>158</v>
      </c>
      <c r="B182" s="71" t="s">
        <v>144</v>
      </c>
      <c r="C182" s="71"/>
      <c r="D182" s="71"/>
      <c r="E182" s="71"/>
      <c r="F182" s="71"/>
      <c r="G182" s="71"/>
      <c r="H182" s="73"/>
      <c r="I182" s="73"/>
    </row>
    <row r="183" spans="1:9" x14ac:dyDescent="0.25">
      <c r="A183" s="71" t="s">
        <v>159</v>
      </c>
      <c r="B183" s="71" t="s">
        <v>55</v>
      </c>
      <c r="C183" s="71"/>
      <c r="D183" s="71"/>
      <c r="E183" s="71"/>
      <c r="F183" s="71"/>
      <c r="G183" s="71"/>
      <c r="H183" s="73"/>
      <c r="I183" s="73"/>
    </row>
    <row r="184" spans="1:9" ht="135" x14ac:dyDescent="0.25">
      <c r="A184" s="71" t="s">
        <v>160</v>
      </c>
      <c r="B184" s="71" t="s">
        <v>89</v>
      </c>
      <c r="C184" s="71"/>
      <c r="D184" s="71"/>
      <c r="E184" s="71"/>
      <c r="F184" s="71"/>
      <c r="G184" s="71"/>
      <c r="H184" s="73"/>
      <c r="I184" s="73"/>
    </row>
    <row r="185" spans="1:9" x14ac:dyDescent="0.25">
      <c r="E185" s="16" t="s">
        <v>58</v>
      </c>
      <c r="F185" s="16" t="str">
        <f>IF((COUNT(C176:C184)&lt;&gt;COUNT(F176:F184)),"", ROUND(SUM(F176:F184),2))</f>
        <v/>
      </c>
      <c r="G185" s="14" t="str">
        <f>IF((COUNT(C176:C184)&lt;&gt;COUNT(F176:F184)),"Neužpildytos visų objektų kainos", "")</f>
        <v>Neužpildytos visų objektų kainos</v>
      </c>
    </row>
    <row r="186" spans="1:9" ht="30" x14ac:dyDescent="0.25">
      <c r="C186" s="69" t="s">
        <v>59</v>
      </c>
      <c r="D186" s="17"/>
      <c r="E186" s="16" t="s">
        <v>60</v>
      </c>
      <c r="F186" s="16" t="str">
        <f>IF(OR(F185="",D186=""),"", ROUND(PRODUCT(D186,F185)/100,2))</f>
        <v/>
      </c>
      <c r="G186" s="14" t="str">
        <f>IF(D186="", "Nurodykite taikomą PVM dydį", "")</f>
        <v>Nurodykite taikomą PVM dydį</v>
      </c>
    </row>
    <row r="187" spans="1:9" x14ac:dyDescent="0.25">
      <c r="E187" s="16" t="s">
        <v>61</v>
      </c>
      <c r="F187" s="16">
        <f>IF(ISBLANK(F186), "", ROUND(SUM(F185:F186),2))</f>
        <v>0</v>
      </c>
    </row>
    <row r="191" spans="1:9" x14ac:dyDescent="0.25">
      <c r="A191" s="12" t="s">
        <v>161</v>
      </c>
      <c r="B191" s="12" t="s">
        <v>162</v>
      </c>
    </row>
    <row r="193" spans="1:9" x14ac:dyDescent="0.25">
      <c r="A193" s="12" t="s">
        <v>28</v>
      </c>
    </row>
    <row r="194" spans="1:9" ht="120" x14ac:dyDescent="0.25">
      <c r="A194" s="74" t="s">
        <v>29</v>
      </c>
      <c r="B194" s="74" t="s">
        <v>30</v>
      </c>
      <c r="C194" s="74" t="s">
        <v>31</v>
      </c>
      <c r="D194" s="74" t="s">
        <v>32</v>
      </c>
      <c r="E194" s="74" t="s">
        <v>33</v>
      </c>
      <c r="F194" s="74" t="s">
        <v>34</v>
      </c>
      <c r="G194" s="74" t="s">
        <v>35</v>
      </c>
      <c r="H194" s="74" t="s">
        <v>36</v>
      </c>
      <c r="I194" s="74" t="s">
        <v>37</v>
      </c>
    </row>
    <row r="195" spans="1:9" ht="30" x14ac:dyDescent="0.25">
      <c r="A195" s="70" t="s">
        <v>163</v>
      </c>
      <c r="B195" s="70" t="s">
        <v>164</v>
      </c>
      <c r="C195" s="71"/>
      <c r="D195" s="71"/>
      <c r="E195" s="71"/>
      <c r="F195" s="71"/>
      <c r="G195" s="71"/>
      <c r="H195" s="71"/>
      <c r="I195" s="71"/>
    </row>
    <row r="196" spans="1:9" ht="30" x14ac:dyDescent="0.25">
      <c r="A196" s="71" t="s">
        <v>165</v>
      </c>
      <c r="B196" s="71" t="s">
        <v>164</v>
      </c>
      <c r="C196" s="75">
        <v>1000</v>
      </c>
      <c r="D196" s="75" t="s">
        <v>41</v>
      </c>
      <c r="E196" s="72"/>
      <c r="F196" s="71" t="str">
        <f>IF(ISBLANK(E196),"", PRODUCT(C196,E196))</f>
        <v/>
      </c>
      <c r="G196" s="73"/>
      <c r="H196" s="71"/>
      <c r="I196" s="71"/>
    </row>
    <row r="197" spans="1:9" x14ac:dyDescent="0.25">
      <c r="A197" s="71" t="s">
        <v>166</v>
      </c>
      <c r="B197" s="71" t="s">
        <v>43</v>
      </c>
      <c r="C197" s="71"/>
      <c r="D197" s="71"/>
      <c r="E197" s="71"/>
      <c r="F197" s="71"/>
      <c r="G197" s="71"/>
      <c r="H197" s="73"/>
      <c r="I197" s="73"/>
    </row>
    <row r="198" spans="1:9" x14ac:dyDescent="0.25">
      <c r="A198" s="71" t="s">
        <v>167</v>
      </c>
      <c r="B198" s="71" t="s">
        <v>45</v>
      </c>
      <c r="C198" s="71"/>
      <c r="D198" s="71"/>
      <c r="E198" s="71"/>
      <c r="F198" s="71"/>
      <c r="G198" s="71"/>
      <c r="H198" s="73"/>
      <c r="I198" s="73"/>
    </row>
    <row r="199" spans="1:9" x14ac:dyDescent="0.25">
      <c r="A199" s="71" t="s">
        <v>168</v>
      </c>
      <c r="B199" s="71" t="s">
        <v>47</v>
      </c>
      <c r="C199" s="71"/>
      <c r="D199" s="71"/>
      <c r="E199" s="71"/>
      <c r="F199" s="71"/>
      <c r="G199" s="71"/>
      <c r="H199" s="73"/>
      <c r="I199" s="73"/>
    </row>
    <row r="200" spans="1:9" x14ac:dyDescent="0.25">
      <c r="A200" s="71" t="s">
        <v>169</v>
      </c>
      <c r="B200" s="71" t="s">
        <v>49</v>
      </c>
      <c r="C200" s="71"/>
      <c r="D200" s="71"/>
      <c r="E200" s="71"/>
      <c r="F200" s="71"/>
      <c r="G200" s="71"/>
      <c r="H200" s="73"/>
      <c r="I200" s="73"/>
    </row>
    <row r="201" spans="1:9" x14ac:dyDescent="0.25">
      <c r="A201" s="71" t="s">
        <v>170</v>
      </c>
      <c r="B201" s="71" t="s">
        <v>171</v>
      </c>
      <c r="C201" s="71"/>
      <c r="D201" s="71"/>
      <c r="E201" s="71"/>
      <c r="F201" s="71"/>
      <c r="G201" s="71"/>
      <c r="H201" s="73"/>
      <c r="I201" s="73"/>
    </row>
    <row r="202" spans="1:9" x14ac:dyDescent="0.25">
      <c r="A202" s="71" t="s">
        <v>172</v>
      </c>
      <c r="B202" s="71" t="s">
        <v>144</v>
      </c>
      <c r="C202" s="71"/>
      <c r="D202" s="71"/>
      <c r="E202" s="71"/>
      <c r="F202" s="71"/>
      <c r="G202" s="71"/>
      <c r="H202" s="73"/>
      <c r="I202" s="73"/>
    </row>
    <row r="203" spans="1:9" x14ac:dyDescent="0.25">
      <c r="A203" s="71" t="s">
        <v>173</v>
      </c>
      <c r="B203" s="71" t="s">
        <v>174</v>
      </c>
      <c r="C203" s="71"/>
      <c r="D203" s="71"/>
      <c r="E203" s="71"/>
      <c r="F203" s="71"/>
      <c r="G203" s="71"/>
      <c r="H203" s="73"/>
      <c r="I203" s="73"/>
    </row>
    <row r="204" spans="1:9" x14ac:dyDescent="0.25">
      <c r="E204" s="16" t="s">
        <v>58</v>
      </c>
      <c r="F204" s="16" t="str">
        <f>IF((COUNT(C196:C203)&lt;&gt;COUNT(F196:F203)),"", ROUND(SUM(F196:F203),2))</f>
        <v/>
      </c>
      <c r="G204" s="14" t="str">
        <f>IF((COUNT(C196:C203)&lt;&gt;COUNT(F196:F203)),"Neužpildytos visų objektų kainos", "")</f>
        <v>Neužpildytos visų objektų kainos</v>
      </c>
    </row>
    <row r="205" spans="1:9" ht="30" x14ac:dyDescent="0.25">
      <c r="C205" s="69" t="s">
        <v>59</v>
      </c>
      <c r="D205" s="17"/>
      <c r="E205" s="16" t="s">
        <v>60</v>
      </c>
      <c r="F205" s="16" t="str">
        <f>IF(OR(F204="",D205=""),"", ROUND(PRODUCT(D205,F204)/100,2))</f>
        <v/>
      </c>
      <c r="G205" s="14" t="str">
        <f>IF(D205="", "Nurodykite taikomą PVM dydį", "")</f>
        <v>Nurodykite taikomą PVM dydį</v>
      </c>
    </row>
    <row r="206" spans="1:9" x14ac:dyDescent="0.25">
      <c r="E206" s="16" t="s">
        <v>61</v>
      </c>
      <c r="F206" s="16">
        <f>IF(ISBLANK(F205), "", ROUND(SUM(F204:F205),2))</f>
        <v>0</v>
      </c>
    </row>
    <row r="210" spans="1:9" x14ac:dyDescent="0.25">
      <c r="A210" s="12" t="s">
        <v>175</v>
      </c>
      <c r="B210" s="12" t="s">
        <v>176</v>
      </c>
    </row>
    <row r="212" spans="1:9" x14ac:dyDescent="0.25">
      <c r="A212" s="12" t="s">
        <v>28</v>
      </c>
    </row>
    <row r="213" spans="1:9" ht="120" x14ac:dyDescent="0.25">
      <c r="A213" s="74" t="s">
        <v>29</v>
      </c>
      <c r="B213" s="74" t="s">
        <v>30</v>
      </c>
      <c r="C213" s="74" t="s">
        <v>31</v>
      </c>
      <c r="D213" s="74" t="s">
        <v>32</v>
      </c>
      <c r="E213" s="74" t="s">
        <v>33</v>
      </c>
      <c r="F213" s="74" t="s">
        <v>34</v>
      </c>
      <c r="G213" s="74" t="s">
        <v>35</v>
      </c>
      <c r="H213" s="74" t="s">
        <v>36</v>
      </c>
      <c r="I213" s="74" t="s">
        <v>37</v>
      </c>
    </row>
    <row r="214" spans="1:9" ht="30" x14ac:dyDescent="0.25">
      <c r="A214" s="70" t="s">
        <v>177</v>
      </c>
      <c r="B214" s="70" t="s">
        <v>178</v>
      </c>
      <c r="C214" s="71"/>
      <c r="D214" s="71"/>
      <c r="E214" s="71"/>
      <c r="F214" s="71"/>
      <c r="G214" s="71"/>
      <c r="H214" s="71"/>
      <c r="I214" s="71"/>
    </row>
    <row r="215" spans="1:9" ht="30" x14ac:dyDescent="0.25">
      <c r="A215" s="71" t="s">
        <v>179</v>
      </c>
      <c r="B215" s="71" t="s">
        <v>178</v>
      </c>
      <c r="C215" s="75">
        <v>100</v>
      </c>
      <c r="D215" s="75" t="s">
        <v>41</v>
      </c>
      <c r="E215" s="72"/>
      <c r="F215" s="71" t="str">
        <f>IF(ISBLANK(E215),"", PRODUCT(C215,E215))</f>
        <v/>
      </c>
      <c r="G215" s="73"/>
      <c r="H215" s="71"/>
      <c r="I215" s="71"/>
    </row>
    <row r="216" spans="1:9" x14ac:dyDescent="0.25">
      <c r="A216" s="71" t="s">
        <v>180</v>
      </c>
      <c r="B216" s="71" t="s">
        <v>43</v>
      </c>
      <c r="C216" s="71"/>
      <c r="D216" s="71"/>
      <c r="E216" s="71"/>
      <c r="F216" s="71"/>
      <c r="G216" s="71"/>
      <c r="H216" s="73"/>
      <c r="I216" s="73"/>
    </row>
    <row r="217" spans="1:9" x14ac:dyDescent="0.25">
      <c r="A217" s="71" t="s">
        <v>181</v>
      </c>
      <c r="B217" s="71" t="s">
        <v>45</v>
      </c>
      <c r="C217" s="71"/>
      <c r="D217" s="71"/>
      <c r="E217" s="71"/>
      <c r="F217" s="71"/>
      <c r="G217" s="71"/>
      <c r="H217" s="73"/>
      <c r="I217" s="73"/>
    </row>
    <row r="218" spans="1:9" x14ac:dyDescent="0.25">
      <c r="A218" s="71" t="s">
        <v>182</v>
      </c>
      <c r="B218" s="71" t="s">
        <v>47</v>
      </c>
      <c r="C218" s="71"/>
      <c r="D218" s="71"/>
      <c r="E218" s="71"/>
      <c r="F218" s="71"/>
      <c r="G218" s="71"/>
      <c r="H218" s="73"/>
      <c r="I218" s="73"/>
    </row>
    <row r="219" spans="1:9" x14ac:dyDescent="0.25">
      <c r="A219" s="71" t="s">
        <v>183</v>
      </c>
      <c r="B219" s="71" t="s">
        <v>49</v>
      </c>
      <c r="C219" s="71"/>
      <c r="D219" s="71"/>
      <c r="E219" s="71"/>
      <c r="F219" s="71"/>
      <c r="G219" s="71"/>
      <c r="H219" s="73"/>
      <c r="I219" s="73"/>
    </row>
    <row r="220" spans="1:9" x14ac:dyDescent="0.25">
      <c r="A220" s="71" t="s">
        <v>184</v>
      </c>
      <c r="B220" s="71" t="s">
        <v>185</v>
      </c>
      <c r="C220" s="71"/>
      <c r="D220" s="71"/>
      <c r="E220" s="71"/>
      <c r="F220" s="71"/>
      <c r="G220" s="71"/>
      <c r="H220" s="73"/>
      <c r="I220" s="73"/>
    </row>
    <row r="221" spans="1:9" x14ac:dyDescent="0.25">
      <c r="A221" s="71" t="s">
        <v>186</v>
      </c>
      <c r="B221" s="71" t="s">
        <v>144</v>
      </c>
      <c r="C221" s="71"/>
      <c r="D221" s="71"/>
      <c r="E221" s="71"/>
      <c r="F221" s="71"/>
      <c r="G221" s="71"/>
      <c r="H221" s="73"/>
      <c r="I221" s="73"/>
    </row>
    <row r="222" spans="1:9" x14ac:dyDescent="0.25">
      <c r="A222" s="71" t="s">
        <v>187</v>
      </c>
      <c r="B222" s="71" t="s">
        <v>55</v>
      </c>
      <c r="C222" s="71"/>
      <c r="D222" s="71"/>
      <c r="E222" s="71"/>
      <c r="F222" s="71"/>
      <c r="G222" s="71"/>
      <c r="H222" s="73"/>
      <c r="I222" s="73"/>
    </row>
    <row r="223" spans="1:9" x14ac:dyDescent="0.25">
      <c r="E223" s="16" t="s">
        <v>58</v>
      </c>
      <c r="F223" s="16" t="str">
        <f>IF((COUNT(C215:C222)&lt;&gt;COUNT(F215:F222)),"", ROUND(SUM(F215:F222),2))</f>
        <v/>
      </c>
      <c r="G223" s="14" t="str">
        <f>IF((COUNT(C215:C222)&lt;&gt;COUNT(F215:F222)),"Neužpildytos visų objektų kainos", "")</f>
        <v>Neužpildytos visų objektų kainos</v>
      </c>
    </row>
    <row r="224" spans="1:9" ht="30" x14ac:dyDescent="0.25">
      <c r="C224" s="69" t="s">
        <v>59</v>
      </c>
      <c r="D224" s="17"/>
      <c r="E224" s="16" t="s">
        <v>60</v>
      </c>
      <c r="F224" s="16" t="str">
        <f>IF(OR(F223="",D224=""),"", ROUND(PRODUCT(D224,F223)/100,2))</f>
        <v/>
      </c>
      <c r="G224" s="14" t="str">
        <f>IF(D224="", "Nurodykite taikomą PVM dydį", "")</f>
        <v>Nurodykite taikomą PVM dydį</v>
      </c>
    </row>
    <row r="225" spans="2:9" x14ac:dyDescent="0.25">
      <c r="E225" s="16" t="s">
        <v>61</v>
      </c>
      <c r="F225" s="16">
        <f>IF(ISBLANK(F224), "", ROUND(SUM(F223:F224),2))</f>
        <v>0</v>
      </c>
    </row>
    <row r="228" spans="2:9" ht="39" customHeight="1" x14ac:dyDescent="0.25">
      <c r="B228" s="76" t="s">
        <v>211</v>
      </c>
      <c r="C228" s="76"/>
      <c r="D228" s="76"/>
      <c r="E228" s="76"/>
      <c r="F228" s="76"/>
      <c r="G228" s="76"/>
      <c r="H228" s="76"/>
      <c r="I228" s="76"/>
    </row>
  </sheetData>
  <mergeCells count="29">
    <mergeCell ref="A30:C30"/>
    <mergeCell ref="B228:I228"/>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 ref="C13:F13"/>
    <mergeCell ref="C18:F18"/>
    <mergeCell ref="A16:B16"/>
    <mergeCell ref="A23:F23"/>
    <mergeCell ref="C15:F15"/>
    <mergeCell ref="A18:B18"/>
    <mergeCell ref="C17:F17"/>
    <mergeCell ref="A15:B15"/>
    <mergeCell ref="A27:F27"/>
    <mergeCell ref="A26:F26"/>
    <mergeCell ref="C19:F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00"/>
  <sheetViews>
    <sheetView workbookViewId="0"/>
  </sheetViews>
  <sheetFormatPr defaultColWidth="10.875" defaultRowHeight="15" x14ac:dyDescent="0.25"/>
  <cols>
    <col min="1" max="1" width="13.875" style="1" customWidth="1"/>
    <col min="2" max="2" width="10.875" style="1" customWidth="1"/>
    <col min="3" max="16384" width="10.875" style="1"/>
  </cols>
  <sheetData>
    <row r="2" spans="1:11" x14ac:dyDescent="0.25">
      <c r="A2" s="66" t="s">
        <v>188</v>
      </c>
      <c r="B2" s="28"/>
      <c r="C2" s="28"/>
      <c r="D2" s="28"/>
      <c r="E2" s="28"/>
      <c r="F2" s="28"/>
      <c r="G2" s="28"/>
      <c r="H2" s="28"/>
      <c r="I2" s="28"/>
      <c r="J2" s="28"/>
      <c r="K2" s="28"/>
    </row>
    <row r="3" spans="1:11" x14ac:dyDescent="0.25">
      <c r="A3" s="28"/>
      <c r="B3" s="28"/>
      <c r="C3" s="28"/>
      <c r="D3" s="28"/>
      <c r="E3" s="28"/>
      <c r="F3" s="28"/>
      <c r="G3" s="28"/>
      <c r="H3" s="28"/>
      <c r="I3" s="28"/>
      <c r="J3" s="28"/>
      <c r="K3" s="28"/>
    </row>
    <row r="4" spans="1:11" ht="15.95" customHeight="1" thickBot="1" x14ac:dyDescent="0.3">
      <c r="A4" s="7"/>
      <c r="B4" s="7"/>
      <c r="C4" s="7"/>
      <c r="D4" s="7"/>
      <c r="E4" s="7"/>
      <c r="F4" s="7"/>
      <c r="G4" s="7"/>
      <c r="H4" s="7"/>
      <c r="I4" s="7"/>
      <c r="J4" s="7"/>
    </row>
    <row r="5" spans="1:11" ht="48" customHeight="1" x14ac:dyDescent="0.25">
      <c r="A5" s="53" t="s">
        <v>189</v>
      </c>
      <c r="B5" s="42"/>
      <c r="C5" s="40" t="s">
        <v>190</v>
      </c>
      <c r="D5" s="41"/>
      <c r="E5" s="42"/>
      <c r="F5" s="40" t="s">
        <v>191</v>
      </c>
      <c r="G5" s="41"/>
      <c r="H5" s="42"/>
      <c r="I5" s="40" t="s">
        <v>192</v>
      </c>
      <c r="J5" s="42"/>
      <c r="K5" s="9" t="s">
        <v>193</v>
      </c>
    </row>
    <row r="6" spans="1:11" ht="48.95" customHeight="1" x14ac:dyDescent="0.25">
      <c r="A6" s="47"/>
      <c r="B6" s="27"/>
      <c r="C6" s="43"/>
      <c r="D6" s="44"/>
      <c r="E6" s="27"/>
      <c r="F6" s="43"/>
      <c r="G6" s="44"/>
      <c r="H6" s="27"/>
      <c r="I6" s="43"/>
      <c r="J6" s="27"/>
      <c r="K6" s="18"/>
    </row>
    <row r="7" spans="1:11" ht="48.95" customHeight="1" x14ac:dyDescent="0.25">
      <c r="A7" s="47"/>
      <c r="B7" s="27"/>
      <c r="C7" s="43"/>
      <c r="D7" s="44"/>
      <c r="E7" s="27"/>
      <c r="F7" s="43"/>
      <c r="G7" s="44"/>
      <c r="H7" s="27"/>
      <c r="I7" s="43"/>
      <c r="J7" s="27"/>
      <c r="K7" s="18"/>
    </row>
    <row r="8" spans="1:11" ht="48.95" customHeight="1" x14ac:dyDescent="0.25">
      <c r="A8" s="47"/>
      <c r="B8" s="27"/>
      <c r="C8" s="43"/>
      <c r="D8" s="44"/>
      <c r="E8" s="27"/>
      <c r="F8" s="43"/>
      <c r="G8" s="44"/>
      <c r="H8" s="27"/>
      <c r="I8" s="43"/>
      <c r="J8" s="27"/>
      <c r="K8" s="18"/>
    </row>
    <row r="9" spans="1:11" ht="48.95" customHeight="1" x14ac:dyDescent="0.25">
      <c r="A9" s="47"/>
      <c r="B9" s="27"/>
      <c r="C9" s="43"/>
      <c r="D9" s="44"/>
      <c r="E9" s="27"/>
      <c r="F9" s="43"/>
      <c r="G9" s="44"/>
      <c r="H9" s="27"/>
      <c r="I9" s="43"/>
      <c r="J9" s="27"/>
      <c r="K9" s="18"/>
    </row>
    <row r="10" spans="1:11" ht="48.95" customHeight="1" x14ac:dyDescent="0.25">
      <c r="A10" s="47"/>
      <c r="B10" s="27"/>
      <c r="C10" s="43"/>
      <c r="D10" s="44"/>
      <c r="E10" s="27"/>
      <c r="F10" s="43"/>
      <c r="G10" s="44"/>
      <c r="H10" s="27"/>
      <c r="I10" s="43"/>
      <c r="J10" s="27"/>
      <c r="K10" s="18"/>
    </row>
    <row r="11" spans="1:11" ht="48.95" customHeight="1" x14ac:dyDescent="0.25">
      <c r="A11" s="47"/>
      <c r="B11" s="27"/>
      <c r="C11" s="43"/>
      <c r="D11" s="44"/>
      <c r="E11" s="27"/>
      <c r="F11" s="43"/>
      <c r="G11" s="44"/>
      <c r="H11" s="27"/>
      <c r="I11" s="43"/>
      <c r="J11" s="27"/>
      <c r="K11" s="18"/>
    </row>
    <row r="12" spans="1:11" ht="48.95" customHeight="1" x14ac:dyDescent="0.25">
      <c r="A12" s="47"/>
      <c r="B12" s="27"/>
      <c r="C12" s="43"/>
      <c r="D12" s="44"/>
      <c r="E12" s="27"/>
      <c r="F12" s="43"/>
      <c r="G12" s="44"/>
      <c r="H12" s="27"/>
      <c r="I12" s="43"/>
      <c r="J12" s="27"/>
      <c r="K12" s="18"/>
    </row>
    <row r="13" spans="1:11" ht="48.95" customHeight="1" x14ac:dyDescent="0.25">
      <c r="A13" s="47"/>
      <c r="B13" s="27"/>
      <c r="C13" s="43"/>
      <c r="D13" s="44"/>
      <c r="E13" s="27"/>
      <c r="F13" s="43"/>
      <c r="G13" s="44"/>
      <c r="H13" s="27"/>
      <c r="I13" s="43"/>
      <c r="J13" s="27"/>
      <c r="K13" s="18"/>
    </row>
    <row r="14" spans="1:11" ht="48.95" customHeight="1" x14ac:dyDescent="0.25">
      <c r="A14" s="47"/>
      <c r="B14" s="27"/>
      <c r="C14" s="43"/>
      <c r="D14" s="44"/>
      <c r="E14" s="27"/>
      <c r="F14" s="43"/>
      <c r="G14" s="44"/>
      <c r="H14" s="27"/>
      <c r="I14" s="43"/>
      <c r="J14" s="27"/>
      <c r="K14" s="18"/>
    </row>
    <row r="15" spans="1:11" ht="48" customHeight="1" thickBot="1" x14ac:dyDescent="0.3">
      <c r="A15" s="38"/>
      <c r="B15" s="39"/>
      <c r="C15" s="55"/>
      <c r="D15" s="60"/>
      <c r="E15" s="39"/>
      <c r="F15" s="55"/>
      <c r="G15" s="60"/>
      <c r="H15" s="39"/>
      <c r="I15" s="55"/>
      <c r="J15" s="39"/>
      <c r="K15" s="19"/>
    </row>
    <row r="16" spans="1:11" ht="18.95" customHeight="1" x14ac:dyDescent="0.25">
      <c r="A16" s="10"/>
      <c r="B16" s="10"/>
      <c r="C16" s="10"/>
      <c r="D16" s="10"/>
      <c r="E16" s="10"/>
      <c r="F16" s="10"/>
      <c r="G16" s="10"/>
      <c r="H16" s="10"/>
      <c r="I16" s="10"/>
      <c r="J16" s="10"/>
      <c r="K16" s="11"/>
    </row>
    <row r="17" spans="1:11" ht="48.95" customHeight="1" x14ac:dyDescent="0.25">
      <c r="A17" s="51" t="s">
        <v>194</v>
      </c>
      <c r="B17" s="28"/>
      <c r="C17" s="28"/>
      <c r="D17" s="28"/>
      <c r="E17" s="28"/>
      <c r="F17" s="28"/>
      <c r="G17" s="28"/>
      <c r="H17" s="28"/>
      <c r="I17" s="28"/>
      <c r="J17" s="28"/>
      <c r="K17" s="28"/>
    </row>
    <row r="18" spans="1:11" ht="15.95" customHeight="1" thickBot="1" x14ac:dyDescent="0.3">
      <c r="A18" s="10"/>
      <c r="B18" s="10"/>
      <c r="C18" s="10"/>
      <c r="D18" s="10"/>
      <c r="E18" s="10"/>
      <c r="F18" s="10"/>
      <c r="G18" s="10"/>
      <c r="H18" s="10"/>
      <c r="I18" s="10"/>
      <c r="J18" s="10"/>
      <c r="K18" s="11"/>
    </row>
    <row r="19" spans="1:11" ht="48.95" customHeight="1" x14ac:dyDescent="0.25">
      <c r="A19" s="53" t="s">
        <v>30</v>
      </c>
      <c r="B19" s="42"/>
      <c r="C19" s="40" t="s">
        <v>190</v>
      </c>
      <c r="D19" s="41"/>
      <c r="E19" s="42"/>
      <c r="F19" s="40" t="s">
        <v>195</v>
      </c>
      <c r="G19" s="41"/>
      <c r="H19" s="42"/>
      <c r="I19" s="61" t="s">
        <v>192</v>
      </c>
      <c r="J19" s="59"/>
      <c r="K19" s="11"/>
    </row>
    <row r="20" spans="1:11" ht="48.95" customHeight="1" x14ac:dyDescent="0.25">
      <c r="A20" s="47"/>
      <c r="B20" s="27"/>
      <c r="C20" s="43"/>
      <c r="D20" s="44"/>
      <c r="E20" s="27"/>
      <c r="F20" s="43"/>
      <c r="G20" s="44"/>
      <c r="H20" s="27"/>
      <c r="I20" s="45"/>
      <c r="J20" s="46"/>
      <c r="K20" s="11"/>
    </row>
    <row r="21" spans="1:11" ht="48.95" customHeight="1" x14ac:dyDescent="0.25">
      <c r="A21" s="47"/>
      <c r="B21" s="27"/>
      <c r="C21" s="43"/>
      <c r="D21" s="44"/>
      <c r="E21" s="27"/>
      <c r="F21" s="43"/>
      <c r="G21" s="44"/>
      <c r="H21" s="27"/>
      <c r="I21" s="45"/>
      <c r="J21" s="46"/>
      <c r="K21" s="11"/>
    </row>
    <row r="22" spans="1:11" ht="48.95" customHeight="1" x14ac:dyDescent="0.25">
      <c r="A22" s="47"/>
      <c r="B22" s="27"/>
      <c r="C22" s="43"/>
      <c r="D22" s="44"/>
      <c r="E22" s="27"/>
      <c r="F22" s="43"/>
      <c r="G22" s="44"/>
      <c r="H22" s="27"/>
      <c r="I22" s="45"/>
      <c r="J22" s="46"/>
      <c r="K22" s="11"/>
    </row>
    <row r="23" spans="1:11" ht="48.95" customHeight="1" x14ac:dyDescent="0.25">
      <c r="A23" s="47"/>
      <c r="B23" s="27"/>
      <c r="C23" s="43"/>
      <c r="D23" s="44"/>
      <c r="E23" s="27"/>
      <c r="F23" s="43"/>
      <c r="G23" s="44"/>
      <c r="H23" s="27"/>
      <c r="I23" s="45"/>
      <c r="J23" s="46"/>
      <c r="K23" s="11"/>
    </row>
    <row r="24" spans="1:11" ht="48.95" customHeight="1" x14ac:dyDescent="0.25">
      <c r="A24" s="47"/>
      <c r="B24" s="27"/>
      <c r="C24" s="43"/>
      <c r="D24" s="44"/>
      <c r="E24" s="27"/>
      <c r="F24" s="43"/>
      <c r="G24" s="44"/>
      <c r="H24" s="27"/>
      <c r="I24" s="45"/>
      <c r="J24" s="46"/>
      <c r="K24" s="11"/>
    </row>
    <row r="25" spans="1:11" ht="48.95" customHeight="1" x14ac:dyDescent="0.25">
      <c r="A25" s="47"/>
      <c r="B25" s="27"/>
      <c r="C25" s="43"/>
      <c r="D25" s="44"/>
      <c r="E25" s="27"/>
      <c r="F25" s="43"/>
      <c r="G25" s="44"/>
      <c r="H25" s="27"/>
      <c r="I25" s="45"/>
      <c r="J25" s="46"/>
      <c r="K25" s="11"/>
    </row>
    <row r="26" spans="1:11" ht="48.95" customHeight="1" x14ac:dyDescent="0.25">
      <c r="A26" s="47"/>
      <c r="B26" s="27"/>
      <c r="C26" s="43"/>
      <c r="D26" s="44"/>
      <c r="E26" s="27"/>
      <c r="F26" s="43"/>
      <c r="G26" s="44"/>
      <c r="H26" s="27"/>
      <c r="I26" s="45"/>
      <c r="J26" s="46"/>
      <c r="K26" s="11"/>
    </row>
    <row r="27" spans="1:11" ht="48.95" customHeight="1" x14ac:dyDescent="0.25">
      <c r="A27" s="47"/>
      <c r="B27" s="27"/>
      <c r="C27" s="43"/>
      <c r="D27" s="44"/>
      <c r="E27" s="27"/>
      <c r="F27" s="43"/>
      <c r="G27" s="44"/>
      <c r="H27" s="27"/>
      <c r="I27" s="45"/>
      <c r="J27" s="46"/>
      <c r="K27" s="11"/>
    </row>
    <row r="28" spans="1:11" ht="48.95" customHeight="1" x14ac:dyDescent="0.25">
      <c r="A28" s="47"/>
      <c r="B28" s="27"/>
      <c r="C28" s="43"/>
      <c r="D28" s="44"/>
      <c r="E28" s="27"/>
      <c r="F28" s="43"/>
      <c r="G28" s="44"/>
      <c r="H28" s="27"/>
      <c r="I28" s="45"/>
      <c r="J28" s="46"/>
      <c r="K28" s="11"/>
    </row>
    <row r="29" spans="1:11" ht="48.95" customHeight="1" x14ac:dyDescent="0.25">
      <c r="A29" s="47"/>
      <c r="B29" s="27"/>
      <c r="C29" s="43"/>
      <c r="D29" s="44"/>
      <c r="E29" s="27"/>
      <c r="F29" s="43"/>
      <c r="G29" s="44"/>
      <c r="H29" s="27"/>
      <c r="I29" s="45"/>
      <c r="J29" s="46"/>
      <c r="K29" s="11"/>
    </row>
    <row r="31" spans="1:11" ht="33" customHeight="1" x14ac:dyDescent="0.25">
      <c r="A31" s="56"/>
      <c r="B31" s="28"/>
      <c r="C31" s="28"/>
      <c r="D31" s="28"/>
      <c r="E31" s="28"/>
      <c r="F31" s="28"/>
      <c r="G31" s="28"/>
      <c r="H31" s="28"/>
      <c r="I31" s="28"/>
      <c r="J31" s="28"/>
    </row>
    <row r="33" spans="1:10" ht="15.95" customHeight="1" x14ac:dyDescent="0.25">
      <c r="A33" s="65" t="s">
        <v>196</v>
      </c>
      <c r="B33" s="28"/>
      <c r="C33" s="28"/>
      <c r="D33" s="28"/>
      <c r="E33" s="28"/>
      <c r="F33" s="28"/>
      <c r="G33" s="28"/>
      <c r="H33" s="28"/>
      <c r="I33" s="28"/>
      <c r="J33" s="28"/>
    </row>
    <row r="34" spans="1:10" ht="15.95" customHeight="1" thickBot="1" x14ac:dyDescent="0.3"/>
    <row r="35" spans="1:10" ht="15.95" customHeight="1" x14ac:dyDescent="0.25">
      <c r="A35" s="8" t="s">
        <v>29</v>
      </c>
      <c r="B35" s="57" t="s">
        <v>197</v>
      </c>
      <c r="C35" s="41"/>
      <c r="D35" s="41"/>
      <c r="E35" s="41"/>
      <c r="F35" s="41"/>
      <c r="G35" s="42"/>
      <c r="H35" s="58" t="s">
        <v>198</v>
      </c>
      <c r="I35" s="41"/>
      <c r="J35" s="59"/>
    </row>
    <row r="36" spans="1:10" ht="48" customHeight="1" x14ac:dyDescent="0.25">
      <c r="A36" s="20" t="s">
        <v>199</v>
      </c>
      <c r="B36" s="49" t="s">
        <v>200</v>
      </c>
      <c r="C36" s="44"/>
      <c r="D36" s="44"/>
      <c r="E36" s="44"/>
      <c r="F36" s="44"/>
      <c r="G36" s="27"/>
      <c r="H36" s="52"/>
      <c r="I36" s="44"/>
      <c r="J36" s="46"/>
    </row>
    <row r="37" spans="1:10" ht="48" customHeight="1" x14ac:dyDescent="0.25">
      <c r="A37" s="20" t="s">
        <v>201</v>
      </c>
      <c r="B37" s="49" t="s">
        <v>202</v>
      </c>
      <c r="C37" s="44"/>
      <c r="D37" s="44"/>
      <c r="E37" s="44"/>
      <c r="F37" s="44"/>
      <c r="G37" s="27"/>
      <c r="H37" s="52"/>
      <c r="I37" s="44"/>
      <c r="J37" s="46"/>
    </row>
    <row r="38" spans="1:10" ht="48" customHeight="1" x14ac:dyDescent="0.25">
      <c r="A38" s="20" t="s">
        <v>203</v>
      </c>
      <c r="B38" s="49" t="s">
        <v>204</v>
      </c>
      <c r="C38" s="44"/>
      <c r="D38" s="44"/>
      <c r="E38" s="44"/>
      <c r="F38" s="44"/>
      <c r="G38" s="27"/>
      <c r="H38" s="52"/>
      <c r="I38" s="44"/>
      <c r="J38" s="46"/>
    </row>
    <row r="39" spans="1:10" ht="48" customHeight="1" x14ac:dyDescent="0.25">
      <c r="A39" s="20" t="s">
        <v>205</v>
      </c>
      <c r="B39" s="49" t="s">
        <v>206</v>
      </c>
      <c r="C39" s="44"/>
      <c r="D39" s="44"/>
      <c r="E39" s="44"/>
      <c r="F39" s="44"/>
      <c r="G39" s="27"/>
      <c r="H39" s="52"/>
      <c r="I39" s="44"/>
      <c r="J39" s="46"/>
    </row>
    <row r="40" spans="1:10" ht="48" customHeight="1" x14ac:dyDescent="0.25">
      <c r="A40" s="21"/>
      <c r="B40" s="50"/>
      <c r="C40" s="44"/>
      <c r="D40" s="44"/>
      <c r="E40" s="44"/>
      <c r="F40" s="44"/>
      <c r="G40" s="27"/>
      <c r="H40" s="52"/>
      <c r="I40" s="44"/>
      <c r="J40" s="46"/>
    </row>
    <row r="41" spans="1:10" ht="48" customHeight="1" x14ac:dyDescent="0.25">
      <c r="A41" s="21"/>
      <c r="B41" s="50"/>
      <c r="C41" s="44"/>
      <c r="D41" s="44"/>
      <c r="E41" s="44"/>
      <c r="F41" s="44"/>
      <c r="G41" s="27"/>
      <c r="H41" s="52"/>
      <c r="I41" s="44"/>
      <c r="J41" s="46"/>
    </row>
    <row r="42" spans="1:10" ht="48" customHeight="1" x14ac:dyDescent="0.25">
      <c r="A42" s="21"/>
      <c r="B42" s="50"/>
      <c r="C42" s="44"/>
      <c r="D42" s="44"/>
      <c r="E42" s="44"/>
      <c r="F42" s="44"/>
      <c r="G42" s="27"/>
      <c r="H42" s="52"/>
      <c r="I42" s="44"/>
      <c r="J42" s="46"/>
    </row>
    <row r="43" spans="1:10" ht="48" customHeight="1" x14ac:dyDescent="0.25">
      <c r="A43" s="21"/>
      <c r="B43" s="50"/>
      <c r="C43" s="44"/>
      <c r="D43" s="44"/>
      <c r="E43" s="44"/>
      <c r="F43" s="44"/>
      <c r="G43" s="27"/>
      <c r="H43" s="52"/>
      <c r="I43" s="44"/>
      <c r="J43" s="46"/>
    </row>
    <row r="44" spans="1:10" ht="48" customHeight="1" x14ac:dyDescent="0.25">
      <c r="A44" s="21"/>
      <c r="B44" s="50"/>
      <c r="C44" s="44"/>
      <c r="D44" s="44"/>
      <c r="E44" s="44"/>
      <c r="F44" s="44"/>
      <c r="G44" s="27"/>
      <c r="H44" s="52"/>
      <c r="I44" s="44"/>
      <c r="J44" s="46"/>
    </row>
    <row r="45" spans="1:10" ht="48" customHeight="1" x14ac:dyDescent="0.25">
      <c r="A45" s="21"/>
      <c r="B45" s="50"/>
      <c r="C45" s="44"/>
      <c r="D45" s="44"/>
      <c r="E45" s="44"/>
      <c r="F45" s="44"/>
      <c r="G45" s="27"/>
      <c r="H45" s="52"/>
      <c r="I45" s="44"/>
      <c r="J45" s="46"/>
    </row>
    <row r="46" spans="1:10" ht="48.95" customHeight="1" thickBot="1" x14ac:dyDescent="0.3">
      <c r="A46" s="22"/>
      <c r="B46" s="67"/>
      <c r="C46" s="60"/>
      <c r="D46" s="60"/>
      <c r="E46" s="60"/>
      <c r="F46" s="60"/>
      <c r="G46" s="39"/>
      <c r="H46" s="62"/>
      <c r="I46" s="63"/>
      <c r="J46" s="64"/>
    </row>
    <row r="48" spans="1:10" ht="102" customHeight="1" x14ac:dyDescent="0.25">
      <c r="A48" s="56" t="s">
        <v>207</v>
      </c>
      <c r="B48" s="28"/>
      <c r="C48" s="28"/>
      <c r="D48" s="28"/>
      <c r="E48" s="28"/>
      <c r="F48" s="28"/>
      <c r="G48" s="28"/>
      <c r="H48" s="28"/>
      <c r="I48" s="28"/>
      <c r="J48" s="28"/>
    </row>
    <row r="51" spans="1:10" x14ac:dyDescent="0.25">
      <c r="A51" s="48" t="s">
        <v>208</v>
      </c>
      <c r="B51" s="28"/>
      <c r="C51" s="28"/>
      <c r="D51" s="28"/>
      <c r="E51" s="54"/>
      <c r="F51" s="28"/>
      <c r="G51" s="28"/>
      <c r="H51" s="28"/>
      <c r="I51" s="28"/>
      <c r="J51" s="28"/>
    </row>
    <row r="53" spans="1:10" x14ac:dyDescent="0.25">
      <c r="A53" s="48" t="s">
        <v>209</v>
      </c>
      <c r="B53" s="28"/>
      <c r="C53" s="28"/>
      <c r="D53" s="28"/>
      <c r="E53" s="54"/>
      <c r="F53" s="28"/>
      <c r="G53" s="28"/>
      <c r="H53" s="28"/>
      <c r="I53" s="28"/>
      <c r="J53" s="28"/>
    </row>
    <row r="100" spans="1:1" ht="15.75" x14ac:dyDescent="0.25">
      <c r="A100" t="s">
        <v>210</v>
      </c>
    </row>
  </sheetData>
  <sheetProtection sheet="1"/>
  <mergeCells count="121">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48:J48"/>
    <mergeCell ref="B46:G46"/>
    <mergeCell ref="C29:E29"/>
    <mergeCell ref="H46:J46"/>
    <mergeCell ref="I11:J11"/>
    <mergeCell ref="C9:E9"/>
    <mergeCell ref="F26:H26"/>
    <mergeCell ref="H45:J45"/>
    <mergeCell ref="B38:G38"/>
    <mergeCell ref="F23:H23"/>
    <mergeCell ref="C11:E11"/>
    <mergeCell ref="F13:H13"/>
    <mergeCell ref="B40:G40"/>
    <mergeCell ref="A12:B12"/>
    <mergeCell ref="I21:J21"/>
    <mergeCell ref="A21:B21"/>
    <mergeCell ref="C28:E28"/>
    <mergeCell ref="A53:D53"/>
    <mergeCell ref="I15:J15"/>
    <mergeCell ref="A11:B11"/>
    <mergeCell ref="C22:E22"/>
    <mergeCell ref="C12:E12"/>
    <mergeCell ref="A31:J31"/>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A51:D51"/>
    <mergeCell ref="C7:E7"/>
    <mergeCell ref="A27:B27"/>
    <mergeCell ref="F14:H14"/>
    <mergeCell ref="B36:G36"/>
    <mergeCell ref="B45:G45"/>
    <mergeCell ref="A17:K17"/>
    <mergeCell ref="A22:B22"/>
    <mergeCell ref="H38:J38"/>
    <mergeCell ref="I20:J20"/>
    <mergeCell ref="H44:J44"/>
    <mergeCell ref="A19:B19"/>
    <mergeCell ref="A28:B28"/>
    <mergeCell ref="H40:J40"/>
    <mergeCell ref="I13:J13"/>
    <mergeCell ref="F7:H7"/>
    <mergeCell ref="F12:H12"/>
    <mergeCell ref="A9:B9"/>
    <mergeCell ref="F21:H21"/>
    <mergeCell ref="E51:J51"/>
    <mergeCell ref="C20:E20"/>
    <mergeCell ref="B39:G39"/>
    <mergeCell ref="C25:E25"/>
    <mergeCell ref="I19:J19"/>
    <mergeCell ref="A15:B15"/>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Kul ligonine</cp:lastModifiedBy>
  <dcterms:created xsi:type="dcterms:W3CDTF">2023-04-04T12:16:45Z</dcterms:created>
  <dcterms:modified xsi:type="dcterms:W3CDTF">2026-10-23T06:32:40Z</dcterms:modified>
</cp:coreProperties>
</file>