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ult-my.sharepoint.com/personal/danute_kvederiene_vmu_lt/Documents/Dokumentai/- Konkursai/2025 m/SKELBIAMA APKLAUSA_2025-02-02/Traktorių ir kitųos ŽŪT atsarginių daliųir paslaugų pirkimas-2025-01-29/"/>
    </mc:Choice>
  </mc:AlternateContent>
  <xr:revisionPtr revIDLastSave="1" documentId="13_ncr:1_{036AE6D8-5956-4586-A0A8-8A06B235B3E2}" xr6:coauthVersionLast="47" xr6:coauthVersionMax="47" xr10:uidLastSave="{FE985431-A4A4-4EDC-8CD7-88EB18A3548A}"/>
  <bookViews>
    <workbookView xWindow="-120" yWindow="-120" windowWidth="29040" windowHeight="15840" xr2:uid="{A7ED9F34-EDFC-4DE6-BCD2-277BD5C5EB9B}"/>
  </bookViews>
  <sheets>
    <sheet name="Lapas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" l="1"/>
  <c r="M32" i="1"/>
  <c r="M37" i="1"/>
  <c r="M36" i="1"/>
  <c r="M31" i="1"/>
  <c r="M28" i="1" l="1"/>
  <c r="M27" i="1"/>
  <c r="M26" i="1"/>
  <c r="M25" i="1"/>
  <c r="M24" i="1"/>
  <c r="M23" i="1"/>
  <c r="M21" i="1"/>
  <c r="M20" i="1"/>
  <c r="M19" i="1"/>
  <c r="M17" i="1"/>
  <c r="M16" i="1"/>
  <c r="M15" i="1"/>
  <c r="M14" i="1"/>
  <c r="M13" i="1"/>
  <c r="M38" i="1" l="1"/>
</calcChain>
</file>

<file path=xl/sharedStrings.xml><?xml version="1.0" encoding="utf-8"?>
<sst xmlns="http://schemas.openxmlformats.org/spreadsheetml/2006/main" count="116" uniqueCount="63">
  <si>
    <t>TP markė/modelis</t>
  </si>
  <si>
    <t>Bendra kaina EUR be PVM</t>
  </si>
  <si>
    <t>Gamybos metai</t>
  </si>
  <si>
    <r>
      <t>Variklio tūris cm</t>
    </r>
    <r>
      <rPr>
        <b/>
        <sz val="10"/>
        <rFont val="Calibri"/>
        <family val="2"/>
        <charset val="186"/>
      </rPr>
      <t>³</t>
    </r>
  </si>
  <si>
    <t>Variklio galingumas, kW</t>
  </si>
  <si>
    <t>VIN</t>
  </si>
  <si>
    <t>Degalai</t>
  </si>
  <si>
    <t>Dyzelinas</t>
  </si>
  <si>
    <t>Eil. Nr.</t>
  </si>
  <si>
    <t>Agregatų, mazgų, dalių, paslaugų pavadinimas</t>
  </si>
  <si>
    <t>Mato vienetas</t>
  </si>
  <si>
    <t>Detalių kaina EUR/vnt. be PVM</t>
  </si>
  <si>
    <t>Paslaugų / detalių pakeitimo kaina EUR/vnt. be PVM</t>
  </si>
  <si>
    <t>1. Variklis (detalizavimas)</t>
  </si>
  <si>
    <t>Variklio alyva</t>
  </si>
  <si>
    <t>litrai</t>
  </si>
  <si>
    <t>Alyvos filtras</t>
  </si>
  <si>
    <t>vnt.</t>
  </si>
  <si>
    <t>Kuro filtras</t>
  </si>
  <si>
    <t>Degalų siurblys</t>
  </si>
  <si>
    <t>Generatorius</t>
  </si>
  <si>
    <t>Starteris</t>
  </si>
  <si>
    <t>Akumuliatorius</t>
  </si>
  <si>
    <t>X</t>
  </si>
  <si>
    <t>Variklio gedimų nuskaitymas kompiuteriu</t>
  </si>
  <si>
    <t>Nenumatyti darbai (važiuoklės remontas)</t>
  </si>
  <si>
    <t>val.</t>
  </si>
  <si>
    <t>Nenumatyti darbai (transmisijos remontas)</t>
  </si>
  <si>
    <t>Nenumatyti darbai (hidraulinės sistemos remontas)</t>
  </si>
  <si>
    <t>Nenumatyti darbai (elektrinės dalies remontas)</t>
  </si>
  <si>
    <t xml:space="preserve">Kiti nenumatyti darbai </t>
  </si>
  <si>
    <t>1. Jei Paslaugos teikėjas įkainių langelyje įrašė skaičių "0", tokia prekė ar paslauga sudarius sutartį yra nemokama nepriklausomai nuo priežasčių, kodėl tiekėjas neužpildė to langelio.</t>
  </si>
  <si>
    <t>2. Dalims ir medžiagoms, kurių nėra sąraše, suteikiant paslaugas, bus taikoma  ______ (įrašyti proc.) proc. nuolaida nuo mažmeninės prekių kainos.</t>
  </si>
  <si>
    <t>Traktorių ir kitos ŽŪT remonto ir techninio aptarnavimo paslaugų ir atsarginių dalių įkainių lentelė</t>
  </si>
  <si>
    <t>NEW HOLLAND B115C</t>
  </si>
  <si>
    <t>FNHB115CNCHH02699</t>
  </si>
  <si>
    <t>YK5N134A0GS293012</t>
  </si>
  <si>
    <t>VALTRA N134A</t>
  </si>
  <si>
    <t>Tipas</t>
  </si>
  <si>
    <t>ekskavatorinis krautuvas</t>
  </si>
  <si>
    <t>ratinis traktorius</t>
  </si>
  <si>
    <t>Komatsu, PW140-7</t>
  </si>
  <si>
    <t>ratinis ekskavatorius</t>
  </si>
  <si>
    <t>KMTPW019H79H55305</t>
  </si>
  <si>
    <t>Oro filtras</t>
  </si>
  <si>
    <t>Preliminarus kiekis vnt. (1 traktoriui)</t>
  </si>
  <si>
    <t>Traktorių ar kitos ŽŪT transportavimas (pakrovimas, nuvežimas į remonto dirbtuves, iškrovimas) vežant iš Užsakovo (Sedos g.51, Mažeikiai) iki Vykdytojo remonto dirbtuvių, parvežimas atgal.</t>
  </si>
  <si>
    <t>Avarinio remonto paslaugos gedimo vietoje - Sedos g.51, Mažeikiai.</t>
  </si>
  <si>
    <t>2. Elektros įranga (detalizavimas)</t>
  </si>
  <si>
    <t>3.  Kiti nenumatyti arba papildomi darbai</t>
  </si>
  <si>
    <t>4. Transportavimo paslaugos</t>
  </si>
  <si>
    <t>5. Atvykimas remontui</t>
  </si>
  <si>
    <t>Paslaugos pavadinimas</t>
  </si>
  <si>
    <t>Vieneto įkainis</t>
  </si>
  <si>
    <t>Atvykimas pagal avarinį iškvietimą į Užsakovo nurodytą vietą - Sedos g.51, Mažeikiai.</t>
  </si>
  <si>
    <t>Preliminarus paslaugos kiekis, vnt.</t>
  </si>
  <si>
    <t>HBM-NOBAS BD110TA-4 S</t>
  </si>
  <si>
    <t>greideris</t>
  </si>
  <si>
    <t>Traktorių ar kitos ŽŪT transportavimas, pervežant iš Užsakovo (Sedos g.51, Mažeikiai) Užsakovo nurodytu adresu, kai pervežimo atstumas iki 50 km.</t>
  </si>
  <si>
    <t>Eur/km</t>
  </si>
  <si>
    <t>Preliminarus paslaugos kiekis</t>
  </si>
  <si>
    <t>Traktorių ar kitos ŽŪT  transportavimas kai pervežimo atstumas daugiau kaip 50 km.</t>
  </si>
  <si>
    <t xml:space="preserve">                                                                                                                                                                   Skelbiamos apklausos Specialiųjų sąlygų "Traktorių ir kitos ŽŪT atsarginių dalių ir remonto paslaugų pirkimo techninė specifikacija"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</si>
</sst>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0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0"/>
      <name val="Calibri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/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6" fillId="0" borderId="23" xfId="0" applyNumberFormat="1" applyFont="1" applyBorder="1" applyAlignment="1">
      <alignment horizontal="center"/>
    </xf>
    <xf numFmtId="1" fontId="6" fillId="0" borderId="25" xfId="0" applyNumberFormat="1" applyFont="1" applyBorder="1" applyAlignment="1">
      <alignment horizontal="center"/>
    </xf>
    <xf numFmtId="2" fontId="3" fillId="0" borderId="40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2" fontId="6" fillId="0" borderId="26" xfId="0" applyNumberFormat="1" applyFont="1" applyBorder="1" applyAlignment="1">
      <alignment horizontal="center"/>
    </xf>
    <xf numFmtId="2" fontId="6" fillId="0" borderId="27" xfId="0" applyNumberFormat="1" applyFont="1" applyBorder="1" applyAlignment="1">
      <alignment horizontal="center"/>
    </xf>
    <xf numFmtId="1" fontId="6" fillId="0" borderId="29" xfId="0" applyNumberFormat="1" applyFont="1" applyBorder="1" applyAlignment="1">
      <alignment horizontal="center"/>
    </xf>
    <xf numFmtId="2" fontId="3" fillId="0" borderId="34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21" xfId="0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2" fontId="6" fillId="0" borderId="30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1" fontId="6" fillId="0" borderId="33" xfId="0" applyNumberFormat="1" applyFont="1" applyBorder="1" applyAlignment="1">
      <alignment horizontal="center"/>
    </xf>
    <xf numFmtId="2" fontId="3" fillId="0" borderId="35" xfId="0" applyNumberFormat="1" applyFont="1" applyBorder="1" applyAlignment="1">
      <alignment horizontal="center"/>
    </xf>
    <xf numFmtId="0" fontId="3" fillId="0" borderId="34" xfId="0" applyFont="1" applyBorder="1" applyAlignment="1">
      <alignment horizontal="left" vertical="center"/>
    </xf>
    <xf numFmtId="2" fontId="3" fillId="0" borderId="10" xfId="0" applyNumberFormat="1" applyFont="1" applyBorder="1" applyAlignment="1">
      <alignment horizontal="center"/>
    </xf>
    <xf numFmtId="0" fontId="6" fillId="0" borderId="12" xfId="0" applyFont="1" applyBorder="1" applyAlignment="1">
      <alignment vertical="center"/>
    </xf>
    <xf numFmtId="1" fontId="3" fillId="0" borderId="0" xfId="0" applyNumberFormat="1" applyFont="1" applyAlignment="1">
      <alignment vertical="center"/>
    </xf>
    <xf numFmtId="2" fontId="6" fillId="0" borderId="0" xfId="0" applyNumberFormat="1" applyFont="1" applyAlignment="1">
      <alignment horizontal="center"/>
    </xf>
    <xf numFmtId="0" fontId="6" fillId="0" borderId="15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/>
    </xf>
    <xf numFmtId="1" fontId="6" fillId="0" borderId="22" xfId="0" applyNumberFormat="1" applyFont="1" applyBorder="1" applyAlignment="1">
      <alignment horizont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1" fontId="3" fillId="0" borderId="16" xfId="0" applyNumberFormat="1" applyFont="1" applyBorder="1" applyAlignment="1">
      <alignment vertical="center"/>
    </xf>
    <xf numFmtId="2" fontId="6" fillId="0" borderId="16" xfId="0" applyNumberFormat="1" applyFont="1" applyBorder="1" applyAlignment="1">
      <alignment horizontal="center"/>
    </xf>
    <xf numFmtId="2" fontId="6" fillId="0" borderId="41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top"/>
    </xf>
    <xf numFmtId="1" fontId="6" fillId="0" borderId="5" xfId="0" applyNumberFormat="1" applyFont="1" applyBorder="1" applyAlignment="1">
      <alignment horizontal="center"/>
    </xf>
    <xf numFmtId="1" fontId="6" fillId="0" borderId="26" xfId="0" applyNumberFormat="1" applyFont="1" applyBorder="1" applyAlignment="1">
      <alignment horizontal="center"/>
    </xf>
    <xf numFmtId="1" fontId="6" fillId="0" borderId="11" xfId="0" applyNumberFormat="1" applyFont="1" applyBorder="1" applyAlignment="1">
      <alignment horizontal="center"/>
    </xf>
    <xf numFmtId="1" fontId="6" fillId="0" borderId="30" xfId="0" applyNumberFormat="1" applyFont="1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2" fontId="6" fillId="0" borderId="22" xfId="0" applyNumberFormat="1" applyFont="1" applyBorder="1" applyAlignment="1">
      <alignment horizontal="center" vertical="center" wrapText="1"/>
    </xf>
    <xf numFmtId="2" fontId="6" fillId="0" borderId="23" xfId="0" applyNumberFormat="1" applyFont="1" applyBorder="1" applyAlignment="1">
      <alignment horizontal="center" vertical="center"/>
    </xf>
    <xf numFmtId="2" fontId="6" fillId="0" borderId="22" xfId="0" applyNumberFormat="1" applyFont="1" applyBorder="1" applyAlignment="1">
      <alignment horizontal="center" vertical="center"/>
    </xf>
    <xf numFmtId="2" fontId="6" fillId="0" borderId="25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horizontal="center" vertical="center"/>
    </xf>
    <xf numFmtId="1" fontId="6" fillId="0" borderId="23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horizontal="center" vertical="center"/>
    </xf>
    <xf numFmtId="2" fontId="3" fillId="0" borderId="40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 wrapText="1"/>
    </xf>
    <xf numFmtId="2" fontId="6" fillId="0" borderId="27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1" fontId="6" fillId="0" borderId="28" xfId="0" applyNumberFormat="1" applyFont="1" applyBorder="1" applyAlignment="1">
      <alignment horizontal="center" vertical="center"/>
    </xf>
    <xf numFmtId="1" fontId="6" fillId="0" borderId="27" xfId="0" applyNumberFormat="1" applyFont="1" applyBorder="1" applyAlignment="1">
      <alignment horizontal="center" vertical="center"/>
    </xf>
    <xf numFmtId="1" fontId="6" fillId="0" borderId="29" xfId="0" applyNumberFormat="1" applyFont="1" applyBorder="1" applyAlignment="1">
      <alignment horizontal="center" vertical="center"/>
    </xf>
    <xf numFmtId="2" fontId="3" fillId="0" borderId="3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vertical="center" wrapText="1"/>
    </xf>
    <xf numFmtId="0" fontId="6" fillId="0" borderId="44" xfId="0" applyFont="1" applyBorder="1" applyAlignment="1">
      <alignment horizontal="center" vertical="center"/>
    </xf>
    <xf numFmtId="1" fontId="6" fillId="0" borderId="44" xfId="0" applyNumberFormat="1" applyFont="1" applyBorder="1" applyAlignment="1">
      <alignment horizontal="center" vertical="center"/>
    </xf>
    <xf numFmtId="2" fontId="6" fillId="0" borderId="45" xfId="0" applyNumberFormat="1" applyFont="1" applyBorder="1" applyAlignment="1">
      <alignment horizontal="center" vertical="center" wrapText="1"/>
    </xf>
    <xf numFmtId="2" fontId="6" fillId="0" borderId="46" xfId="0" applyNumberFormat="1" applyFont="1" applyBorder="1" applyAlignment="1">
      <alignment horizontal="center" vertical="center"/>
    </xf>
    <xf numFmtId="2" fontId="6" fillId="0" borderId="45" xfId="0" applyNumberFormat="1" applyFont="1" applyBorder="1" applyAlignment="1">
      <alignment horizontal="center" vertical="center"/>
    </xf>
    <xf numFmtId="2" fontId="6" fillId="0" borderId="47" xfId="0" applyNumberFormat="1" applyFont="1" applyBorder="1" applyAlignment="1">
      <alignment horizontal="center" vertical="center"/>
    </xf>
    <xf numFmtId="1" fontId="6" fillId="0" borderId="48" xfId="0" applyNumberFormat="1" applyFont="1" applyBorder="1" applyAlignment="1">
      <alignment horizontal="center" vertical="center"/>
    </xf>
    <xf numFmtId="1" fontId="6" fillId="0" borderId="47" xfId="0" applyNumberFormat="1" applyFont="1" applyBorder="1" applyAlignment="1">
      <alignment horizontal="center" vertical="center"/>
    </xf>
    <xf numFmtId="1" fontId="6" fillId="0" borderId="35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2" fontId="6" fillId="0" borderId="24" xfId="0" applyNumberFormat="1" applyFont="1" applyBorder="1" applyAlignment="1">
      <alignment horizontal="center"/>
    </xf>
    <xf numFmtId="2" fontId="6" fillId="0" borderId="25" xfId="0" applyNumberFormat="1" applyFont="1" applyBorder="1" applyAlignment="1">
      <alignment horizontal="center"/>
    </xf>
    <xf numFmtId="2" fontId="6" fillId="0" borderId="28" xfId="0" applyNumberFormat="1" applyFont="1" applyBorder="1" applyAlignment="1">
      <alignment horizontal="center"/>
    </xf>
    <xf numFmtId="2" fontId="6" fillId="0" borderId="29" xfId="0" applyNumberFormat="1" applyFont="1" applyBorder="1" applyAlignment="1">
      <alignment horizontal="center"/>
    </xf>
    <xf numFmtId="2" fontId="6" fillId="0" borderId="32" xfId="0" applyNumberFormat="1" applyFont="1" applyBorder="1" applyAlignment="1">
      <alignment horizontal="center"/>
    </xf>
    <xf numFmtId="2" fontId="6" fillId="0" borderId="33" xfId="0" applyNumberFormat="1" applyFont="1" applyBorder="1" applyAlignment="1">
      <alignment horizontal="center"/>
    </xf>
    <xf numFmtId="0" fontId="6" fillId="0" borderId="50" xfId="0" applyFont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1" fontId="6" fillId="0" borderId="16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49" xfId="0" applyNumberFormat="1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1" fontId="6" fillId="0" borderId="52" xfId="0" applyNumberFormat="1" applyFont="1" applyBorder="1" applyAlignment="1">
      <alignment horizontal="center" vertical="center"/>
    </xf>
    <xf numFmtId="2" fontId="6" fillId="0" borderId="52" xfId="0" applyNumberFormat="1" applyFont="1" applyBorder="1" applyAlignment="1">
      <alignment horizontal="center" vertical="center"/>
    </xf>
    <xf numFmtId="2" fontId="6" fillId="0" borderId="53" xfId="0" applyNumberFormat="1" applyFont="1" applyBorder="1" applyAlignment="1">
      <alignment horizontal="center" vertical="center" wrapText="1"/>
    </xf>
    <xf numFmtId="2" fontId="6" fillId="0" borderId="50" xfId="0" applyNumberFormat="1" applyFont="1" applyBorder="1" applyAlignment="1">
      <alignment horizontal="center" vertical="center" wrapText="1"/>
    </xf>
    <xf numFmtId="2" fontId="6" fillId="0" borderId="51" xfId="0" applyNumberFormat="1" applyFont="1" applyBorder="1" applyAlignment="1">
      <alignment horizontal="center" vertical="center"/>
    </xf>
    <xf numFmtId="2" fontId="6" fillId="0" borderId="51" xfId="0" applyNumberFormat="1" applyFont="1" applyBorder="1" applyAlignment="1">
      <alignment horizontal="center" vertical="center" wrapText="1"/>
    </xf>
    <xf numFmtId="1" fontId="6" fillId="0" borderId="40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2" fontId="3" fillId="0" borderId="35" xfId="0" applyNumberFormat="1" applyFont="1" applyBorder="1" applyAlignment="1">
      <alignment horizontal="center" vertical="center"/>
    </xf>
    <xf numFmtId="0" fontId="2" fillId="0" borderId="52" xfId="0" applyFont="1" applyBorder="1"/>
    <xf numFmtId="1" fontId="6" fillId="0" borderId="22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horizontal="center" vertical="center"/>
    </xf>
    <xf numFmtId="1" fontId="6" fillId="0" borderId="30" xfId="0" applyNumberFormat="1" applyFont="1" applyBorder="1" applyAlignment="1">
      <alignment horizontal="center" vertical="center"/>
    </xf>
    <xf numFmtId="1" fontId="6" fillId="0" borderId="31" xfId="0" applyNumberFormat="1" applyFont="1" applyBorder="1" applyAlignment="1">
      <alignment horizontal="center" vertical="center"/>
    </xf>
    <xf numFmtId="2" fontId="6" fillId="0" borderId="50" xfId="0" applyNumberFormat="1" applyFont="1" applyBorder="1" applyAlignment="1">
      <alignment horizontal="center" vertical="center"/>
    </xf>
    <xf numFmtId="0" fontId="8" fillId="0" borderId="0" xfId="0" applyFont="1"/>
    <xf numFmtId="2" fontId="9" fillId="0" borderId="35" xfId="0" applyNumberFormat="1" applyFont="1" applyBorder="1" applyAlignment="1">
      <alignment horizontal="center"/>
    </xf>
    <xf numFmtId="2" fontId="3" fillId="0" borderId="41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0" xfId="0" applyFont="1" applyBorder="1" applyAlignment="1">
      <alignment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5" xfId="0" applyFont="1" applyBorder="1" applyAlignment="1">
      <alignment vertical="center" wrapText="1"/>
    </xf>
    <xf numFmtId="2" fontId="6" fillId="0" borderId="35" xfId="0" applyNumberFormat="1" applyFont="1" applyBorder="1" applyAlignment="1">
      <alignment horizontal="center" vertical="center" wrapText="1"/>
    </xf>
    <xf numFmtId="2" fontId="6" fillId="0" borderId="53" xfId="0" applyNumberFormat="1" applyFont="1" applyBorder="1" applyAlignment="1">
      <alignment horizontal="center" vertical="center"/>
    </xf>
    <xf numFmtId="1" fontId="6" fillId="0" borderId="53" xfId="0" applyNumberFormat="1" applyFont="1" applyBorder="1" applyAlignment="1">
      <alignment horizontal="center" vertical="center"/>
    </xf>
    <xf numFmtId="2" fontId="6" fillId="0" borderId="40" xfId="0" applyNumberFormat="1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1" fontId="6" fillId="0" borderId="34" xfId="0" applyNumberFormat="1" applyFont="1" applyBorder="1" applyAlignment="1">
      <alignment horizontal="center" vertical="center"/>
    </xf>
    <xf numFmtId="2" fontId="6" fillId="0" borderId="34" xfId="0" applyNumberFormat="1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52" xfId="0" applyFont="1" applyBorder="1" applyAlignment="1">
      <alignment horizontal="center" vertical="center"/>
    </xf>
    <xf numFmtId="1" fontId="3" fillId="0" borderId="52" xfId="0" applyNumberFormat="1" applyFont="1" applyBorder="1" applyAlignment="1">
      <alignment vertical="center"/>
    </xf>
    <xf numFmtId="2" fontId="3" fillId="0" borderId="41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35B05-876A-4673-BF7C-4952C5FC73FA}">
  <dimension ref="A1:P40"/>
  <sheetViews>
    <sheetView tabSelected="1" workbookViewId="0">
      <selection activeCell="P11" sqref="P11"/>
    </sheetView>
  </sheetViews>
  <sheetFormatPr defaultRowHeight="15" x14ac:dyDescent="0.25"/>
  <cols>
    <col min="1" max="1" width="6.42578125" customWidth="1"/>
    <col min="2" max="2" width="35.7109375" customWidth="1"/>
    <col min="3" max="3" width="14.5703125" customWidth="1"/>
    <col min="4" max="4" width="12.28515625" customWidth="1"/>
    <col min="5" max="5" width="12" customWidth="1"/>
    <col min="6" max="6" width="12.85546875" customWidth="1"/>
    <col min="7" max="7" width="13.140625" customWidth="1"/>
    <col min="8" max="8" width="11.42578125" customWidth="1"/>
    <col min="9" max="9" width="12.85546875" customWidth="1"/>
    <col min="10" max="10" width="18.42578125" customWidth="1"/>
    <col min="11" max="12" width="13" customWidth="1"/>
    <col min="13" max="13" width="11.140625" customWidth="1"/>
  </cols>
  <sheetData>
    <row r="1" spans="1:13" x14ac:dyDescent="0.25">
      <c r="A1" s="4" t="s">
        <v>33</v>
      </c>
    </row>
    <row r="2" spans="1:13" x14ac:dyDescent="0.25">
      <c r="F2" s="127" t="s">
        <v>62</v>
      </c>
      <c r="G2" s="127"/>
      <c r="H2" s="127"/>
      <c r="I2" s="127"/>
      <c r="J2" s="127"/>
      <c r="K2" s="127"/>
    </row>
    <row r="3" spans="1:13" ht="12.75" customHeight="1" thickBot="1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s="10" customFormat="1" ht="16.5" customHeight="1" x14ac:dyDescent="0.25">
      <c r="A4" s="7"/>
      <c r="B4" s="8" t="s">
        <v>0</v>
      </c>
      <c r="C4" s="8"/>
      <c r="D4" s="9"/>
      <c r="E4" s="187" t="s">
        <v>34</v>
      </c>
      <c r="F4" s="188"/>
      <c r="G4" s="187" t="s">
        <v>37</v>
      </c>
      <c r="H4" s="188"/>
      <c r="I4" s="189" t="s">
        <v>56</v>
      </c>
      <c r="J4" s="190"/>
      <c r="K4" s="189" t="s">
        <v>41</v>
      </c>
      <c r="L4" s="190"/>
      <c r="M4" s="180" t="s">
        <v>1</v>
      </c>
    </row>
    <row r="5" spans="1:13" s="10" customFormat="1" ht="27.75" customHeight="1" x14ac:dyDescent="0.25">
      <c r="A5" s="11"/>
      <c r="B5" s="12" t="s">
        <v>38</v>
      </c>
      <c r="C5" s="12"/>
      <c r="D5" s="13"/>
      <c r="E5" s="184" t="s">
        <v>39</v>
      </c>
      <c r="F5" s="185"/>
      <c r="G5" s="184" t="s">
        <v>40</v>
      </c>
      <c r="H5" s="185"/>
      <c r="I5" s="186" t="s">
        <v>57</v>
      </c>
      <c r="J5" s="176"/>
      <c r="K5" s="186" t="s">
        <v>42</v>
      </c>
      <c r="L5" s="176"/>
      <c r="M5" s="181"/>
    </row>
    <row r="6" spans="1:13" s="4" customFormat="1" ht="15" customHeight="1" x14ac:dyDescent="0.25">
      <c r="A6" s="14"/>
      <c r="B6" s="15" t="s">
        <v>2</v>
      </c>
      <c r="C6" s="15"/>
      <c r="D6" s="16"/>
      <c r="E6" s="173">
        <v>2012</v>
      </c>
      <c r="F6" s="174"/>
      <c r="G6" s="173">
        <v>2016</v>
      </c>
      <c r="H6" s="174"/>
      <c r="I6" s="175">
        <v>2008</v>
      </c>
      <c r="J6" s="176"/>
      <c r="K6" s="175">
        <v>2007</v>
      </c>
      <c r="L6" s="176"/>
      <c r="M6" s="182"/>
    </row>
    <row r="7" spans="1:13" s="4" customFormat="1" ht="15" customHeight="1" x14ac:dyDescent="0.25">
      <c r="A7" s="17"/>
      <c r="B7" s="18" t="s">
        <v>3</v>
      </c>
      <c r="C7" s="18"/>
      <c r="D7" s="19"/>
      <c r="E7" s="173">
        <v>3400</v>
      </c>
      <c r="F7" s="174"/>
      <c r="G7" s="173">
        <v>4900</v>
      </c>
      <c r="H7" s="174"/>
      <c r="I7" s="175"/>
      <c r="J7" s="176"/>
      <c r="K7" s="175"/>
      <c r="L7" s="176"/>
      <c r="M7" s="182"/>
    </row>
    <row r="8" spans="1:13" s="4" customFormat="1" ht="15" customHeight="1" x14ac:dyDescent="0.25">
      <c r="A8" s="14"/>
      <c r="B8" s="15" t="s">
        <v>4</v>
      </c>
      <c r="C8" s="15"/>
      <c r="D8" s="16"/>
      <c r="E8" s="173">
        <v>89</v>
      </c>
      <c r="F8" s="174"/>
      <c r="G8" s="173">
        <v>107</v>
      </c>
      <c r="H8" s="174"/>
      <c r="I8" s="175">
        <v>115</v>
      </c>
      <c r="J8" s="176"/>
      <c r="K8" s="175">
        <v>82.5</v>
      </c>
      <c r="L8" s="176"/>
      <c r="M8" s="182"/>
    </row>
    <row r="9" spans="1:13" s="4" customFormat="1" ht="18" customHeight="1" x14ac:dyDescent="0.25">
      <c r="A9" s="20"/>
      <c r="B9" s="21" t="s">
        <v>5</v>
      </c>
      <c r="C9" s="21"/>
      <c r="D9" s="16"/>
      <c r="E9" s="173" t="s">
        <v>35</v>
      </c>
      <c r="F9" s="174"/>
      <c r="G9" s="173" t="s">
        <v>36</v>
      </c>
      <c r="H9" s="174"/>
      <c r="I9" s="175">
        <v>2701750805</v>
      </c>
      <c r="J9" s="176"/>
      <c r="K9" s="175" t="s">
        <v>43</v>
      </c>
      <c r="L9" s="176"/>
      <c r="M9" s="182"/>
    </row>
    <row r="10" spans="1:13" s="4" customFormat="1" ht="15.75" thickBot="1" x14ac:dyDescent="0.3">
      <c r="A10" s="1"/>
      <c r="B10" s="2" t="s">
        <v>6</v>
      </c>
      <c r="C10" s="2"/>
      <c r="D10" s="3"/>
      <c r="E10" s="177" t="s">
        <v>7</v>
      </c>
      <c r="F10" s="178"/>
      <c r="G10" s="177" t="s">
        <v>7</v>
      </c>
      <c r="H10" s="178"/>
      <c r="I10" s="179" t="s">
        <v>7</v>
      </c>
      <c r="J10" s="178"/>
      <c r="K10" s="179" t="s">
        <v>7</v>
      </c>
      <c r="L10" s="178"/>
      <c r="M10" s="182"/>
    </row>
    <row r="11" spans="1:13" ht="72" customHeight="1" thickBot="1" x14ac:dyDescent="0.3">
      <c r="A11" s="22" t="s">
        <v>8</v>
      </c>
      <c r="B11" s="23" t="s">
        <v>9</v>
      </c>
      <c r="C11" s="24" t="s">
        <v>10</v>
      </c>
      <c r="D11" s="23" t="s">
        <v>45</v>
      </c>
      <c r="E11" s="25" t="s">
        <v>11</v>
      </c>
      <c r="F11" s="26" t="s">
        <v>12</v>
      </c>
      <c r="G11" s="27" t="s">
        <v>11</v>
      </c>
      <c r="H11" s="28" t="s">
        <v>12</v>
      </c>
      <c r="I11" s="25" t="s">
        <v>11</v>
      </c>
      <c r="J11" s="28" t="s">
        <v>12</v>
      </c>
      <c r="K11" s="25" t="s">
        <v>11</v>
      </c>
      <c r="L11" s="28" t="s">
        <v>12</v>
      </c>
      <c r="M11" s="183"/>
    </row>
    <row r="12" spans="1:13" ht="15.75" thickBot="1" x14ac:dyDescent="0.3">
      <c r="A12" s="29" t="s">
        <v>13</v>
      </c>
      <c r="B12" s="30"/>
      <c r="C12" s="31"/>
      <c r="D12" s="30"/>
      <c r="E12" s="30"/>
      <c r="F12" s="30"/>
      <c r="G12" s="30"/>
      <c r="H12" s="30"/>
      <c r="I12" s="30"/>
      <c r="J12" s="30"/>
      <c r="K12" s="30"/>
      <c r="L12" s="30"/>
      <c r="M12" s="32"/>
    </row>
    <row r="13" spans="1:13" ht="15" customHeight="1" x14ac:dyDescent="0.25">
      <c r="A13" s="33">
        <v>1</v>
      </c>
      <c r="B13" s="34" t="s">
        <v>14</v>
      </c>
      <c r="C13" s="35" t="s">
        <v>15</v>
      </c>
      <c r="D13" s="36">
        <v>1</v>
      </c>
      <c r="E13" s="37"/>
      <c r="F13" s="38"/>
      <c r="G13" s="37"/>
      <c r="H13" s="38"/>
      <c r="I13" s="117"/>
      <c r="J13" s="38"/>
      <c r="K13" s="117"/>
      <c r="L13" s="118"/>
      <c r="M13" s="40">
        <f>(E13+F13+G13+H13+I13+J13+K13+L13)</f>
        <v>0</v>
      </c>
    </row>
    <row r="14" spans="1:13" ht="15" customHeight="1" x14ac:dyDescent="0.25">
      <c r="A14" s="41">
        <v>2</v>
      </c>
      <c r="B14" s="42" t="s">
        <v>16</v>
      </c>
      <c r="C14" s="43" t="s">
        <v>17</v>
      </c>
      <c r="D14" s="44">
        <v>1</v>
      </c>
      <c r="E14" s="45"/>
      <c r="F14" s="46"/>
      <c r="G14" s="45"/>
      <c r="H14" s="46"/>
      <c r="I14" s="119"/>
      <c r="J14" s="46"/>
      <c r="K14" s="119"/>
      <c r="L14" s="120"/>
      <c r="M14" s="48">
        <f t="shared" ref="M14:M17" si="0">(E14+F14+G14+H14+I14+J14+K14+L14)</f>
        <v>0</v>
      </c>
    </row>
    <row r="15" spans="1:13" ht="15" customHeight="1" x14ac:dyDescent="0.25">
      <c r="A15" s="41">
        <v>3</v>
      </c>
      <c r="B15" s="42" t="s">
        <v>18</v>
      </c>
      <c r="C15" s="43" t="s">
        <v>17</v>
      </c>
      <c r="D15" s="44">
        <v>1</v>
      </c>
      <c r="E15" s="45"/>
      <c r="F15" s="46"/>
      <c r="G15" s="45"/>
      <c r="H15" s="46"/>
      <c r="I15" s="119"/>
      <c r="J15" s="46"/>
      <c r="K15" s="119"/>
      <c r="L15" s="120"/>
      <c r="M15" s="48">
        <f t="shared" si="0"/>
        <v>0</v>
      </c>
    </row>
    <row r="16" spans="1:13" ht="15" customHeight="1" x14ac:dyDescent="0.25">
      <c r="A16" s="41">
        <v>4</v>
      </c>
      <c r="B16" s="42" t="s">
        <v>44</v>
      </c>
      <c r="C16" s="43" t="s">
        <v>17</v>
      </c>
      <c r="D16" s="44">
        <v>1</v>
      </c>
      <c r="E16" s="45"/>
      <c r="F16" s="46"/>
      <c r="G16" s="45"/>
      <c r="H16" s="46"/>
      <c r="I16" s="119"/>
      <c r="J16" s="46"/>
      <c r="K16" s="119"/>
      <c r="L16" s="120"/>
      <c r="M16" s="48">
        <f t="shared" si="0"/>
        <v>0</v>
      </c>
    </row>
    <row r="17" spans="1:16" ht="15" customHeight="1" thickBot="1" x14ac:dyDescent="0.3">
      <c r="A17" s="49">
        <v>6</v>
      </c>
      <c r="B17" s="50" t="s">
        <v>19</v>
      </c>
      <c r="C17" s="51" t="s">
        <v>17</v>
      </c>
      <c r="D17" s="52">
        <v>1</v>
      </c>
      <c r="E17" s="53"/>
      <c r="F17" s="54"/>
      <c r="G17" s="53"/>
      <c r="H17" s="54"/>
      <c r="I17" s="121"/>
      <c r="J17" s="54"/>
      <c r="K17" s="121"/>
      <c r="L17" s="122"/>
      <c r="M17" s="56">
        <f t="shared" si="0"/>
        <v>0</v>
      </c>
    </row>
    <row r="18" spans="1:16" ht="15.75" thickBot="1" x14ac:dyDescent="0.3">
      <c r="A18" s="65" t="s">
        <v>48</v>
      </c>
      <c r="B18" s="66"/>
      <c r="C18" s="67"/>
      <c r="D18" s="68"/>
      <c r="E18" s="66"/>
      <c r="F18" s="69"/>
      <c r="G18" s="69"/>
      <c r="H18" s="69"/>
      <c r="I18" s="68"/>
      <c r="J18" s="68"/>
      <c r="K18" s="68"/>
      <c r="L18" s="68"/>
      <c r="M18" s="70"/>
    </row>
    <row r="19" spans="1:16" x14ac:dyDescent="0.25">
      <c r="A19" s="33">
        <v>1</v>
      </c>
      <c r="B19" s="71" t="s">
        <v>20</v>
      </c>
      <c r="C19" s="72" t="s">
        <v>17</v>
      </c>
      <c r="D19" s="63">
        <v>1</v>
      </c>
      <c r="E19" s="37"/>
      <c r="F19" s="38"/>
      <c r="G19" s="37"/>
      <c r="H19" s="38"/>
      <c r="I19" s="64"/>
      <c r="J19" s="39"/>
      <c r="K19" s="64"/>
      <c r="L19" s="39"/>
      <c r="M19" s="40">
        <f t="shared" ref="M19:M21" si="1">(E19+F19+G19+H19+I19+J19+K19+L19)</f>
        <v>0</v>
      </c>
    </row>
    <row r="20" spans="1:16" x14ac:dyDescent="0.25">
      <c r="A20" s="41">
        <v>2</v>
      </c>
      <c r="B20" s="73" t="s">
        <v>21</v>
      </c>
      <c r="C20" s="74" t="s">
        <v>17</v>
      </c>
      <c r="D20" s="75">
        <v>1</v>
      </c>
      <c r="E20" s="45"/>
      <c r="F20" s="46"/>
      <c r="G20" s="45"/>
      <c r="H20" s="46"/>
      <c r="I20" s="76"/>
      <c r="J20" s="47"/>
      <c r="K20" s="76"/>
      <c r="L20" s="47"/>
      <c r="M20" s="48">
        <f t="shared" si="1"/>
        <v>0</v>
      </c>
    </row>
    <row r="21" spans="1:16" ht="15.75" thickBot="1" x14ac:dyDescent="0.3">
      <c r="A21" s="49">
        <v>3</v>
      </c>
      <c r="B21" s="59" t="s">
        <v>22</v>
      </c>
      <c r="C21" s="51" t="s">
        <v>17</v>
      </c>
      <c r="D21" s="77">
        <v>1</v>
      </c>
      <c r="E21" s="53"/>
      <c r="F21" s="54"/>
      <c r="G21" s="53"/>
      <c r="H21" s="54"/>
      <c r="I21" s="78"/>
      <c r="J21" s="55"/>
      <c r="K21" s="78"/>
      <c r="L21" s="55"/>
      <c r="M21" s="56">
        <f t="shared" si="1"/>
        <v>0</v>
      </c>
    </row>
    <row r="22" spans="1:16" ht="15.75" thickBot="1" x14ac:dyDescent="0.3">
      <c r="A22" s="57" t="s">
        <v>49</v>
      </c>
      <c r="B22" s="30"/>
      <c r="C22" s="31"/>
      <c r="D22" s="60"/>
      <c r="E22" s="30"/>
      <c r="F22" s="61"/>
      <c r="G22" s="61"/>
      <c r="H22" s="61"/>
      <c r="I22" s="60"/>
      <c r="J22" s="60"/>
      <c r="K22" s="60"/>
      <c r="L22" s="60"/>
      <c r="M22" s="58"/>
    </row>
    <row r="23" spans="1:16" ht="20.25" customHeight="1" x14ac:dyDescent="0.25">
      <c r="A23" s="33">
        <v>1</v>
      </c>
      <c r="B23" s="79" t="s">
        <v>24</v>
      </c>
      <c r="C23" s="80" t="s">
        <v>17</v>
      </c>
      <c r="D23" s="81">
        <v>1</v>
      </c>
      <c r="E23" s="82" t="s">
        <v>23</v>
      </c>
      <c r="F23" s="83"/>
      <c r="G23" s="84" t="s">
        <v>23</v>
      </c>
      <c r="H23" s="85"/>
      <c r="I23" s="143" t="s">
        <v>23</v>
      </c>
      <c r="J23" s="87"/>
      <c r="K23" s="86" t="s">
        <v>23</v>
      </c>
      <c r="L23" s="88"/>
      <c r="M23" s="89">
        <f>(F23+H23+J23+L23)</f>
        <v>0</v>
      </c>
    </row>
    <row r="24" spans="1:16" ht="16.5" customHeight="1" x14ac:dyDescent="0.25">
      <c r="A24" s="41">
        <v>2</v>
      </c>
      <c r="B24" s="90" t="s">
        <v>25</v>
      </c>
      <c r="C24" s="91" t="s">
        <v>26</v>
      </c>
      <c r="D24" s="92">
        <v>1</v>
      </c>
      <c r="E24" s="93" t="s">
        <v>23</v>
      </c>
      <c r="F24" s="94"/>
      <c r="G24" s="95" t="s">
        <v>23</v>
      </c>
      <c r="H24" s="96"/>
      <c r="I24" s="144" t="s">
        <v>23</v>
      </c>
      <c r="J24" s="98"/>
      <c r="K24" s="97" t="s">
        <v>23</v>
      </c>
      <c r="L24" s="99"/>
      <c r="M24" s="100">
        <f t="shared" ref="M24:M28" si="2">(F24+H24+J24+L24)</f>
        <v>0</v>
      </c>
    </row>
    <row r="25" spans="1:16" ht="20.25" customHeight="1" x14ac:dyDescent="0.25">
      <c r="A25" s="41">
        <v>3</v>
      </c>
      <c r="B25" s="90" t="s">
        <v>27</v>
      </c>
      <c r="C25" s="91" t="s">
        <v>26</v>
      </c>
      <c r="D25" s="92">
        <v>1</v>
      </c>
      <c r="E25" s="93" t="s">
        <v>23</v>
      </c>
      <c r="F25" s="94"/>
      <c r="G25" s="95" t="s">
        <v>23</v>
      </c>
      <c r="H25" s="96"/>
      <c r="I25" s="144" t="s">
        <v>23</v>
      </c>
      <c r="J25" s="98"/>
      <c r="K25" s="97" t="s">
        <v>23</v>
      </c>
      <c r="L25" s="99"/>
      <c r="M25" s="100">
        <f t="shared" si="2"/>
        <v>0</v>
      </c>
    </row>
    <row r="26" spans="1:16" ht="22.5" customHeight="1" x14ac:dyDescent="0.25">
      <c r="A26" s="41">
        <v>4</v>
      </c>
      <c r="B26" s="90" t="s">
        <v>28</v>
      </c>
      <c r="C26" s="91" t="s">
        <v>26</v>
      </c>
      <c r="D26" s="92">
        <v>1</v>
      </c>
      <c r="E26" s="93" t="s">
        <v>23</v>
      </c>
      <c r="F26" s="94"/>
      <c r="G26" s="95" t="s">
        <v>23</v>
      </c>
      <c r="H26" s="96"/>
      <c r="I26" s="144" t="s">
        <v>23</v>
      </c>
      <c r="J26" s="98"/>
      <c r="K26" s="97" t="s">
        <v>23</v>
      </c>
      <c r="L26" s="99"/>
      <c r="M26" s="100">
        <f t="shared" si="2"/>
        <v>0</v>
      </c>
    </row>
    <row r="27" spans="1:16" ht="23.25" customHeight="1" x14ac:dyDescent="0.25">
      <c r="A27" s="41">
        <v>5</v>
      </c>
      <c r="B27" s="90" t="s">
        <v>29</v>
      </c>
      <c r="C27" s="91" t="s">
        <v>26</v>
      </c>
      <c r="D27" s="92">
        <v>1</v>
      </c>
      <c r="E27" s="93" t="s">
        <v>23</v>
      </c>
      <c r="F27" s="94"/>
      <c r="G27" s="95" t="s">
        <v>23</v>
      </c>
      <c r="H27" s="96"/>
      <c r="I27" s="144" t="s">
        <v>23</v>
      </c>
      <c r="J27" s="98"/>
      <c r="K27" s="97" t="s">
        <v>23</v>
      </c>
      <c r="L27" s="99"/>
      <c r="M27" s="100">
        <f t="shared" si="2"/>
        <v>0</v>
      </c>
    </row>
    <row r="28" spans="1:16" ht="15.75" thickBot="1" x14ac:dyDescent="0.3">
      <c r="A28" s="105">
        <v>6</v>
      </c>
      <c r="B28" s="106" t="s">
        <v>30</v>
      </c>
      <c r="C28" s="107" t="s">
        <v>26</v>
      </c>
      <c r="D28" s="108">
        <v>1</v>
      </c>
      <c r="E28" s="109" t="s">
        <v>23</v>
      </c>
      <c r="F28" s="110"/>
      <c r="G28" s="111" t="s">
        <v>23</v>
      </c>
      <c r="H28" s="112"/>
      <c r="I28" s="145" t="s">
        <v>23</v>
      </c>
      <c r="J28" s="146"/>
      <c r="K28" s="113" t="s">
        <v>23</v>
      </c>
      <c r="L28" s="114"/>
      <c r="M28" s="100">
        <f t="shared" si="2"/>
        <v>0</v>
      </c>
    </row>
    <row r="29" spans="1:16" ht="15.75" thickBot="1" x14ac:dyDescent="0.3">
      <c r="A29" s="165" t="s">
        <v>50</v>
      </c>
      <c r="B29" s="166"/>
      <c r="C29" s="167"/>
      <c r="D29" s="168"/>
      <c r="E29" s="142"/>
      <c r="F29" s="142"/>
      <c r="G29" s="142"/>
      <c r="H29" s="142"/>
      <c r="I29" s="142"/>
      <c r="J29" s="142"/>
      <c r="K29" s="142"/>
      <c r="L29" s="142"/>
      <c r="M29" s="150"/>
    </row>
    <row r="30" spans="1:16" ht="39" thickBot="1" x14ac:dyDescent="0.3">
      <c r="A30" s="62" t="s">
        <v>8</v>
      </c>
      <c r="B30" s="124" t="s">
        <v>52</v>
      </c>
      <c r="C30" s="23" t="s">
        <v>10</v>
      </c>
      <c r="D30" s="172" t="s">
        <v>53</v>
      </c>
      <c r="E30" s="23" t="s">
        <v>60</v>
      </c>
      <c r="F30" s="126"/>
      <c r="G30" s="126"/>
      <c r="H30" s="126"/>
      <c r="I30" s="125"/>
      <c r="J30" s="126"/>
      <c r="K30" s="125"/>
      <c r="L30" s="126"/>
      <c r="M30" s="128"/>
      <c r="N30" s="148"/>
      <c r="O30" s="148"/>
      <c r="P30" s="148"/>
    </row>
    <row r="31" spans="1:16" ht="66.75" customHeight="1" x14ac:dyDescent="0.25">
      <c r="A31" s="152">
        <v>1</v>
      </c>
      <c r="B31" s="153" t="s">
        <v>46</v>
      </c>
      <c r="C31" s="137" t="s">
        <v>17</v>
      </c>
      <c r="D31" s="136"/>
      <c r="E31" s="159">
        <v>10</v>
      </c>
      <c r="F31" s="131"/>
      <c r="G31" s="131"/>
      <c r="H31" s="131"/>
      <c r="I31" s="130"/>
      <c r="J31" s="131"/>
      <c r="K31" s="130"/>
      <c r="L31" s="131"/>
      <c r="M31" s="89">
        <f>(E31*D31)</f>
        <v>0</v>
      </c>
      <c r="N31" s="148"/>
      <c r="O31" s="148"/>
      <c r="P31" s="148"/>
    </row>
    <row r="32" spans="1:16" ht="51" x14ac:dyDescent="0.25">
      <c r="A32" s="160">
        <v>2</v>
      </c>
      <c r="B32" s="164" t="s">
        <v>58</v>
      </c>
      <c r="C32" s="161" t="s">
        <v>17</v>
      </c>
      <c r="D32" s="162"/>
      <c r="E32" s="163">
        <v>10</v>
      </c>
      <c r="F32" s="151"/>
      <c r="G32" s="151"/>
      <c r="H32" s="151"/>
      <c r="I32" s="104"/>
      <c r="J32" s="151"/>
      <c r="K32" s="104"/>
      <c r="L32" s="151"/>
      <c r="M32" s="100">
        <f>(E32*D32)</f>
        <v>0</v>
      </c>
      <c r="N32" s="148"/>
      <c r="O32" s="148"/>
      <c r="P32" s="148"/>
    </row>
    <row r="33" spans="1:16" ht="28.5" customHeight="1" thickBot="1" x14ac:dyDescent="0.3">
      <c r="A33" s="154">
        <v>3</v>
      </c>
      <c r="B33" s="155" t="s">
        <v>61</v>
      </c>
      <c r="C33" s="138" t="s">
        <v>59</v>
      </c>
      <c r="D33" s="115"/>
      <c r="E33" s="156">
        <v>500</v>
      </c>
      <c r="F33" s="157"/>
      <c r="G33" s="157"/>
      <c r="H33" s="157"/>
      <c r="I33" s="158"/>
      <c r="J33" s="157"/>
      <c r="K33" s="158"/>
      <c r="L33" s="157"/>
      <c r="M33" s="141">
        <f>(E33*D33)</f>
        <v>0</v>
      </c>
      <c r="N33" s="148"/>
      <c r="O33" s="148"/>
      <c r="P33" s="148"/>
    </row>
    <row r="34" spans="1:16" ht="15.75" thickBot="1" x14ac:dyDescent="0.3">
      <c r="A34" s="116" t="s">
        <v>51</v>
      </c>
      <c r="B34" s="170"/>
      <c r="C34" s="24"/>
      <c r="D34" s="125"/>
      <c r="E34" s="171"/>
      <c r="F34" s="126"/>
      <c r="G34" s="126"/>
      <c r="H34" s="126"/>
      <c r="I34" s="125"/>
      <c r="J34" s="125"/>
      <c r="K34" s="125"/>
      <c r="L34" s="125"/>
      <c r="M34" s="128"/>
      <c r="N34" s="148"/>
      <c r="O34" s="148"/>
      <c r="P34" s="148"/>
    </row>
    <row r="35" spans="1:16" ht="43.5" customHeight="1" thickBot="1" x14ac:dyDescent="0.3">
      <c r="A35" s="62" t="s">
        <v>8</v>
      </c>
      <c r="B35" s="124" t="s">
        <v>52</v>
      </c>
      <c r="C35" s="23" t="s">
        <v>10</v>
      </c>
      <c r="D35" s="172" t="s">
        <v>53</v>
      </c>
      <c r="E35" s="23" t="s">
        <v>55</v>
      </c>
      <c r="F35" s="134"/>
      <c r="G35" s="131"/>
      <c r="H35" s="131"/>
      <c r="I35" s="130"/>
      <c r="J35" s="131"/>
      <c r="K35" s="130"/>
      <c r="L35" s="131"/>
      <c r="M35" s="169"/>
      <c r="N35" s="148"/>
      <c r="O35" s="148"/>
      <c r="P35" s="148"/>
    </row>
    <row r="36" spans="1:16" ht="36.75" customHeight="1" x14ac:dyDescent="0.25">
      <c r="A36" s="129">
        <v>1</v>
      </c>
      <c r="B36" s="139" t="s">
        <v>54</v>
      </c>
      <c r="C36" s="137" t="s">
        <v>17</v>
      </c>
      <c r="D36" s="136"/>
      <c r="E36" s="135">
        <v>20</v>
      </c>
      <c r="F36" s="134"/>
      <c r="G36" s="131"/>
      <c r="H36" s="131"/>
      <c r="I36" s="130"/>
      <c r="J36" s="131"/>
      <c r="K36" s="130"/>
      <c r="L36" s="131"/>
      <c r="M36" s="89">
        <f>(E36*D36)</f>
        <v>0</v>
      </c>
      <c r="N36" s="148"/>
      <c r="O36" s="148"/>
      <c r="P36" s="148"/>
    </row>
    <row r="37" spans="1:16" ht="26.25" thickBot="1" x14ac:dyDescent="0.3">
      <c r="A37" s="123">
        <v>2</v>
      </c>
      <c r="B37" s="140" t="s">
        <v>47</v>
      </c>
      <c r="C37" s="138" t="s">
        <v>26</v>
      </c>
      <c r="D37" s="115"/>
      <c r="E37" s="133">
        <v>50</v>
      </c>
      <c r="F37" s="147"/>
      <c r="G37" s="132"/>
      <c r="H37" s="132"/>
      <c r="I37" s="132"/>
      <c r="J37" s="132"/>
      <c r="K37" s="132"/>
      <c r="L37" s="132"/>
      <c r="M37" s="141">
        <f>(E37*D37)</f>
        <v>0</v>
      </c>
      <c r="N37" s="148"/>
      <c r="O37" s="148"/>
      <c r="P37" s="148"/>
    </row>
    <row r="38" spans="1:16" ht="15.75" thickBot="1" x14ac:dyDescent="0.3">
      <c r="A38" s="101"/>
      <c r="B38" s="102"/>
      <c r="C38" s="103"/>
      <c r="D38" s="104"/>
      <c r="E38" s="148"/>
      <c r="F38" s="148"/>
      <c r="G38" s="148"/>
      <c r="H38" s="148"/>
      <c r="I38" s="148"/>
      <c r="J38" s="148"/>
      <c r="K38" s="148"/>
      <c r="L38" s="148"/>
      <c r="M38" s="149">
        <f>SUM(M13+M14+M15+M16+M17+M19+M20+M21+M23+M24+M25+M26+M27+M28+M31++M32+M33+M36+M37)</f>
        <v>0</v>
      </c>
      <c r="N38" s="148"/>
      <c r="O38" s="148"/>
      <c r="P38" s="148"/>
    </row>
    <row r="39" spans="1:16" x14ac:dyDescent="0.25">
      <c r="B39" t="s">
        <v>31</v>
      </c>
    </row>
    <row r="40" spans="1:16" x14ac:dyDescent="0.25">
      <c r="B40" t="s">
        <v>32</v>
      </c>
    </row>
  </sheetData>
  <mergeCells count="29">
    <mergeCell ref="I6:J6"/>
    <mergeCell ref="K6:L6"/>
    <mergeCell ref="M4:M11"/>
    <mergeCell ref="E5:F5"/>
    <mergeCell ref="G5:H5"/>
    <mergeCell ref="I5:J5"/>
    <mergeCell ref="K5:L5"/>
    <mergeCell ref="E6:F6"/>
    <mergeCell ref="G6:H6"/>
    <mergeCell ref="E4:F4"/>
    <mergeCell ref="G4:H4"/>
    <mergeCell ref="I4:J4"/>
    <mergeCell ref="K4:L4"/>
    <mergeCell ref="E8:F8"/>
    <mergeCell ref="G8:H8"/>
    <mergeCell ref="I8:J8"/>
    <mergeCell ref="K8:L8"/>
    <mergeCell ref="E7:F7"/>
    <mergeCell ref="G7:H7"/>
    <mergeCell ref="I7:J7"/>
    <mergeCell ref="K7:L7"/>
    <mergeCell ref="E9:F9"/>
    <mergeCell ref="G9:H9"/>
    <mergeCell ref="I9:J9"/>
    <mergeCell ref="K9:L9"/>
    <mergeCell ref="E10:F10"/>
    <mergeCell ref="G10:H10"/>
    <mergeCell ref="I10:J10"/>
    <mergeCell ref="K10:L10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F4F60094BB5845854F5D818A9F6965" ma:contentTypeVersion="4" ma:contentTypeDescription="Create a new document." ma:contentTypeScope="" ma:versionID="fd5d536e7c745d4d2f58cf60cea77db2">
  <xsd:schema xmlns:xsd="http://www.w3.org/2001/XMLSchema" xmlns:xs="http://www.w3.org/2001/XMLSchema" xmlns:p="http://schemas.microsoft.com/office/2006/metadata/properties" xmlns:ns3="3c9fa429-c4d2-4cee-b6a2-e83aef543ba9" targetNamespace="http://schemas.microsoft.com/office/2006/metadata/properties" ma:root="true" ma:fieldsID="cb82c48e86b6f637b651fb6c5d4f6168" ns3:_="">
    <xsd:import namespace="3c9fa429-c4d2-4cee-b6a2-e83aef543b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fa429-c4d2-4cee-b6a2-e83aef543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36A39B-9C06-4380-ABA7-3FCD7E75B9B9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3c9fa429-c4d2-4cee-b6a2-e83aef543ba9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784732E-A51F-47B1-A777-441C5FB6B6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C07DB8-A019-4ACF-9E36-1FD374112B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fa429-c4d2-4cee-b6a2-e83aef543b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Leonas Kairys | VMU</dc:creator>
  <cp:lastModifiedBy>Danutė Kvederienė | VMU</cp:lastModifiedBy>
  <cp:lastPrinted>2025-01-27T09:48:46Z</cp:lastPrinted>
  <dcterms:created xsi:type="dcterms:W3CDTF">2024-01-10T07:29:24Z</dcterms:created>
  <dcterms:modified xsi:type="dcterms:W3CDTF">2025-02-02T08:57:34Z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0x010100BBF4F60094BB5845854F5D818A9F6965</vt:lpwstr>
  </property>
</Properties>
</file>