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1"/>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CHIRURGINIAI INSTRUMENTAI</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CHIRURGINIAI INSTRUMENTAI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c r="G35" s="71" t="inlineStr">
        <is>
          <t>Gamintojas, modelis</t>
        </is>
      </c>
    </row>
    <row r="36">
      <c r="A36" s="71" t="inlineStr">
        <is>
          <t>1.</t>
        </is>
      </c>
      <c r="B36" s="71" t="inlineStr">
        <is>
          <t>Chirurginiai instrumentai</t>
        </is>
      </c>
      <c r="C36" s="72" t="inlineStr"/>
      <c r="D36" s="72" t="inlineStr"/>
      <c r="E36" s="72" t="inlineStr"/>
      <c r="F36" s="72" t="inlineStr"/>
      <c r="G36" s="72" t="inlineStr"/>
    </row>
    <row r="37">
      <c r="A37" s="72" t="inlineStr">
        <is>
          <t>1.1.</t>
        </is>
      </c>
      <c r="B37" s="72" t="inlineStr">
        <is>
          <t>Žirklės</t>
        </is>
      </c>
      <c r="C37" s="72" t="n">
        <v>20</v>
      </c>
      <c r="D37" s="72" t="inlineStr">
        <is>
          <t>vnt.</t>
        </is>
      </c>
      <c r="E37" s="73" t="inlineStr"/>
      <c r="F37" s="72">
        <f>IF(ISBLANK(E37),"", PRODUCT(C37,E37))</f>
        <v/>
      </c>
      <c r="G37" s="74" t="inlineStr"/>
    </row>
    <row r="38">
      <c r="A38" s="72" t="inlineStr">
        <is>
          <t>1.2.</t>
        </is>
      </c>
      <c r="B38" s="72" t="inlineStr">
        <is>
          <t>Žirklės</t>
        </is>
      </c>
      <c r="C38" s="72" t="n">
        <v>20</v>
      </c>
      <c r="D38" s="72" t="inlineStr">
        <is>
          <t>vnt.</t>
        </is>
      </c>
      <c r="E38" s="73" t="inlineStr"/>
      <c r="F38" s="72">
        <f>IF(ISBLANK(E38),"", PRODUCT(C38,E38))</f>
        <v/>
      </c>
      <c r="G38" s="74" t="inlineStr"/>
    </row>
    <row r="39">
      <c r="A39" s="72" t="inlineStr">
        <is>
          <t>1.3.</t>
        </is>
      </c>
      <c r="B39" s="72" t="inlineStr">
        <is>
          <t>Žirklės</t>
        </is>
      </c>
      <c r="C39" s="72" t="n">
        <v>15</v>
      </c>
      <c r="D39" s="72" t="inlineStr">
        <is>
          <t>vnt.</t>
        </is>
      </c>
      <c r="E39" s="73" t="inlineStr"/>
      <c r="F39" s="72">
        <f>IF(ISBLANK(E39),"", PRODUCT(C39,E39))</f>
        <v/>
      </c>
      <c r="G39" s="74" t="inlineStr"/>
    </row>
    <row r="40">
      <c r="A40" s="72" t="inlineStr">
        <is>
          <t>1.4.</t>
        </is>
      </c>
      <c r="B40" s="72" t="inlineStr">
        <is>
          <t>Žirklės</t>
        </is>
      </c>
      <c r="C40" s="72" t="n">
        <v>15</v>
      </c>
      <c r="D40" s="72" t="inlineStr">
        <is>
          <t>vnt.</t>
        </is>
      </c>
      <c r="E40" s="73" t="inlineStr"/>
      <c r="F40" s="72">
        <f>IF(ISBLANK(E40),"", PRODUCT(C40,E40))</f>
        <v/>
      </c>
      <c r="G40" s="74" t="inlineStr"/>
    </row>
    <row r="41">
      <c r="A41" s="72" t="inlineStr">
        <is>
          <t>1.5.</t>
        </is>
      </c>
      <c r="B41" s="72" t="inlineStr">
        <is>
          <t>Žirklės</t>
        </is>
      </c>
      <c r="C41" s="72" t="n">
        <v>1</v>
      </c>
      <c r="D41" s="72" t="inlineStr">
        <is>
          <t>vnt.</t>
        </is>
      </c>
      <c r="E41" s="73" t="inlineStr"/>
      <c r="F41" s="72">
        <f>IF(ISBLANK(E41),"", PRODUCT(C41,E41))</f>
        <v/>
      </c>
      <c r="G41" s="74" t="inlineStr"/>
    </row>
    <row r="42">
      <c r="A42" s="72" t="inlineStr">
        <is>
          <t>1.6.</t>
        </is>
      </c>
      <c r="B42" s="72" t="inlineStr">
        <is>
          <t>Pincentas</t>
        </is>
      </c>
      <c r="C42" s="72" t="n">
        <v>10</v>
      </c>
      <c r="D42" s="72" t="inlineStr">
        <is>
          <t>vnt.</t>
        </is>
      </c>
      <c r="E42" s="73" t="inlineStr"/>
      <c r="F42" s="72">
        <f>IF(ISBLANK(E42),"", PRODUCT(C42,E42))</f>
        <v/>
      </c>
      <c r="G42" s="74" t="inlineStr"/>
    </row>
    <row r="43">
      <c r="A43" s="72" t="inlineStr">
        <is>
          <t>1.7.</t>
        </is>
      </c>
      <c r="B43" s="72" t="inlineStr">
        <is>
          <t>Hemostatinis spaustukas</t>
        </is>
      </c>
      <c r="C43" s="72" t="n">
        <v>10</v>
      </c>
      <c r="D43" s="72" t="inlineStr">
        <is>
          <t>vnt.</t>
        </is>
      </c>
      <c r="E43" s="73" t="inlineStr"/>
      <c r="F43" s="72">
        <f>IF(ISBLANK(E43),"", PRODUCT(C43,E43))</f>
        <v/>
      </c>
      <c r="G43" s="74" t="inlineStr"/>
    </row>
    <row r="44">
      <c r="A44" s="72" t="inlineStr">
        <is>
          <t>1.8.</t>
        </is>
      </c>
      <c r="B44" s="72" t="inlineStr">
        <is>
          <t>Spaustukas</t>
        </is>
      </c>
      <c r="C44" s="72" t="n">
        <v>10</v>
      </c>
      <c r="D44" s="72" t="inlineStr">
        <is>
          <t>vnt.</t>
        </is>
      </c>
      <c r="E44" s="73" t="inlineStr"/>
      <c r="F44" s="72">
        <f>IF(ISBLANK(E44),"", PRODUCT(C44,E44))</f>
        <v/>
      </c>
      <c r="G44" s="74" t="inlineStr"/>
    </row>
    <row r="45">
      <c r="E45" s="71" t="inlineStr">
        <is>
          <t>Suma be PVM</t>
        </is>
      </c>
      <c r="F45" s="71">
        <f>IF((SUMPRODUCT(--(F37:F44=""))&gt;0), "", ROUND(SUM(F37:F44),2))</f>
        <v/>
      </c>
      <c r="G45" s="69">
        <f>IF((SUMPRODUCT(--(F37:F44=""))&gt;0), "Neužpildytos visų objektų kainos", "")</f>
        <v/>
      </c>
    </row>
    <row r="46">
      <c r="C46" s="71" t="inlineStr">
        <is>
          <t>Taikomas PVM dydis (%)</t>
        </is>
      </c>
      <c r="D46" s="74" t="inlineStr"/>
      <c r="E46" s="71" t="inlineStr">
        <is>
          <t>PVM suma</t>
        </is>
      </c>
      <c r="F46" s="71">
        <f>IF(OR(F45="",D46=""),"", ROUND(PRODUCT(D46,F45)/100,2))</f>
        <v/>
      </c>
      <c r="G46" s="69">
        <f>IF(D46="", "Nurodykite taikomą PVM dydį", "")</f>
        <v/>
      </c>
    </row>
    <row r="47">
      <c r="E47" s="71" t="inlineStr">
        <is>
          <t>Suma su PVM</t>
        </is>
      </c>
      <c r="F47" s="71">
        <f>IF(ISBLANK(F46), "", ROUND(SUM(F45:F46),2))</f>
        <v/>
      </c>
    </row>
    <row r="51">
      <c r="A51" s="58" t="inlineStr">
        <is>
          <t>2. DALIS</t>
        </is>
      </c>
      <c r="B51" s="58" t="inlineStr">
        <is>
          <t>OFTALMOLOGINIAI INSTRUMENTAI</t>
        </is>
      </c>
    </row>
    <row r="53">
      <c r="A53" s="58" t="inlineStr">
        <is>
          <t>Tiekėjo pasiūlymas:</t>
        </is>
      </c>
    </row>
    <row r="54">
      <c r="A54" s="71" t="inlineStr">
        <is>
          <t>Nr.</t>
        </is>
      </c>
      <c r="B54" s="71" t="inlineStr">
        <is>
          <t>Pavadinimas</t>
        </is>
      </c>
      <c r="C54" s="71" t="inlineStr">
        <is>
          <t>Kiekis</t>
        </is>
      </c>
      <c r="D54" s="71" t="inlineStr">
        <is>
          <t>Mato vienetas</t>
        </is>
      </c>
      <c r="E54" s="71" t="inlineStr">
        <is>
          <t>Kaina be PVM, Eur</t>
        </is>
      </c>
      <c r="F54" s="71" t="inlineStr">
        <is>
          <t>Suma be PVM, Eur</t>
        </is>
      </c>
      <c r="G54" s="71" t="inlineStr">
        <is>
          <t>Gamintojas, modelis</t>
        </is>
      </c>
    </row>
    <row r="55">
      <c r="A55" s="71" t="inlineStr">
        <is>
          <t>2.</t>
        </is>
      </c>
      <c r="B55" s="71" t="inlineStr">
        <is>
          <t>Oftalmologiniai instrumentai</t>
        </is>
      </c>
      <c r="C55" s="72" t="inlineStr"/>
      <c r="D55" s="72" t="inlineStr"/>
      <c r="E55" s="72" t="inlineStr"/>
      <c r="F55" s="72" t="inlineStr"/>
      <c r="G55" s="72" t="inlineStr"/>
    </row>
    <row r="56">
      <c r="A56" s="72" t="inlineStr">
        <is>
          <t>2.1.</t>
        </is>
      </c>
      <c r="B56" s="72" t="inlineStr">
        <is>
          <t>Žirklės</t>
        </is>
      </c>
      <c r="C56" s="72" t="n">
        <v>1</v>
      </c>
      <c r="D56" s="72" t="inlineStr">
        <is>
          <t>vnt.</t>
        </is>
      </c>
      <c r="E56" s="73" t="inlineStr"/>
      <c r="F56" s="72">
        <f>IF(ISBLANK(E56),"", PRODUCT(C56,E56))</f>
        <v/>
      </c>
      <c r="G56" s="74" t="inlineStr"/>
    </row>
    <row r="57">
      <c r="A57" s="72" t="inlineStr">
        <is>
          <t>2.2.</t>
        </is>
      </c>
      <c r="B57" s="72" t="inlineStr">
        <is>
          <t>Laipsnių matuoklis</t>
        </is>
      </c>
      <c r="C57" s="72" t="n">
        <v>1</v>
      </c>
      <c r="D57" s="72" t="inlineStr">
        <is>
          <t>vnt.</t>
        </is>
      </c>
      <c r="E57" s="73" t="inlineStr"/>
      <c r="F57" s="72">
        <f>IF(ISBLANK(E57),"", PRODUCT(C57,E57))</f>
        <v/>
      </c>
      <c r="G57" s="74" t="inlineStr"/>
    </row>
    <row r="58">
      <c r="A58" s="72" t="inlineStr">
        <is>
          <t>2.3.</t>
        </is>
      </c>
      <c r="B58" s="72" t="inlineStr">
        <is>
          <t>Pincetas</t>
        </is>
      </c>
      <c r="C58" s="72" t="n">
        <v>3</v>
      </c>
      <c r="D58" s="72" t="inlineStr">
        <is>
          <t>vnt.</t>
        </is>
      </c>
      <c r="E58" s="73" t="inlineStr"/>
      <c r="F58" s="72">
        <f>IF(ISBLANK(E58),"", PRODUCT(C58,E58))</f>
        <v/>
      </c>
      <c r="G58" s="74" t="inlineStr"/>
    </row>
    <row r="59">
      <c r="E59" s="71" t="inlineStr">
        <is>
          <t>Suma be PVM</t>
        </is>
      </c>
      <c r="F59" s="71">
        <f>IF((SUMPRODUCT(--(F56:F58=""))&gt;0), "", ROUND(SUM(F56:F58),2))</f>
        <v/>
      </c>
      <c r="G59" s="69">
        <f>IF((SUMPRODUCT(--(F56:F58=""))&gt;0), "Neužpildytos visų objektų kainos", "")</f>
        <v/>
      </c>
    </row>
    <row r="60">
      <c r="C60" s="71" t="inlineStr">
        <is>
          <t>Taikomas PVM dydis (%)</t>
        </is>
      </c>
      <c r="D60" s="74" t="inlineStr"/>
      <c r="E60" s="71" t="inlineStr">
        <is>
          <t>PVM suma</t>
        </is>
      </c>
      <c r="F60" s="71">
        <f>IF(OR(F59="",D60=""),"", ROUND(PRODUCT(D60,F59)/100,2))</f>
        <v/>
      </c>
      <c r="G60" s="69">
        <f>IF(D60="", "Nurodykite taikomą PVM dydį", "")</f>
        <v/>
      </c>
    </row>
    <row r="61">
      <c r="E61" s="71" t="inlineStr">
        <is>
          <t>Suma su PVM</t>
        </is>
      </c>
      <c r="F61" s="71">
        <f>IF(ISBLANK(F60), "", ROUND(SUM(F59:F60),2))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8916-2 2025-01-02 08:21:50</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2025-01-02T06:21:51Z</dcterms:modified>
  <cp:lastModifiedBy>Microsoft Office User</cp:lastModifiedBy>
</cp:coreProperties>
</file>