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Vartotojas\Desktop\My documents (KLAP)\Pirkimai\2024\Transporto priemonių padangos su Komisija\CVP IS\"/>
    </mc:Choice>
  </mc:AlternateContent>
  <xr:revisionPtr revIDLastSave="0" documentId="13_ncr:1_{ECA2E94E-B4E2-4374-95B8-1769ECF4BC5C}" xr6:coauthVersionLast="36" xr6:coauthVersionMax="47" xr10:uidLastSave="{00000000-0000-0000-0000-000000000000}"/>
  <bookViews>
    <workbookView xWindow="0" yWindow="0" windowWidth="28800" windowHeight="12105" activeTab="1" xr2:uid="{00000000-000D-0000-FFFF-FFFF00000000}"/>
  </bookViews>
  <sheets>
    <sheet name="Prekių įkainiai" sheetId="3" r:id="rId1"/>
    <sheet name="Techninis pasiūlymas" sheetId="2" r:id="rId2"/>
  </sheets>
  <definedNames>
    <definedName name="_xlnm.Print_Area" localSheetId="0">'Prekių įkainiai'!$A$1:$H$80</definedName>
    <definedName name="_xlnm.Print_Area" localSheetId="1">'Techninis pasiūlymas'!$A$1:$D$75</definedName>
    <definedName name="_xlnm.Print_Titles" localSheetId="0">'Prekių įkainiai'!$4:$5</definedName>
    <definedName name="_xlnm.Print_Titles" localSheetId="1">'Techninis pasiūlymas'!$4:$5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3" l="1"/>
  <c r="D58" i="3"/>
  <c r="F57" i="3"/>
  <c r="F56" i="3"/>
  <c r="F55" i="3"/>
  <c r="F54" i="3"/>
  <c r="F53" i="3"/>
  <c r="F52" i="3"/>
  <c r="F51" i="3"/>
  <c r="F50" i="3"/>
  <c r="F49" i="3"/>
  <c r="F48" i="3"/>
  <c r="F47" i="3"/>
  <c r="F46" i="3"/>
  <c r="F45" i="3"/>
  <c r="F44" i="3"/>
  <c r="F43" i="3"/>
  <c r="F42" i="3"/>
  <c r="F41" i="3"/>
  <c r="F40" i="3"/>
  <c r="D38" i="3"/>
  <c r="H37" i="3"/>
  <c r="F37" i="3"/>
  <c r="H36" i="3"/>
  <c r="F36" i="3"/>
  <c r="H35" i="3"/>
  <c r="F35" i="3"/>
  <c r="H34" i="3"/>
  <c r="F34" i="3"/>
  <c r="H33" i="3"/>
  <c r="F33" i="3"/>
  <c r="H32" i="3"/>
  <c r="F32" i="3"/>
  <c r="H30" i="3"/>
  <c r="F30" i="3"/>
  <c r="H29" i="3"/>
  <c r="F29" i="3"/>
  <c r="H28" i="3"/>
  <c r="F28" i="3"/>
  <c r="H27" i="3"/>
  <c r="F27" i="3"/>
  <c r="H26" i="3"/>
  <c r="F26" i="3"/>
  <c r="H25" i="3"/>
  <c r="F25" i="3"/>
  <c r="H24" i="3"/>
  <c r="F24" i="3"/>
  <c r="H22" i="3"/>
  <c r="F22" i="3"/>
  <c r="H21" i="3"/>
  <c r="F21" i="3"/>
  <c r="H20" i="3"/>
  <c r="F20" i="3"/>
  <c r="H19" i="3"/>
  <c r="F19" i="3"/>
  <c r="H18" i="3"/>
  <c r="F18" i="3"/>
  <c r="H17" i="3"/>
  <c r="F17" i="3"/>
  <c r="H16" i="3"/>
  <c r="F16" i="3"/>
  <c r="H14" i="3"/>
  <c r="F14" i="3"/>
  <c r="H13" i="3"/>
  <c r="F13" i="3"/>
  <c r="H11" i="3"/>
  <c r="F11" i="3"/>
  <c r="H10" i="3"/>
  <c r="F10" i="3"/>
  <c r="F9" i="3"/>
  <c r="H8" i="3"/>
  <c r="H38" i="3" s="1"/>
  <c r="G38" i="3" s="1"/>
  <c r="F58" i="3" l="1"/>
  <c r="F38" i="3"/>
  <c r="F59" i="3" s="1"/>
  <c r="F60" i="3" s="1"/>
  <c r="F6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Darbo</author>
  </authors>
  <commentList>
    <comment ref="G38" authorId="0" shapeId="0" xr:uid="{73BB0631-0E1D-4972-928D-50403A83708A}">
      <text>
        <r>
          <rPr>
            <b/>
            <sz val="9"/>
            <color indexed="81"/>
            <rFont val="Tahoma"/>
            <family val="2"/>
            <charset val="186"/>
          </rPr>
          <t>Darbo:</t>
        </r>
        <r>
          <rPr>
            <sz val="9"/>
            <color indexed="81"/>
            <rFont val="Tahoma"/>
            <family val="2"/>
            <charset val="186"/>
          </rPr>
          <t xml:space="preserve">
Apskaičiuotas visų prekių vidutinis triukšmo lygis</t>
        </r>
      </text>
    </comment>
  </commentList>
</comments>
</file>

<file path=xl/sharedStrings.xml><?xml version="1.0" encoding="utf-8"?>
<sst xmlns="http://schemas.openxmlformats.org/spreadsheetml/2006/main" count="378" uniqueCount="175">
  <si>
    <t>Pavadinimas, parametrai</t>
  </si>
  <si>
    <t>Mato vnt.</t>
  </si>
  <si>
    <t>vnt.</t>
  </si>
  <si>
    <t>Įkainis vienam mato vienetui, Eur be PVM</t>
  </si>
  <si>
    <t>1.</t>
  </si>
  <si>
    <t>1.1.</t>
  </si>
  <si>
    <t>1.2.</t>
  </si>
  <si>
    <t>2.</t>
  </si>
  <si>
    <t>2.1.</t>
  </si>
  <si>
    <t>2.2.</t>
  </si>
  <si>
    <t>3.</t>
  </si>
  <si>
    <t>Prekei keliami minimalūs techniniai reikalavimai</t>
  </si>
  <si>
    <t>3.1.</t>
  </si>
  <si>
    <t>4.</t>
  </si>
  <si>
    <t>4.1.</t>
  </si>
  <si>
    <t>4.2.</t>
  </si>
  <si>
    <t>5.</t>
  </si>
  <si>
    <t>5.2.</t>
  </si>
  <si>
    <t>6.</t>
  </si>
  <si>
    <t>6.1.</t>
  </si>
  <si>
    <t>6.2.</t>
  </si>
  <si>
    <t>6.3.</t>
  </si>
  <si>
    <t>4.3.</t>
  </si>
  <si>
    <t>4.4.</t>
  </si>
  <si>
    <t>PADANGOS SKIRTOS MIESTO TIPO AUTOBUSAMS</t>
  </si>
  <si>
    <t>PADANGOS SKIRTOS TOLIMOJO SUSISIEKIMO TIPO AUTOBUSAMS</t>
  </si>
  <si>
    <t>SPEC. PASKIRTIES SUNKVEŽIMIŲ PADANGOS</t>
  </si>
  <si>
    <t>PRAMONINĖS PADANGOS</t>
  </si>
  <si>
    <t>1. Privalo atitikti ir būti paženklintos pagal Jungtinių Tautų Europos ekonominės komisijos (JTEEK) taisyklių reikalavimus: -
2. Padangų ženklinimas privalo atitikti direktyvą: -
3. Paskirtis: pramoninė, Toyota šakiniam krautuvui                                                                   4. Padangos klasė: ≥ vidurinioji
5. Padangos struktūra: diagonalinė
6. Montavimas: skirtos montuoti su kamera TL                                                     7. Padangos šonai: - 
8. Montavimas ant ašies: galima montuoti ant vairuojamos ašies
9. Plotis, mm: 6.00
10. Aukštis, mm: -
11. Ratlankio skersmuo, coliai: matmuo 9 (matmuo 6.00-9)
12. Apkrovos rodiklis: ≥ 121
13. Greičio kategorija: ≥ A5
14. Atnaujinimas: -
15. Naudojimo kategorija: -
16. Privalo atitikti ir būti paženklinta pagal JTEEK taisyklės Nr.117 reikalavimus:  
17. Degalų naudojimo efektyvumo klasė: -
18. Sukibimo su šlapia danga klasė: -
19. Išorinio riedėjimo triukšmo išmatuota vertė, dB: -
20. Pagaminimo metai: pagamintos ne anksčiau, kaip prieš 12 mėn. iki pristatymo į Pirkėjo sandėlį datos.
21. Reikalaujama minimali garantinė rida, km arba laikotarpis, mėn.: 3mėn</t>
  </si>
  <si>
    <t>1. Privalo atitikti ir būti paženklintos pagal Jungtinių Tautų Europos ekonominės komisijos (JTEEK) taisyklių reikalavimus: -
2. Padangų ženklinimas privalo atitikti direktyvą: -
3. Paskirtis: pramoninė, JCB krautuvui                                                                  4. Padangos klasė: ≥ vidurinioji
5. Padangos struktūra: diagonalinė, sluoksniai  ≥  12PR
6. Montavimas: skirtos montuoti su kamera TL                                                     7. Padangos šonai: - 
8. Montavimas ant ašies: galima montuoti ant vairuojamos ašies
9. Plotis, mm: 12.5
10. Aukštis, mm: -
11. Ratlankio skersmuo, coliai: matmuo 18 (matmuo 12.5-18 MPT)
12. Apkrovos rodiklis: ≥ 134
13. Greičio kategorija: ≥ D
14. Atnaujinimas: -
15. Naudojimo kategorija: -
16. Privalo atitikti ir būti paženklinta pagal JTEEK taisyklės Nr.117 reikalavimus:  
17. Degalų naudojimo efektyvumo klasė: -
18. Sukibimo su šlapia danga klasė: -
19. Išorinio riedėjimo triukšmo išmatuota vertė, dB: -
20. Pagaminimo metai: pagamintos ne anksčiau, kaip prieš 12 mėn. iki pristatymo į Pirkėjo sandėlį datos.
21. Reikalaujama minimali garantinė rida, km arba laikotarpis, mėn.: 3mėn</t>
  </si>
  <si>
    <t>1. Privalo atitikti ir būti paženklintos pagal Jungtinių Tautų Europos ekonominės komisijos (JTEEK) taisyklių reikalavimus: -
2. Padangų ženklinimas privalo atitikti direktyvą: -
3. Paskirtis: pramoninė, JCB krautuvui                                                                   4. Padangos klasė: ≥ vidurinioji
5. Padangos struktūra: diagonalinė, sluoksniai  ≥  14PR
6. Montavimas: skirtos montuoti su kamera TL                                                     7. Padangos šonai: - 
8. Montavimas ant ašies: galima montuoti ant varomos ašies
9. Plotis, mm: 16.5
10. Aukštis, mm: -
11. Ratlankio skersmuo, coliai: matmuo 24 (matmuo 16.5/85-24)
12. Apkrovos rodiklis: ≥ 174
13. Greičio kategorija: ≥ A6
14. Atnaujinimas: -
15. Naudojimo kategorija: -
16. Privalo atitikti ir būti paženklinta pagal JTEEK taisyklės Nr.117 reikalavimus:  
17. Degalų naudojimo efektyvumo klasė: -
18. Sukibimo su šlapia danga klasė: -
19. Išorinio riedėjimo triukšmo išmatuota vertė, dB: -
20. Pagaminimo metai: pagamintos ne anksčiau, kaip prieš 12 mėn. iki pristatymo į Pirkėjo sandėlį datos.
21. Reikalaujama minimali garantinė rida, km arba laikotarpis, mėn.: 3mėn</t>
  </si>
  <si>
    <t>5.1.</t>
  </si>
  <si>
    <t xml:space="preserve">Padangos 265/70 R19,5 </t>
  </si>
  <si>
    <t xml:space="preserve">Padangos 10-16,5 </t>
  </si>
  <si>
    <t xml:space="preserve">Padangos 7.00-12/5.00 </t>
  </si>
  <si>
    <t xml:space="preserve">Padangos 6.00-9 </t>
  </si>
  <si>
    <t xml:space="preserve">Padangos 16.5/85-24 </t>
  </si>
  <si>
    <t xml:space="preserve">Padangos 12.5-18MPT </t>
  </si>
  <si>
    <t xml:space="preserve">Padangos 21x8-9  </t>
  </si>
  <si>
    <t xml:space="preserve">Padangos 18x7-8 </t>
  </si>
  <si>
    <t xml:space="preserve">Padangos 295/80 R22,5 
</t>
  </si>
  <si>
    <t>LENGVŲJŲ KOMERCINIŲ AUTOMOBILIŲ IR MIKROAUTOBUSŲ PADANGOS</t>
  </si>
  <si>
    <t>LENGVŲJŲ AUTOMOBILIŲ PADANGOS</t>
  </si>
  <si>
    <t>Padangos 405/70R20 (16/70R20)</t>
  </si>
  <si>
    <t>3.2</t>
  </si>
  <si>
    <t>3.3</t>
  </si>
  <si>
    <t>3.4</t>
  </si>
  <si>
    <t>3.5</t>
  </si>
  <si>
    <t>3.6</t>
  </si>
  <si>
    <t>3.7</t>
  </si>
  <si>
    <t>4.7</t>
  </si>
  <si>
    <t>5.3</t>
  </si>
  <si>
    <t>5.4</t>
  </si>
  <si>
    <t>5.5</t>
  </si>
  <si>
    <t xml:space="preserve">Padangos 265/70 R17,5 </t>
  </si>
  <si>
    <t>1.3</t>
  </si>
  <si>
    <t>1.4</t>
  </si>
  <si>
    <t>5.6</t>
  </si>
  <si>
    <t>6.4</t>
  </si>
  <si>
    <t>Padangos 240-381(8,25-15)</t>
  </si>
  <si>
    <t>6.5</t>
  </si>
  <si>
    <t>6.6</t>
  </si>
  <si>
    <t>6.7</t>
  </si>
  <si>
    <t>6.8</t>
  </si>
  <si>
    <t>6.9</t>
  </si>
  <si>
    <t>6.10</t>
  </si>
  <si>
    <t>6.11</t>
  </si>
  <si>
    <t>Padangos 225/75R10</t>
  </si>
  <si>
    <t>1. Privalo atitikti ir būti paženklintos pagal Jungtinių Tautų Europos ekonominės komisijos (JTEEK) taisyklių reikalavimus: -
2. Padangų ženklinimas privalo atitikti direktyvą: -
3. Paskirtis: pramoninė, JOHNSTON šlavimo mašina                                                              4. Padangos klasė: ≥ vidurinioji
5. Padangos struktūra: diagonalinė
6. Montavimas: skirtos montuoti be kameros  TL                                                     7. Padangos šonai: - 
8. Montavimas ant ašies: galima montuoti ant visų ašių
9. Plotis, mm:225
10. Aukštis, mm: - 75
11. Ratlankio skersmuo, coliai: 10
12. Apkrovos rodiklis: ≥ 142
13. Greičio kategorija: ≥ A5
14. Atnaujinimas: -
15. Naudojimo kategorija: 
16. Privalo atitikti ir būti paženklinta pagal JTEEK taisyklės Nr.117 reikalavimus:  
17. Degalų naudojimo efektyvumo klasė: -
18. Sukibimo su šlapia danga klasė: -
19. Išorinio riedėjimo triukšmo išmatuota vertė, dB: -
20. Pagaminimo metai: pagamintos ne anksčiau, kaip prieš 12 mėn. iki pristatymo į Pirkėjo sandėlį datos.
21. Reikalaujama minimali garantinė rida, km arba laikotarpis, mėn.: 3mėn</t>
  </si>
  <si>
    <t>6.12</t>
  </si>
  <si>
    <t>6.13</t>
  </si>
  <si>
    <t xml:space="preserve">Padangos 185R14C </t>
  </si>
  <si>
    <t>6.14</t>
  </si>
  <si>
    <t>6.15</t>
  </si>
  <si>
    <t>Padangos 145/80R13</t>
  </si>
  <si>
    <t>Padangos 6,5/R10</t>
  </si>
  <si>
    <t>6.17</t>
  </si>
  <si>
    <t>1. Privalo atitikti ir būti paženklintos pagal Jungtinių Tautų Europos ekonominės komisijos (JTEEK) taisyklių reikalavimus: -
2. Padangų ženklinimas privalo atitikti direktyvą: -
3. Paskirtis: pramoninė, JOHNSTON šlavimo mašina                                                              4. Padangos klasė: ≥ vidurinioji
5. Padangos struktūra: diagonalinė
6. Montavimas: skirtos montuoti be kameros  TL                                                     7. Padangos šonai: - 
8. Montavimas ant ašies: galima montuoti ant varomos ašies
9. Plotis, mm: 6,5
10. Aukštis, mm: - 
11. Ratlankio skersmuo, coliai: 10
12. Apkrovos rodiklis: ≥ 142
13. Greičio kategorija: ≥ A5
14. Atnaujinimas: -
15. Naudojimo kategorija: 
16. Privalo atitikti ir būti paženklinta pagal JTEEK taisyklės Nr.117 reikalavimus:  
17. Degalų naudojimo efektyvumo klasė: -
18. Sukibimo su šlapia danga klasė: -
19. Išorinio riedėjimo triukšmo išmatuota vertė, dB: -
20. Pagaminimo metai: pagamintos ne anksčiau, kaip prieš 12 mėn. iki pristatymo į Pirkėjo sandėlį datos.
21. Reikalaujama minimali garantinė rida, km arba laikotarpis, mėn.: 3mėn</t>
  </si>
  <si>
    <t>6.18</t>
  </si>
  <si>
    <t>6.19</t>
  </si>
  <si>
    <t>Guminiai vikšrai 250x52.5x78</t>
  </si>
  <si>
    <t>Guminiai vikšrai 230x96x33</t>
  </si>
  <si>
    <t>1. Privalo atitikti ir būti paženklintos pagal Jungtinių Tautų Europos ekonominės komisijos (JTEEK) taisyklių reikalavimus: -
2. Padangų ženklinimas privalo atitikti direktyvą: -
3. Paskirtis: pramoninė, priekaba                                                                              4. Padangos klasė: ≥ vidurinioji
5. Padangos struktūra: diagonalinė
6. Montavimas: skirtos montuoti be kameros                                                             7. Padangos šonai: - 
8. Montavimas ant ašies: galima montuoti ant visų ašių
9. Plotis, mm: 145 
10. Aukštis, mm: 80
11. Ratlankio skersmuo, coliai: 13
12. Apkrovos rodiklis: ≥ 387
13. Greičio kategorija: ≥ M
14. Atnaujinimas: -
15. Naudojimo kategorija:  žieminė (ženklinimas M+S, 3PMSF) 
16. Privalo atitikti ir būti paženklinta pagal JTEEK taisyklės Nr.117 reikalavimus:         (3PMSF ženklas, privaloma kartu su pasiūlymu pateikti atitikties sertifikato kopiją)
17. Degalų naudojimo efektyvumo klasė: -
18. Sukibimo su šlapia danga klasė: -
19. Išorinio riedėjimo triukšmo išmatuota vertė, dB: -
20. Pagaminimo metai: pagamintos ne anksčiau, kaip prieš 12 mėn. iki pristatymo į Pirkėjo sandėlį datos.
21. Reikalaujama minimali garantinė rida, km arba laikotarpis, mėn.: 3mėn</t>
  </si>
  <si>
    <t>1. Privalo atitikti ir būti paženklintos pagal Jungtinių Tautų Europos ekonominės komisijos (JTEEK) taisyklių reikalavimus: -
2. Padangų ženklinimas privalo atitikti direktyvą: -
3. Paskirtis: pramoninė, priekaba                                                                               4. Padangos klasė: ≥ vidurinioji
5. Padangos struktūra: diagonalinė
6. Montavimas: skirtos montuoti be kameros                                                               7. Padangos šonai: - 
8. Montavimas ant ašies: galima montuoti ant visų ašių
9. Plotis, mm: 185 
10. Aukštis, mm: 80
11. Ratlankio skersmuo, coliai: 14
12. Apkrovos rodiklis: ≥ 102/100
13. Greičio kategorija: ≥ R
14. Atnaujinimas: -
15. Naudojimo kategorija: 
16. Privalo atitikti ir būti paženklinta pagal JTEEK taisyklės Nr.117 reikalavimus:  
17. Degalų naudojimo efektyvumo klasė: -
18. Sukibimo su šlapia danga klasė: -
19. Išorinio riedėjimo triukšmo išmatuota vertė, dB: -
20. Pagaminimo metai: pagamintos ne anksčiau, kaip prieš 12 mėn. iki pristatymo į Pirkėjo sandėlį datos.
21. Reikalaujama minimali garantinė rida, km arba laikotarpis, mėn.: 3mėn</t>
  </si>
  <si>
    <t>1. Privalo atitikti ir būti paženklintos pagal Jungtinių Tautų Europos ekonominės komisijos (JTEEK) taisyklių reikalavimus: -
2. Padangų ženklinimas privalo atitikti direktyvą: -
3. Paskirtis: pramoninė, Toyota šakinis krautuvas                                                                      4. Padangos klasė: ≥ vidurinioji
5. Padangos struktūra: diagonalinė, sluoksniai  ≥  14PR
6. Montavimas: skirtos montuoti su kamera TT                                                     7. Padangos šonai: - 
8. Montavimas ant ašies: galima montuoti ant vairuojamos ašies
9. Plotis, mm:7
10. Aukštis, mm: -
11. Ratlankio skersmuo, coliai: matmuo 8 (matmuo 18x7-8)
12. Apkrovos rodiklis: ≥ 125
13. Greičio kategorija: ≥ A5
14. Atnaujinimas: -
15. Naudojimo kategorija: -
16. Privalo atitikti ir būti paženklinta pagal JTEEK taisyklės Nr.117 reikalavimus:  
17. Degalų naudojimo efektyvumo klasė: -
18. Sukibimo su šlapia danga klasė: -
19. Išorinio riedėjimo triukšmo išmatuota vertė, dB: -
20. Pagaminimo metai: pagamintos ne anksčiau, kaip prieš 12 mėn. iki pristatymo į Pirkėjo sandėlį datos.
21. Reikalaujama minimali garantinė rida, km arba laikotarpis, mėn.: 3mėn</t>
  </si>
  <si>
    <t>1. Privalo atitikti ir būti paženklintos pagal Jungtinių Tautų Europos ekonominės komisijos (JTEEK) taisyklių reikalavimus: -
2. Padangų ženklinimas privalo atitikti direktyvą: -
3. Paskirtis: pramoninė, Toyota šakinis krautuvas                                                                     4. Padangos klasė: ≥ vidurinioji
5. Padangos struktūra: diagonalinė, sluoksniai  ≥  14PR
6. Montavimas: skirtos montuoti su kamera TT                                                     7. Padangos šonai: - 
8. Montavimas ant ašies: galima montuoti ant varomos ašies
9. Plotis, mm: 8
10. Aukštis, mm: -
11. Ratlankio skersmuo, coliai: matmuo 9 (matmuo 21x8-9)
12. Apkrovos rodiklis: ≥ 131
13. Greičio kategorija: ≥ A5
14. Atnaujinimas: -
15. Naudojimo kategorija: -
16. Privalo atitikti ir būti paženklinta pagal JTEEK taisyklės Nr.117 reikalavimus:  
17. Degalų naudojimo efektyvumo klasė: -
18. Sukibimo su šlapia danga klasė: -
19. Išorinio riedėjimo triukšmo išmatuota vertė, dB: -
20. Pagaminimo metai: pagamintos ne anksčiau, kaip prieš 12 mėn. iki pristatymo į Pirkėjo sandėlį datos.
21. Reikalaujama minimali garantinė rida, km arba laikotarpis, mėn.: 3mėn</t>
  </si>
  <si>
    <t>1. Privalo atitikti ir būti paženklintos pagal Jungtinių Tautų Europos ekonominės komisijos (JTEEK) taisyklių reikalavimus: -
2. Padangų ženklinimas privalo atitikti direktyvą: -
3. Paskirtis: pramoninė, krautuvui                                                                              4. Padangos klasė: ≥ vidurinioji
5. Padangos struktūra:  diagonalinė
6. Montavimas: skirtos montuoti be kameros                                                                7. Padangos šonai: - 
8. Montavimas ant ašies: galima montuoti ant varomosios ašies
9. Plotis, mm: 8.25
10. Aukštis, mm: - 
11. Ratlankio skersmuo, coliai: 15
12. Apkrovos rodiklis: ≥ 146
13. Greičio kategorija: ≥ A5
14. Atnaujinimas: -
15. Naudojimo kategorija: -
16. Privalo atitikti ir būti paženklinta pagal JTEEK taisyklės Nr.117 reikalavimus:  
17. Degalų naudojimo efektyvumo klasė: -
18. Sukibimo su šlapia danga klasė: -
19. Išorinio riedėjimo triukšmo išmatuota vertė, dB: -
20. Pagaminimo metai: pagamintos ne anksčiau, kaip prieš 12 mėn. iki pristatymo į Pirkėjo sandėlį datos.
21. Reikalaujama minimali garantinė rida, km arba laikotarpis, mėn.: 3mėn</t>
  </si>
  <si>
    <t>1. Privalo atitikti ir būti paženklintos pagal Jungtinių Tautų Europos ekonominės komisijos (JTEEK) taisyklių reikalavimus: -
2. Padangų ženklinimas privalo atitikti direktyvą: -
3. Paskirtis: pramoninė, krautuvui                                                                           4. Padangos klasė: ≥ vidurinioji
5. Padangos struktūra:  diagonalinė
6. Montavimas: skirtos montuoti be kameros                                                                                 7. Padangos šonai: - 
8. Montavimas ant ašies: galima montuoti ant vairuojamos ašies
9. Plotis, mm: 8.25
10. Aukštis, mm: - 
11. Ratlankio skersmuo, coliai: 20
12. Apkrovos rodiklis: ≥ 130/128
13. Greičio kategorija: ≥ K
14. Atnaujinimas: -
15. Naudojimo kategorija: -
16. Privalo atitikti ir būti paženklinta pagal JTEEK taisyklės Nr.117 reikalavimus:  
17. Degalų naudojimo efektyvumo klasė: -
18. Sukibimo su šlapia danga klasė: -
19. Išorinio riedėjimo triukšmo išmatuota vertė, dB: -
20. Pagaminimo metai: pagamintos ne anksčiau, kaip prieš 12 mėn. iki pristatymo į Pirkėjo sandėlį datos.
21. Reikalaujama minimali garantinė rida, km arba laikotarpis, mėn.: 3mėn</t>
  </si>
  <si>
    <r>
      <t>1. Privalo atitikti ir būti paženklintos pagal Jungtinių Tautų Europos ekonominės komisijos (JTEEK) taisyklių reikalavimus: -                                                                                                                                           2. Padangų ženklinimas privalo atitikti direktyvą: -                                                                                3. Paskirtis: pramoninė, CASE CX26C mini ekskavatorius                                                                 4. Vikšrų konstrukcija: MXT                                                                                              5. Vikšrų tipas: Rubber                                                                                              6. Vikšrų dydis: 250x52.5x78                                                                                 7. Vikšrų alternatyvus dydis:</t>
    </r>
    <r>
      <rPr>
        <sz val="10"/>
        <color rgb="FFFF0000"/>
        <rFont val="Times New Roman"/>
        <family val="1"/>
        <charset val="186"/>
      </rPr>
      <t xml:space="preserve"> </t>
    </r>
    <r>
      <rPr>
        <sz val="10"/>
        <color theme="1"/>
        <rFont val="Times New Roman"/>
        <family val="1"/>
        <charset val="186"/>
      </rPr>
      <t xml:space="preserve">300x52,5x78N  arba 250x52,5x76N   </t>
    </r>
    <r>
      <rPr>
        <sz val="10"/>
        <color rgb="FFFF0000"/>
        <rFont val="Times New Roman"/>
        <family val="1"/>
        <charset val="186"/>
      </rPr>
      <t xml:space="preserve">   </t>
    </r>
    <r>
      <rPr>
        <sz val="10"/>
        <color theme="1"/>
        <rFont val="Times New Roman"/>
        <family val="1"/>
      </rPr>
      <t xml:space="preserve">                                        8.Vikšrų plotis (mm): 250                                                                                               9. Vikšrų žingsnis (mm): 52,5                                                                                       10. Vikšrų narelių skaičius:78</t>
    </r>
  </si>
  <si>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mikroautobusui                                                                              
4. Padangos struktūra: radialinė
5. Montavimas: skirtos montuoti be kameros                                                                     6. Padangos šonai: - 
7. Montavimas ant ašies: galima montuoti ant visų ašių
8. Plotis, mm: 235
9. Aukštis, mm: 55
10. Ratlankio skersmuo, coliai: 17
11. Apkrovos rodiklis: ≥ 99
12. Greičio kategorija: ≥ H
13. Atnaujinimas: -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km: 50 000</t>
  </si>
  <si>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lengvajam automobiliui                                                                     
4. Padangos struktūra: radialinė
5. Montavimas: skirtos montuoti be kameros                                                                    6. Padangos šonai: - 
7. Montavimas ant ašies: galima montuoti ant visų ašių
8. Plotis, mm: 255
9. Aukštis, mm: 40
10. Ratlankio skersmuo, coliai: 19
11. Apkrovos rodiklis: ≥ 100
12. Greičio kategorija: ≥ V
13. Atnaujinimas: -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km: 50 000</t>
  </si>
  <si>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lengvajam automobiliui                                                                     
4. Padangos struktūra: radialinė
5. Montavimas: skirtos montuoti be kameros                                                                   6. Padangos šonai: - 
7. Montavimas ant ašies: galima montuoti ant visų ašių
8. Plotis, mm: 245
9. Aukštis, mm: 35
10. Ratlankio skersmuo, coliai: 21
11. Apkrovos rodiklis: ≥ 96
12. Greičio kategorija: ≥ W
13. Atnaujinimas: -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km: 50 000</t>
  </si>
  <si>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lengvajam automobiliui                                                                     
4. Padangos struktūra: radialinė
5. Montavimas: skirtos montuoti be kameros                                                                 6. Padangos šonai: - 
7. Montavimas ant ašies: galima montuoti ant visų ašių
8. Plotis, mm: 245
9. Aukštis, mm: 35
10. Ratlankio skersmuo, coliai: 19
11. Apkrovos rodiklis: ≥ 93
12. Greičio kategorija: ≥ W
13. Atnaujinimas: -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km: 50 000</t>
  </si>
  <si>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lengvajam automobiliui                                                                            
4. Padangos struktūra: radialinė
5. Montavimas: skirtos montuoti be kameros                                                            6. Padangos šonai: - 
7. Montavimas ant ašies: galima montuoti ant visų ašių
8. Plotis, mm: 225
9. Aukštis, mm: 50
10. Ratlankio skersmuo, coliai: 17
11. Apkrovos rodiklis: ≥ 98
12. Greičio kategorija: ≥ V
13. Atnaujinimas: -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km: 50 000</t>
  </si>
  <si>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lengvajam automobiliui                                                                     
4. Padangos struktūra: radialinė
5. Montavimas: skirtos montuoti be kameros                                                           6. Padangos šonai: - 
7. Montavimas ant ašies: galima montuoti ant visų ašių
8. Plotis, mm: 215
9. Aukštis, mm: 55
10. Ratlankio skersmuo, coliai: 17
11. Apkrovos rodiklis: ≥ 94
12. Greičio kategorija: ≥ V
13. Atnaujinimas: -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km: 50 000</t>
  </si>
  <si>
    <t xml:space="preserve">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specialios paskirties sunkvežimiui (šlavimo mašina)                                                                                                                           
4. Padangos struktūra: radialinė
5. Montavimas: skirtos montuoti be kameros                                                              6. Padangos šonai: sustiprinti
7. Montavimas ant ašies: galima montuoti ant visų ašių
8. Plotis, mm: 225
9. Aukštis, mm: 70
10. Ratlankio skersmuo, coliai: 15
11. Apkrovos rodiklis: ≥ 112/110
12. Greičio kategorija: ≥ R
13. Atnaujinimas: gilinamos (su įspaustu simboliu arba žodis "REGROOVABLE"), restauruojamos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km: 100 000 </t>
  </si>
  <si>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specialios paskirties sunkvežimiui, regioniniams keliams                                                                                                                           
4. Padangos struktūra: radialinė
5. Montavimas: skirtos montuoti be kameros                                                           6. Padangos šonai: -
7. Montavimas ant ašies: galima montuoti ant priekinės ir papildomos ašies            
8. Plotis, mm: 315
9. Aukštis, mm: 80
10. Ratlankio skersmuo, coliai: 22,5
11. Apkrovos rodiklis: ≥ 156/150
12. Greičio kategorija: ≥ L
13. Atnaujinimas: gilinamos (su įspaustu simboliu arba žodis "REGROOVABLE"), restauruojamos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km: 100 000</t>
  </si>
  <si>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specialios paskirties sunkvežimiui, regioniniams keliams                                                                                                                           
4. Padangos struktūra: radialinė
5. Montavimas: skirtos montuoti be kameros                                                          6. Padangos šonai: -
7. Montavimas ant ašies: galima montuoti ant priekinės ir papildomos ašies            
8. Plotis, mm: 385
9. Aukštis, mm: 65
10. Ratlankio skersmuo, coliai: 22,5
11. Apkrovos rodiklis: ≥ 160
12. Greičio kategorija: ≥ K
13. Atnaujinimas: gilinamos (su įspaustu simboliu arba žodis "REGROOVABLE"), restauruojamos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km: 100 000</t>
  </si>
  <si>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specialios paskirties sunkvežimiui, regioniniams keliams                                                                                                                           
4. Padangos struktūra: radialinė
5. Montavimas: skirtos montuoti be kameros                                                            6. Padangos šonai: - 
7. Montavimas ant ašies: galima montuoti ant priekinės ašies
8. Plotis, mm: -
9. Aukštis, mm: 13
10. Ratlankio skersmuo, coliai: 22,5
11. Apkrovos rodiklis: ≥ 156/150
12. Greičio kategorija: ≥ K
13. Atnaujinimas: gilinamos (su įspaustu simboliu arba žodis "REGROOVABLE"), restauruojamos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km: 100 000</t>
  </si>
  <si>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komercinis krovininis                                                                     
4. Padangos struktūra: radialinė
5. Montavimas: skirtos montuoti be kameros                                                              6. Padangos šonai: - 
7. Montavimas ant ašies: galima montuoti ant visų ašių
8. Plotis, mm: 215
9. Aukštis, mm: 75
10. Ratlankio skersmuo, coliai: 17,5
11. Apkrovos rodiklis: ≥ 126/124
12. Greičio kategorija: ≥ M
13. Atnaujinimas: gilinamos (su įspaustu simboliu arba žodis "REGROOVABLE"), restauruojamos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km: 100 000</t>
  </si>
  <si>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visureigio sustiprinta (autobokštelis)                                                                   
4. Padangos struktūra: radialinė
5. Montavimas: skirtos montuoti be kameros                                                         6. Padangos šonai: - 
7. Montavimas ant ašies: galima montuoti ant visų ašių
8. Plotis, mm: 245
9. Aukštis, mm: 75
10. Ratlankio skersmuo, coliai: 16
11. Apkrovos rodiklis: ≥ 120
12. Greičio kategorija: ≥ S
13. Atnaujinimas: -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km: 50 000</t>
  </si>
  <si>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lengvajam komerciniam krovininiui automobiliui                                            
4. Padangos struktūra: radialinė
5. Montavimas: skirtos montuoti be kameros                                                               6. Padangos šonai: -
7. Montavimas ant ašies: galima montuoti ant visų ašių
8. Plotis, mm: 225
9. Aukštis, mm: 65
10. Ratlankio skersmuo, coliai: 16C
11. Apkrovos rodiklis: ≥ 115
12. Greičio kategorija: ≥ H
13. Atnaujinimas: -
14. Naudojimo kategorija: žieminė (ženklinimas M+S, 3PMSF)
15. Privalo atitikti ir būti paženklinta pagal JTEEK taisyklės Nr.117 reikalavimus:          (3PMSF ženklas, privaloma kartu su pasiūlymu pateikti atitikties sertifikato kopiją)
16. Degalų naudojimo efektyvumo klasė: nuo A iki C
17. Sukibimo su šlapia danga klasė: nuo A iki C
18. Išorinio riedėjimo triukšmo išmatuota vertė, dB: ≤ 71
19. Pagaminimo metai: pagamintos ne anksčiau, kaip prieš 12 mėn. iki pristatymo į Pirkėjo sandėlį datos.
20. Reikalaujama minimali garantinė rida autobusams, km: 50 000</t>
  </si>
  <si>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lengvajam krovininui automobiliui                                            
4. Padangos struktūra: radialinė
5. Montavimas: skirtos montuoti be kameros                                                            6. Padangos šonai: -
7. Montavimas ant ašies: galima montuoti ant visų ašių
8. Plotis, mm: 195
9. Aukštis, mm: 65
10. Ratlankio skersmuo, coliai: 15
11. Apkrovos rodiklis: ≥ 91
12. Greičio kategorija: ≥ T
13. Atnaujinimas: -
14. Naudojimo kategorija: žieminė (ženklinimas M+S, 3PMSF)
15. Privalo atitikti ir būti paženklinta pagal JTEEK taisyklės Nr.117 reikalavimus:          (3PMSF ženklas, privaloma kartu su pasiūlymu pateikti atitikties sertifikato kopiją)
16. Degalų naudojimo efektyvumo klasė: nuo A iki C
17. Sukibimo su šlapia danga klasė: nuo A iki C
18. Išorinio riedėjimo triukšmo išmatuota vertė, dB: ≤ 71
19. Pagaminimo metai: pagamintos ne anksčiau, kaip prieš 12 mėn. iki pristatymo į Pirkėjo sandėlį datos.
20. Reikalaujama minimali garantinė rida autobusams, km: 50 000</t>
  </si>
  <si>
    <t xml:space="preserve">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miesto ir priemiesčio tipo maršrutų mikroautobusams                                                                
4. Padangos struktūra: radialinė
5. Montavimas: skirtos montuoti be kameros                                                          6. Padangos šonai: -                                                          
7. Montavimas ant ašies: galima montuoti ant visų ašių
8. Plotis, mm: 195
9. Aukštis, mm: 75
10. Ratlankio skersmuo, coliai: 16C
11. Apkrovos rodiklis: ≥ 107/105R
12. Greičio kategorija: ≥ R
13. Naudojimo kategorija: žieminė (ženklinimas M+S, 3PMSF)
14. Privalo atitikti ir būti paženklinta pagal JTEEK taisyklės Nr.117 reikalavimus:         (3PMSF ženklas, privaloma kartu su pasiūlymu pateikti atitikties sertifikato kopiją)
15. Degalų naudojimo efektyvumo klasė: nuo A iki C
16. Sukibimo su šlapia danga klasė: nuo A iki C
17. Išorinio riedėjimo triukšmo išmatuota vertė, dB: ≤ 71
18. Pagaminimo metai: pagamintos ne anksčiau, kaip prieš 12 mėn. iki pristatymo į Pirkėjo sandėlį datos.
19. Reikalaujama minimali garantinė rida, km: 80 000                                        </t>
  </si>
  <si>
    <r>
      <t xml:space="preserve">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miesto ir priemiesčio tipo maršrutų mikroautobusams                                                                
4. Padangos struktūra: radialinė
5. Montavimas: skirtos montuoti be kameros                                                                  6. Padangos šonai: -                                                          
7. Montavimas ant ašies: galima montuoti ant visų ašių
8. Plotis, mm: 205
9. Aukštis, mm: 75
10. Ratlankio skersmuo, coliai: 16C
11. Apkrovos rodiklis: ≥ 110/108
12. Greičio kategorija: ≥ R
13. Naudojimo kategorija: žieminė (ženklinimas M+S, 3PMSF)
14. Privalo atitikti ir būti paženklinta pagal JTEEK taisyklės Nr.117 reikalavimus:         (3PMSF ženklas, privaloma kartu su pasiūlymu pateikti atitikties sertifikato kopiją)
15. Degalų naudojimo efektyvumo klasė: nuo A iki C
16. Sukibimo su šlapia danga klasė: nuo A iki C
17. Išorinio riedėjimo triukšmo išmatuota vertė, dB: ≤ 71
18. Pagaminimo metai: pagamintos ne anksčiau, kaip prieš 12 mėn. iki pristatymo į Pirkėjo sandėlį datos.
19. Reikalaujama minimali garantinė rida, km: 80 000                                        </t>
    </r>
    <r>
      <rPr>
        <sz val="10"/>
        <rFont val="Times New Roman"/>
        <family val="1"/>
      </rPr>
      <t>20. Atnaujinimas: -</t>
    </r>
  </si>
  <si>
    <t xml:space="preserve">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miesto tipo autobusams                                                                 
4. Padangos struktūra: radialinė
5. Montavimas: skirtos montuoti be kameros                                                                   6. Padangos šonai: sustiprinti
7. Montavimas ant ašies: galima montuoti ant priekinės, varomos ir papildomos ašies
8. Plotis, mm: 275
9. Aukštis, mm: 70
10. Ratlankio skersmuo, coliai: 22,5
11. Apkrovos rodiklis: ≥ 150/145
12. Greičio kategorija: ≥ J
13. Atnaujinimas: gilinamos (su įspaustu simboliu arba žodis "REGROOVABLE"), restauruojamos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autobusams, km: 100 000 </t>
  </si>
  <si>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tolimojo susisiekimo tipo autobusams                                            
4. Padangos struktūra: radialinė
5. Montavimas: skirtos montuoti be kameros                                                         6. Padangos šonai: -
7. Montavimas ant ašies: galima montuoti ant priekinės ir varomos ašies
8. Plotis, mm: 265
9. Aukštis, mm: 70
10. Ratlankio skersmuo, coliai: 19,5
11. Apkrovos rodiklis: ≥ 140/138
12. Greičio kategorija: ≥ M
13. Atnaujinimas: gilinamos (su įspaustu simboliu arba žodis "REGROOVABLE"), restauruojamos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autobusams, km: 100 000</t>
  </si>
  <si>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tolimojo susisiekimo tipo autobusams                                            
4. Padangos struktūra: radialinė
5. Montavimas: skirtos montuoti be kameros                                                             6. Padangos šonai: -
7. Montavimas ant ašies: galima montuoti ant priekinės ir varomos ašies
8. Plotis, mm: 265
9. Aukštis, mm: 70
10. Ratlankio skersmuo, coliai: 17,5
11. Apkrovos rodiklis: ≥ 140/138
12. Greičio kategorija: ≥ M
13. Atnaujinimas: gilinamos (su įspaustu simboliu arba žodis "REGROOVABLE"), restauruojamos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autobusams, km: 100 000</t>
  </si>
  <si>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tolimojo susisiekimo tipo autobusams                                            
4. Padangos struktūra: radialinė
5. Montavimas: skirtos montuoti be kameros                                                             6. Padangos šonai: -
7. Montavimas ant ašies: galima montuoti ant  varomos ašies
8. Plotis, mm: 295
9. Aukštis, mm: 80
10. Ratlankio skersmuo, coliai: 22,5
11. Apkrovos rodiklis: ≥ 152/148
12. Greičio kategorija: ≥ M
13. Atnaujinimas: gilinamos (su įspaustu simboliu arba žodis "REGROOVABLE"), restauruojamos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autobusams, km: 100 000</t>
  </si>
  <si>
    <r>
      <t xml:space="preserve">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tolimojo susisiekimo tipo autobusams                                            
4. Padangos struktūra: radialinė
5. Montavimas: skirtos montuoti be kameros                                                      6.Padangos šonai: -
7. Montavimas ant ašies: galima montuoti ant priekinės, varomos ir papildomos ašies
8. Plotis, mm: 295
9. Aukštis, mm: 80
10. Ratlankio skersmuo, coliai: 22,5
11. Apkrovos rodiklis: ≥ 152/148
12. Greičio kategorija: ≥ M
13. Atnaujinimas: gilinamos (su įspaustu simboliu arba žodis "REGROOVABLE"), restauruojamos
14. Naudojimo kategorija: žieminė (ženklinimas M+S, 3PMSF)
15. Privalo atitikti ir būti paženklinta pagal JTEEK taisyklės Nr.117 reikalavimus:          (3PMSF ženklas, privaloma kartu su pasiūlymu pateikti atitikties sertifikato kopiją)
16. Degalų naudojimo efektyvumo klasė: nuo A iki </t>
    </r>
    <r>
      <rPr>
        <sz val="10"/>
        <rFont val="Times New Roman"/>
        <family val="1"/>
      </rPr>
      <t>D</t>
    </r>
    <r>
      <rPr>
        <sz val="10"/>
        <color theme="1"/>
        <rFont val="Times New Roman"/>
        <family val="1"/>
      </rPr>
      <t xml:space="preserve">
17. Sukibimo su šlapia danga klasė: nuo A iki </t>
    </r>
    <r>
      <rPr>
        <sz val="10"/>
        <rFont val="Times New Roman"/>
        <family val="1"/>
      </rPr>
      <t>C</t>
    </r>
    <r>
      <rPr>
        <sz val="10"/>
        <color theme="1"/>
        <rFont val="Times New Roman"/>
        <family val="1"/>
      </rPr>
      <t xml:space="preserve">
18. Išorinio riedėjimo triukšmo išmatuota vertė, dB: ≤ 71
19. Pagaminimo metai: pagamintos ne anksčiau, kaip prieš 12 mėn. iki pristatymo į Pirkėjo sandėlį datos.
20. Reikalaujama minimali garantinė rida autobusams, km: 150 000</t>
    </r>
  </si>
  <si>
    <t xml:space="preserve">1. Privalo atitikti ir būti paženklintos pagal Jungtinių Tautų Europos ekonominės komisijos (JTEEK) taisyklių reikalavimus: JTEEK taisyklė Nr. 54 (privaloma kartu su pasiūlymu pateikti atitikties sertifikato kopiją)
(privaloma kartu su pasiūlymu pateikti atitikties sertifikato kopiją)
2. Padangų ženklinimas privalo atitikti direktyvą: 1222/2009/EB
3. Paskirtis: skirtos miesto tipo autobusams                                                                 
4. Padangos struktūra: radialinė
5. Montavimas: skirtos montuoti be kameros                                                              6. Padangos šonai: sustiprinti
7. Montavimas ant ašies: ant varomos ašies
8. Plotis, mm: 385
9. Aukštis, mm: 55
10. Ratlankio skersmuo, coliai: 22,5
11. Apkrovos rodiklis: ≥ 160
12. Greičio kategorija: ≥ K
13. Atnaujinimas: gilinamos (su įspaustu simboliu arba žodis "REGROOVABLE"), restauruojamos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autobusams, km: 100 000 </t>
  </si>
  <si>
    <t>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komerciniam krovininiui                                                                       
4. Padangos struktūra: radialinė
5. Montavimas: skirtos montuoti be kameros                                                         6. Padangos šonai: - 
7. Montavimas ant ašies: galima montuoti ant visų ašių
8. Plotis, mm: 235
9. Aukštis, mm: 65
10. Ratlankio skersmuo, coliai: 16C
11. Apkrovos rodiklis: ≥ 115
12. Greičio kategorija: ≥ H
13. Atnaujinimas: -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km: 80 000</t>
  </si>
  <si>
    <t>4.5</t>
  </si>
  <si>
    <t>4.6</t>
  </si>
  <si>
    <t>1. Privalo atitikti ir būti paženklintos pagal Jungtinių Tautų Europos ekonominės komisijos (JTEEK) taisyklių reikalavimus: -
2. Padangų ženklinimas privalo atitikti direktyvą: -
3. Paskirtis: pramoninė, Toyota šakiniam krautuvui                                                                   4. Padangos klasė: ≥ vidurinioji
5. Padangos struktūra: diagonalinė
6. Montavimas: skirtos montuoti be kameros                                                                7. Padangos šonai: - 
8. Montavimas ant ašies: galima montuoti ant varomos ašies
9. Plotis, mm: 7.00
10. Aukštis, mm: -
11. Ratlankio skersmuo, coliai: matmuo 12 (matmuo 7.00-12/5.00)
12. Apkrovos rodiklis: ≥ 145
13. Greičio kategorija: ≥ A5
14. Atnaujinimas: -
15. Naudojimo kategorija: -
16. Privalo atitikti ir būti paženklinta pagal JTEEK taisyklės Nr.117 reikalavimus:  
17. Degalų naudojimo efektyvumo klasė: -
18. Sukibimo su šlapia danga klasė: -
19. Išorinio riedėjimo triukšmo išmatuota vertė, dB: -
20. Pagaminimo metai: pagamintos ne anksčiau, kaip prieš 12 mėn. iki pristatymo į Pirkėjo sandėlį datos.
21. Reikalaujama minimali garantinė rida, km arba laikotarpis, mėn.: 3mėn</t>
  </si>
  <si>
    <t>1. Privalo atitikti ir būti paženklintos pagal Jungtinių Tautų Europos ekonominės komisijos (JTEEK) taisyklių reikalavimus: -                                                            2. Padangų ženklinimas privalo atitikti direktyvą: -                                                              3. Paskirtis: pramoninė, TEREX TC16-V mini ekskavatorius                                                           4. Vikšrų konstrukcija: MXT                                                                                                     5. Vikšrų tipas: Rubber                                                                                                        6. Vikšrų dydis: 230x96x33                                                                                            7. Vikšrų alternatyvus dydis: 230x48x66                                                            8.Vikšrų plotis (mm): 230                                                                                                            9. Vikšrų žingsnis (mm): 96                                                                                                    10. Vikšrų narelių skaičius:33</t>
  </si>
  <si>
    <r>
      <t xml:space="preserve">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specialios paskirties sunkvežimiui, regioniniams keliams                                                                                                                           
4. Padangos struktūra: radialinė
5. Montavimas: skirtos montuoti be kameros    
6. Montavimas ant ašies: </t>
    </r>
    <r>
      <rPr>
        <sz val="10"/>
        <color theme="1"/>
        <rFont val="Times New Roman"/>
        <family val="1"/>
        <charset val="186"/>
      </rPr>
      <t>galima montuoti ant varomos ašies</t>
    </r>
    <r>
      <rPr>
        <sz val="10"/>
        <color theme="1"/>
        <rFont val="Times New Roman"/>
        <family val="1"/>
      </rPr>
      <t xml:space="preserve">
7. Plotis, mm: -
8. Aukštis, mm: 13
9. Ratlankio skersmuo, coliai: 22,5
10. Apkrovos rodiklis: ≥ 156/150
11. Greičio kategorija: ≥ K
12. Atnaujinimas: gilinamos (su įspaustu simboliu arba žodis "REGROOVABLE"), restauruojamos
13. Naudojimo kategorija: žieminė (ženklinimas M+S, 3PMSF)
14. Privalo atitikti ir būti paženklinta pagal JTEEK taisyklės Nr.117 reikalavimus:       (3PMSF ženklas, privaloma kartu su pasiūlymu pateikti atitikties sertifikato kopiją)
15. Degalų naudojimo efektyvumo klasė: nuo A iki D
16. Sukibimo su šlapia danga klasė: nuo A iki C
17. Išorinio riedėjimo triukšmo išmatuota vertė, dB: ≤ 71
18. Pagaminimo metai: pagamintos ne anksčiau, kaip prieš 12 mėn. iki pristatymo į Pirkėjo sandėlį datos.
19. Reikalaujama minimali garantinė rida, km: 100 000</t>
    </r>
  </si>
  <si>
    <r>
      <t xml:space="preserve">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specialios paskirties sunkvežimiui, regioniniams keliams                                                                                                                           
4. Padangos struktūra: radialinė
5. Montavimas: skirtos montuoti be kameros                                                           6. Padangos šonai: -
7. Montavimas ant ašies: </t>
    </r>
    <r>
      <rPr>
        <sz val="10"/>
        <color theme="1"/>
        <rFont val="Times New Roman"/>
        <family val="1"/>
        <charset val="186"/>
      </rPr>
      <t xml:space="preserve">galima montuoti ant varomos ašies    </t>
    </r>
    <r>
      <rPr>
        <sz val="10"/>
        <color theme="1"/>
        <rFont val="Times New Roman"/>
        <family val="1"/>
      </rPr>
      <t xml:space="preserve">      
8. Plotis, mm: 315
9. Aukštis, mm: 80
10. Ratlankio skersmuo, coliai: 22,5
11. Apkrovos rodiklis: ≥ 156/150
12. Greičio kategorija: ≥ K
13. Atnaujinimas: gilinamos (su įspaustu simboliu arba žodis "REGROOVABLE"), restauruojamos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km: 100 000</t>
    </r>
  </si>
  <si>
    <r>
      <t xml:space="preserve">1. Privalo atitikti ir būti paženklintos pagal Jungtinių Tautų Europos ekonominės komisijos (JTEEK) taisyklių reikalavimus: JTEEK taisyklė Nr. 54 
(privaloma kartu su pasiūlymu pateikti atitikties sertifikato kopiją)
2. Padangų ženklinimas privalo atitikti direktyvą: 1222/2009/EB
3. Paskirtis:  skirtos specialios paskirties sunkvežimiui (sniego valymo mašina)                                                                                                                           
4. Padangos struktūra: radialinė
5. Montavimas: skirtos montuoti be kameros                                                                    6. Padangos šonai: sustiprinti
7. Montavimas ant ašies: </t>
    </r>
    <r>
      <rPr>
        <sz val="10"/>
        <color theme="1"/>
        <rFont val="Times New Roman"/>
        <family val="1"/>
        <charset val="186"/>
      </rPr>
      <t>galima montuoti ant varomos ašies</t>
    </r>
    <r>
      <rPr>
        <sz val="10"/>
        <color theme="1"/>
        <rFont val="Times New Roman"/>
        <family val="1"/>
      </rPr>
      <t xml:space="preserve">
8. Plotis, mm: 275
9. Aukštis, mm: 70
10. Ratlankio skersmuo, coliai: 22,5
11. Apkrovos rodiklis: ≥ 148/145
12. Greičio kategorija: ≥ J
13. Atnaujinimas: gilinamos (su įspaustu simboliu arba žodis "REGROOVABLE"), restauruojamos
14. Naudojimo kategorija: žieminė (ženklinimas M+S, 3PMSF)
15. Privalo atitikti ir būti paženklinta pagal JTEEK taisyklės Nr.117 reikalavimus:          (3PMSF ženklas, privaloma kartu su pasiūlymu pateikti atitikties sertifikato kopiją)
16. Degalų naudojimo efektyvumo klasė: nuo A iki D
17. Sukibimo su šlapia danga klasė: nuo A iki C
18. Išorinio riedėjimo triukšmo išmatuota vertė, dB: ≤ 71
19. Pagaminimo metai: pagamintos ne anksčiau, kaip prieš 12 mėn. iki pristatymo į Pirkėjo sandėlį datos.
20. Reikalaujama minimali garantinė rida, km: 100 000 </t>
    </r>
  </si>
  <si>
    <t>1. Privalo atitikti ir būti paženklintos pagal Jungtinių Tautų Europos ekonominės komisijos (JTEEK) taisyklių reikalavimus: -
2. Padangų ženklinimas privalo atitikti direktyvą: -
3. Paskirtis: pramoninė, MULTILOADER L30T Krautuvas-barstytuvas                                                              4. Padangos klasė: ≥ vidurinioji
5. Padangos struktūra: diagonalinė, sluoksniai  ≥  12PR
6. Montavimas: skirtos montuoti be kameros  TL                                                     7. Padangos šonai: - 
8. Montavimas ant ašies: galima montuoti ant varomos ašies
9. Plotis, mm:
10. Aukštis, mm: -
11. Ratlankio skersmuo, coliai: matmuo 20
12. Apkrovos rodiklis: ≥ 132
13. Greičio kategorija: ≥ B
14. Atnaujinimas: -
15. Naudojimo kategorija: -
16. Privalo atitikti ir būti paženklinta pagal JTEEK taisyklės Nr.117 reikalavimus:  
17. Degalų naudojimo efektyvumo klasė: -
18. Sukibimo su šlapia danga klasė: -
19. Išorinio riedėjimo triukšmo išmatuota vertė, dB: -
20. Pagaminimo metai: pagamintos ne anksčiau, kaip prieš 12 mėn. iki pristatymo į Pirkėjo sandėlį datos.
21. Reikalaujama minimali garantinė rida, km arba laikotarpis, mėn.: 3mėn</t>
  </si>
  <si>
    <t>Padangos 7,50-20 (7,50)</t>
  </si>
  <si>
    <t>1. Privalo atitikti ir būti paženklintos pagal Jungtinių Tautų Europos ekonominės komisijos (JTEEK) taisyklių reikalavimus: -
2. Padangų ženklinimas privalo atitikti direktyvą: -
3. Paskirtis: pramoninė, JUMZ traktorius                                                                           4. Padangos klasė: ≥ 
5. Padangos struktūra: diagonalinė, sluoksniai  ≥  8PR
6. Montavimas: skirtos montuoti be kameros  TL                                                     7. Padangos šonai: - 
8. Montavimas ant ašies: galima montuoti ant priekinės ašies
9. Plotis, mm: -
10. Aukštis, mm: - 
11. Ratlankio skersmuo, coliai: matmuo 6.0-20, 6.5-20,7.5-20
12. Apkrovos rodiklis: ≥ 119/116
13. Greičio kategorija: ≥ E
14. Atnaujinimas: -
15. Naudojimo kategorija: 
16. Privalo atitikti ir būti paženklinta pagal JTEEK taisyklės Nr.117 reikalavimus:  
17. Degalų naudojimo efektyvumo klasė: -
18. Sukibimo su šlapia danga klasė: -
19. Išorinio riedėjimo triukšmo išmatuota vertė, dB: -
20. Pagaminimo metai: pagamintos ne anksčiau, kaip prieš 12 mėn. iki pristatymo į Pirkėjo sandėlį datos.
21. Reikalaujama minimali garantinė rida, km arba laikotarpis, mėn.: 3mėn</t>
  </si>
  <si>
    <t>1. Privalo atitikti ir būti paženklintos pagal Jungtinių Tautų Europos ekonominės komisijos (JTEEK) taisyklių reikalavimus: -
2. Padangų ženklinimas privalo atitikti direktyvą: -
3. Paskirtis: pramoninė, JUMZ traktorius                                                                         4. Padangos klasė: ≥ 
5. Padangos struktūra: diagonalinė, sluoksniai  ≥  12PR
6. Montavimas: skirtos montuoti be kameros  TL                                                     7. Padangos šonai: - 
8. Montavimas ant ašies: galima montuoti ant varomosios ašies
9. Plotis, mm: 
10. Aukštis, mm: - 
11. Ratlankio skersmuo, coliai: 15,5-38
12. Apkrovos rodiklis: ≥ 141
13. Greičio kategorija: ≥ A6
14. Atnaujinimas: -
15. Naudojimo kategorija: 
16. Privalo atitikti ir būti paženklinta pagal JTEEK taisyklės Nr.117 reikalavimus:  
17. Degalų naudojimo efektyvumo klasė: -
18. Sukibimo su šlapia danga klasė: -
19. Išorinio riedėjimo triukšmo išmatuota vertė, dB: -
20. Pagaminimo metai: pagamintos ne anksčiau, kaip prieš 12 mėn. iki pristatymo į Pirkėjo sandėlį datos.
21. Reikalaujama minimali garantinė rida, km arba laikotarpis, mėn.: 3mėn</t>
  </si>
  <si>
    <t>Padangos 15,5 - 38 (15,5)</t>
  </si>
  <si>
    <t>Preliminarūs kiekiai 36 mėn. laikotarpiui</t>
  </si>
  <si>
    <t>Bendra pasiūlymo kaina, Eur be PVM:</t>
  </si>
  <si>
    <t xml:space="preserve"> PVM 21 %:</t>
  </si>
  <si>
    <t>Bendra pasiūlymo kaina, Eur su PVM:</t>
  </si>
  <si>
    <t>Pastabos:</t>
  </si>
  <si>
    <t>1) Pirkimas nėra skaidomas į pirkimo dalis. Pasiūlymai turi būti teikiami visam nurodytam Prekių kiekiui (apimčiai).</t>
  </si>
  <si>
    <t>6) Nurodyti medžiagų ar įrangos gamintojai, prekės ženklai, nuotraukos, konkretus modelis yra tik informacinio pobūdžio. Tiekėjai gali siūlyti „lygiavertę“ kitų gamintojų produkciją. Tiekėjas įpareigojamas "lygiavertiškumo" įrodymus pateikti kartu su pasiūlymu.</t>
  </si>
  <si>
    <r>
      <t xml:space="preserve">Gamintojas, markė/modelis ir /arba komercinis pavadinimas, kilmės šalis bei siūlomi techniniai parametrai </t>
    </r>
    <r>
      <rPr>
        <sz val="12"/>
        <color rgb="FF0070C0"/>
        <rFont val="Times New Roman"/>
        <family val="1"/>
        <charset val="186"/>
      </rPr>
      <t>- pildo Tiekėjas</t>
    </r>
    <r>
      <rPr>
        <sz val="12"/>
        <color theme="1"/>
        <rFont val="Times New Roman"/>
        <family val="1"/>
        <charset val="186"/>
      </rPr>
      <t xml:space="preserve"> </t>
    </r>
    <r>
      <rPr>
        <sz val="12"/>
        <color rgb="FFFF0000"/>
        <rFont val="Times New Roman"/>
        <family val="1"/>
        <charset val="186"/>
      </rPr>
      <t>(nepakanka nurodyti vien "atitinka")</t>
    </r>
  </si>
  <si>
    <t>-</t>
  </si>
  <si>
    <t>VISO 1-5 GRUPĖJE</t>
  </si>
  <si>
    <t>Viso 6 GRUPĖJE</t>
  </si>
  <si>
    <t xml:space="preserve">Padangos 275/70 R22.5 </t>
  </si>
  <si>
    <t xml:space="preserve">Padangos 385/55 R22,5 </t>
  </si>
  <si>
    <t>Padangos 205/75 R16C</t>
  </si>
  <si>
    <t>Padangos 195/75 R16C</t>
  </si>
  <si>
    <t xml:space="preserve">Padangos 195/65 R15  </t>
  </si>
  <si>
    <t>Padangos 225/65 R16C</t>
  </si>
  <si>
    <t>Padangos 235/65 R16C</t>
  </si>
  <si>
    <t xml:space="preserve">Padangos 245/75 R16  </t>
  </si>
  <si>
    <t xml:space="preserve">Padangos 215/75 R17,5 </t>
  </si>
  <si>
    <t xml:space="preserve">Padangos 13 R22,5 </t>
  </si>
  <si>
    <t xml:space="preserve">Padangos 385/65 R22,5 </t>
  </si>
  <si>
    <t>Padangos 315/80 R22,5</t>
  </si>
  <si>
    <t xml:space="preserve">Padangos 315/80 R22,5 </t>
  </si>
  <si>
    <t>Padangos 225/70 R15C</t>
  </si>
  <si>
    <t xml:space="preserve">Padangos 275/70+R22.5 </t>
  </si>
  <si>
    <t xml:space="preserve">Padangos 215/55 R17 </t>
  </si>
  <si>
    <t xml:space="preserve">Padangos 225/50 R17 </t>
  </si>
  <si>
    <t xml:space="preserve">Padangos 245/35 R19 </t>
  </si>
  <si>
    <t>Padangos 245/35 R21</t>
  </si>
  <si>
    <t xml:space="preserve">Padangos 255/40 R19 </t>
  </si>
  <si>
    <t xml:space="preserve">Padangos 235/55 R17  </t>
  </si>
  <si>
    <t>Padangos 8,25 R20</t>
  </si>
  <si>
    <t>Grupės Nr.</t>
  </si>
  <si>
    <t xml:space="preserve">Suma, Eur be PVM          (4x5)                      </t>
  </si>
  <si>
    <t>Prekių išorinio riedėjimo triukšmo lygio ir kiekio sandauga (4x7)</t>
  </si>
  <si>
    <t>1.
2.
3.
4.
5.
6.
7.
8.
9.
10.
11.
12.
13.
14.
15.
16.
17.
18.
19.
20.
21.</t>
  </si>
  <si>
    <t xml:space="preserve">1.
2.
3.
4.
5.
6.
7.
8.
9.
10.
11.
12.
13.
14.
15.
16.
17.
18.
19.
20.
</t>
  </si>
  <si>
    <t xml:space="preserve">1.
2.
3.
4.
5.
6.
7.
8.
9.
10.
</t>
  </si>
  <si>
    <t xml:space="preserve">1.
2.
3.
4.
5.
6.
7.
8.
9.
10.
11.
12.
13.
14.
15.
16.
17.
18.
19.
</t>
  </si>
  <si>
    <t>1. Privalo atitikti ir būti paženklintos pagal Jungtinių Tautų Europos ekonominės komisijos (JTEEK) taisyklių reikalavimus: -
2. Padangų ženklinimas privalo atitikti direktyvą: -
3. Paskirtis: pramoninė, BOBCAT krautuvui
4. Padangos klasė: ≥ vidurinioji
5. Padangos struktūra: diagonalinė, sluoksniai 10PR, protektorius SKS
6. Montavimas: skirtos montuoti be kameros
7. Padangos šonai: - 
8. Montavimas ant ašies: galima montuoti ant visų ašių
9. Plotis, mm: 10
10. Aukštis, mm:  -
11. Ratlankio skersmuo, coliai: matmuo 10-16,5
12. Apkrovos rodiklis: ≥ 130
13. Greičio kategorija: ≥ A2
14. Atnaujinimas: -
15. Naudojimo kategorija: -
16. Privalo atitikti ir būti paženklinta pagal JTEEK taisyklės Nr.117 reikalavimus:  
17. Degalų naudojimo efektyvumo klasė: -
18. Sukibimo su šlapia danga klasė: -
19. Išorinio riedėjimo triukšmo išmatuota vertė, dB: -
20. Pagaminimo metai: pagamintos ne anksčiau, kaip prieš 12 mėn. iki pristatymo į Pirkėjo sandėlį datos.
21. Reikalaujama minimali garantinė rida, km arba laikotarpis, mėn.: 3mėn</t>
  </si>
  <si>
    <t>Siūlomų Prekių išorinio riedėjimo triukšmo lygis,dB</t>
  </si>
  <si>
    <t>PREKIŲ ĮKAINIAI</t>
  </si>
  <si>
    <t>TECHNINIS PASIŪLYMAS</t>
  </si>
  <si>
    <t xml:space="preserve">Techninės specifikacjos, pasiūlymo formos priedas Nr. 1
</t>
  </si>
  <si>
    <t>Techninės specifikacjos, pasiūlymo formos priedas Nr. 1</t>
  </si>
  <si>
    <t>4) Į pasiūlytą įkainį turi būti įskaičiuoti visi mokesčiai ir kitos tiekėjo patiriamos su sutarties vykdymu susijusios išlaidos. Tiekėjas, pateikdamas pasiūlymą, privalo įsivertinti visus mokėtinus mokesčius ir (ar) visas galimas išlaidas, būtinas tinkamam sutarties įvykdymu. Tiekėjas prisiima visą riziką dėl ne nuo Pirkėjo priklausančių aplinkybių, dėl kurių padidės su Sutarties vykdymu susijusios Tiekėjo išlaidos ir Tiekėjui Sutarties vykdymas taps sudėtingesnis (Tiekėjui padidės įsipareigojimų vykdymo kaštai). Prekių įkainiai nebus didinami, išskyrus sutarties sąlygose nustatytus kainos ir (ar) įkainių peržiūros procedūros atvejus.</t>
  </si>
  <si>
    <t>5) Tais atvejais, kai pagal galiojančius teisės aktus tiekėjui nereikia mokėti PVM, jis nurodo priežastis, dėl kurių PVM nemoka. Tuo atveju, kai mokesčius reguliuojančių įstatymų ir šių įstatymų įgyvendinamųjų teisės aktų nustatyta tvarka PS pats turi sumokėti PVM į valstybės biudžetą už įsigytą pirkimo objektą, į pasiūlymo kainą/įkainius įskaitytas šis mokestis sudarant pirkimo sutartį ar preliminariąją sutartį išskaičiuojamas.</t>
  </si>
  <si>
    <t>Pasirinktas fiksuoto įkainio kainos apskaičiavimo būdas, preliminarūs kiekiai nurodyti tik siekiant apskaičiuoti tiekėjo pasiūlymo kainą, kuri yra skirta atskirų tiekėjų pasiūlymų vertinimui, palyginimui ir laimėjusiam pasiūlymui nustatyti , kuri pirkimo sutartyje nurodoma nebus.</t>
  </si>
  <si>
    <t>3) Vertės nurodomos dviejų skaitmenų po kablelio tikslumu.</t>
  </si>
  <si>
    <t xml:space="preserve">2) Tiekėjas privalo užpildyti visas aukščiau nurodytos lentelės 5 ir 7 grafas, įrašant ir techninio pasiūlymo parametrus (4 grafa).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</si>
</sst>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charset val="186"/>
      <scheme val="minor"/>
    </font>
    <font>
      <sz val="11"/>
      <name val="Times New Roman"/>
      <family val="1"/>
      <charset val="186"/>
    </font>
    <font>
      <sz val="8"/>
      <name val="Calibri"/>
      <family val="2"/>
      <charset val="186"/>
      <scheme val="minor"/>
    </font>
    <font>
      <sz val="12"/>
      <name val="Times New Roman"/>
      <family val="1"/>
      <charset val="186"/>
    </font>
    <font>
      <sz val="12"/>
      <color theme="1"/>
      <name val="Times New Roman"/>
      <family val="1"/>
      <charset val="186"/>
    </font>
    <font>
      <b/>
      <sz val="12"/>
      <name val="Times New Roman"/>
      <family val="1"/>
      <charset val="186"/>
    </font>
    <font>
      <i/>
      <sz val="12"/>
      <color theme="1"/>
      <name val="Times New Roman"/>
      <family val="1"/>
      <charset val="186"/>
    </font>
    <font>
      <i/>
      <sz val="12"/>
      <name val="Times New Roman"/>
      <family val="1"/>
      <charset val="186"/>
    </font>
    <font>
      <sz val="12"/>
      <color rgb="FF0070C0"/>
      <name val="Times New Roman"/>
      <family val="1"/>
      <charset val="186"/>
    </font>
    <font>
      <sz val="12"/>
      <color rgb="FFFF0000"/>
      <name val="Times New Roman"/>
      <family val="1"/>
      <charset val="186"/>
    </font>
    <font>
      <sz val="10"/>
      <color theme="1"/>
      <name val="Times New Roman"/>
      <family val="1"/>
      <charset val="186"/>
    </font>
    <font>
      <sz val="10"/>
      <color theme="1"/>
      <name val="Times New Roman"/>
      <family val="1"/>
    </font>
    <font>
      <sz val="10"/>
      <name val="Times New Roman"/>
      <family val="1"/>
    </font>
    <font>
      <sz val="10"/>
      <color rgb="FFFF0000"/>
      <name val="Times New Roman"/>
      <family val="1"/>
      <charset val="186"/>
    </font>
    <font>
      <b/>
      <sz val="11"/>
      <color theme="1"/>
      <name val="Calibri"/>
      <family val="2"/>
      <charset val="186"/>
      <scheme val="minor"/>
    </font>
    <font>
      <b/>
      <sz val="12"/>
      <color theme="1"/>
      <name val="Times New Roman"/>
      <family val="1"/>
      <charset val="186"/>
    </font>
    <font>
      <i/>
      <sz val="10"/>
      <color theme="1"/>
      <name val="Times New Roman"/>
      <family val="1"/>
      <charset val="186"/>
    </font>
    <font>
      <i/>
      <sz val="10"/>
      <color theme="1"/>
      <name val="TimesNewRomanPS-ItalicMT"/>
    </font>
    <font>
      <b/>
      <sz val="11"/>
      <color theme="1"/>
      <name val="Times New Roman"/>
      <family val="1"/>
      <charset val="186"/>
    </font>
    <font>
      <b/>
      <sz val="12"/>
      <color theme="1"/>
      <name val="Times New Roman"/>
      <family val="1"/>
    </font>
    <font>
      <sz val="12"/>
      <color theme="1"/>
      <name val="Times New Roman"/>
      <family val="1"/>
    </font>
    <font>
      <b/>
      <sz val="12"/>
      <color rgb="FFFF0000"/>
      <name val="Times New Roman"/>
      <family val="1"/>
      <charset val="186"/>
    </font>
    <font>
      <sz val="9"/>
      <color indexed="81"/>
      <name val="Tahoma"/>
      <family val="2"/>
      <charset val="186"/>
    </font>
    <font>
      <b/>
      <sz val="9"/>
      <color indexed="81"/>
      <name val="Tahoma"/>
      <family val="2"/>
      <charset val="186"/>
    </font>
    <font>
      <sz val="11"/>
      <color theme="1"/>
      <name val="Times New Roman"/>
      <family val="1"/>
    </font>
    <font>
      <b/>
      <sz val="1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46">
    <border>
      <left/>
      <right/>
      <top/>
      <bottom/>
      <diagonal/>
    </border>
    <border>
      <left style="medium">
        <color indexed="8"/>
      </left>
      <right style="medium">
        <color indexed="8"/>
      </right>
      <top style="medium">
        <color indexed="8"/>
      </top>
      <bottom style="medium">
        <color indexed="8"/>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style="medium">
        <color indexed="8"/>
      </left>
      <right style="medium">
        <color indexed="8"/>
      </right>
      <top style="medium">
        <color indexed="64"/>
      </top>
      <bottom/>
      <diagonal/>
    </border>
    <border>
      <left style="medium">
        <color indexed="64"/>
      </left>
      <right style="medium">
        <color indexed="8"/>
      </right>
      <top/>
      <bottom style="medium">
        <color indexed="64"/>
      </bottom>
      <diagonal/>
    </border>
    <border>
      <left style="medium">
        <color indexed="8"/>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8"/>
      </left>
      <right style="medium">
        <color indexed="64"/>
      </right>
      <top/>
      <bottom style="medium">
        <color indexed="64"/>
      </bottom>
      <diagonal/>
    </border>
    <border>
      <left style="medium">
        <color indexed="8"/>
      </left>
      <right style="thin">
        <color indexed="64"/>
      </right>
      <top style="medium">
        <color indexed="64"/>
      </top>
      <bottom/>
      <diagonal/>
    </border>
    <border>
      <left style="medium">
        <color indexed="8"/>
      </left>
      <right style="thin">
        <color indexed="64"/>
      </right>
      <top/>
      <bottom style="medium">
        <color indexed="64"/>
      </bottom>
      <diagonal/>
    </border>
    <border>
      <left style="medium">
        <color indexed="8"/>
      </left>
      <right style="medium">
        <color indexed="8"/>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1" applyFont="0" applyAlignment="0">
      <alignment horizontal="center" vertical="center" wrapText="1"/>
    </xf>
    <xf numFmtId="0" fontId="1" fillId="0" borderId="1" applyFont="0" applyAlignment="0">
      <alignment horizontal="center" vertical="center" wrapText="1"/>
    </xf>
  </cellStyleXfs>
  <cellXfs count="133">
    <xf numFmtId="0" fontId="0" fillId="0" borderId="0" xfId="0"/>
    <xf numFmtId="0" fontId="3" fillId="0" borderId="0" xfId="0" applyFont="1" applyAlignment="1">
      <alignment horizontal="righ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3" fillId="2" borderId="4" xfId="0" applyFont="1" applyFill="1" applyBorder="1" applyAlignment="1">
      <alignment horizontal="left"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3" fillId="2" borderId="3" xfId="0" applyFont="1" applyFill="1" applyBorder="1" applyAlignment="1">
      <alignment horizontal="left"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Alignment="1">
      <alignment vertical="center" wrapText="1"/>
    </xf>
    <xf numFmtId="0" fontId="4" fillId="0" borderId="3" xfId="0" applyFont="1" applyBorder="1" applyAlignment="1">
      <alignment horizontal="left" vertical="center" wrapText="1"/>
    </xf>
    <xf numFmtId="0" fontId="7" fillId="0" borderId="7" xfId="0" applyFont="1" applyBorder="1" applyAlignment="1">
      <alignment horizontal="right" vertical="center" wrapText="1"/>
    </xf>
    <xf numFmtId="0" fontId="4" fillId="0" borderId="0" xfId="0" applyFont="1" applyAlignment="1">
      <alignment horizontal="righ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vertical="center" wrapText="1"/>
    </xf>
    <xf numFmtId="0" fontId="5" fillId="3" borderId="12" xfId="0" applyFont="1" applyFill="1" applyBorder="1" applyAlignment="1">
      <alignment horizontal="right" vertical="center" wrapText="1"/>
    </xf>
    <xf numFmtId="0" fontId="3" fillId="0" borderId="12" xfId="0" applyFont="1" applyBorder="1" applyAlignment="1">
      <alignment horizontal="right" vertical="center" wrapText="1"/>
    </xf>
    <xf numFmtId="0" fontId="4" fillId="0" borderId="12" xfId="0" applyFont="1" applyBorder="1" applyAlignment="1">
      <alignment horizontal="right" vertical="center" wrapText="1"/>
    </xf>
    <xf numFmtId="0" fontId="3" fillId="0" borderId="13" xfId="0" applyFont="1" applyBorder="1" applyAlignment="1">
      <alignment horizontal="right" vertical="center" wrapText="1"/>
    </xf>
    <xf numFmtId="0" fontId="4" fillId="0" borderId="3" xfId="0" applyFont="1" applyBorder="1" applyAlignment="1">
      <alignment vertical="center" wrapText="1"/>
    </xf>
    <xf numFmtId="0" fontId="4" fillId="0" borderId="23" xfId="0" applyFont="1" applyBorder="1" applyAlignment="1">
      <alignment horizontal="left" vertical="center" wrapText="1"/>
    </xf>
    <xf numFmtId="0" fontId="4" fillId="0" borderId="23" xfId="0" applyFont="1" applyBorder="1" applyAlignment="1">
      <alignment horizontal="center" vertical="center" wrapText="1"/>
    </xf>
    <xf numFmtId="0" fontId="3" fillId="0" borderId="25" xfId="0" applyFont="1" applyBorder="1" applyAlignment="1">
      <alignment horizontal="right" vertical="center" wrapText="1"/>
    </xf>
    <xf numFmtId="0" fontId="5" fillId="3" borderId="13" xfId="0" applyFont="1" applyFill="1" applyBorder="1" applyAlignment="1">
      <alignment horizontal="right" vertical="center" wrapText="1"/>
    </xf>
    <xf numFmtId="0" fontId="15" fillId="3" borderId="20" xfId="0" applyFont="1" applyFill="1" applyBorder="1" applyAlignment="1">
      <alignment horizontal="center" vertical="center" wrapText="1"/>
    </xf>
    <xf numFmtId="0" fontId="5" fillId="0" borderId="0" xfId="0" applyFont="1" applyAlignment="1">
      <alignment horizontal="center" vertical="center" wrapText="1"/>
    </xf>
    <xf numFmtId="2" fontId="4" fillId="0" borderId="4" xfId="0" applyNumberFormat="1" applyFont="1" applyBorder="1" applyAlignment="1">
      <alignment vertical="center" wrapText="1"/>
    </xf>
    <xf numFmtId="0" fontId="5" fillId="3" borderId="3" xfId="0" applyFont="1" applyFill="1" applyBorder="1" applyAlignment="1">
      <alignment vertical="center" wrapText="1"/>
    </xf>
    <xf numFmtId="0" fontId="5" fillId="3" borderId="3" xfId="0" applyFont="1" applyFill="1" applyBorder="1" applyAlignment="1">
      <alignment vertical="center"/>
    </xf>
    <xf numFmtId="0" fontId="5" fillId="3" borderId="2" xfId="0" applyFont="1" applyFill="1" applyBorder="1" applyAlignment="1">
      <alignment vertical="center"/>
    </xf>
    <xf numFmtId="0" fontId="5" fillId="3" borderId="20" xfId="0" applyFont="1" applyFill="1" applyBorder="1" applyAlignment="1">
      <alignment vertical="center"/>
    </xf>
    <xf numFmtId="0" fontId="20" fillId="3" borderId="20" xfId="0" applyFont="1"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2" fontId="15" fillId="3" borderId="26"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5" fillId="0" borderId="0" xfId="0" applyFont="1" applyAlignment="1">
      <alignment horizontal="left" vertical="center"/>
    </xf>
    <xf numFmtId="0" fontId="4" fillId="0" borderId="0" xfId="0" applyFont="1" applyAlignment="1">
      <alignment horizontal="left" vertical="center" wrapTex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2" fontId="15" fillId="3" borderId="3" xfId="0" applyNumberFormat="1" applyFont="1" applyFill="1" applyBorder="1" applyAlignment="1">
      <alignment horizontal="center" vertical="center" wrapText="1"/>
    </xf>
    <xf numFmtId="0" fontId="11" fillId="0" borderId="19" xfId="0" applyFont="1" applyBorder="1" applyAlignment="1">
      <alignment horizontal="left" vertical="center" wrapText="1"/>
    </xf>
    <xf numFmtId="0" fontId="11" fillId="0" borderId="14" xfId="0" applyFont="1" applyBorder="1" applyAlignment="1">
      <alignment horizontal="left" vertical="center" wrapText="1"/>
    </xf>
    <xf numFmtId="0" fontId="10" fillId="0" borderId="14" xfId="0" applyFont="1" applyBorder="1" applyAlignment="1">
      <alignment horizontal="left" vertical="center" wrapText="1"/>
    </xf>
    <xf numFmtId="0" fontId="12" fillId="0" borderId="14" xfId="0" applyFont="1" applyBorder="1" applyAlignment="1">
      <alignment horizontal="left" vertical="center" wrapText="1"/>
    </xf>
    <xf numFmtId="0" fontId="11" fillId="0" borderId="24" xfId="0" applyFont="1" applyBorder="1" applyAlignment="1">
      <alignment horizontal="left" vertical="center" wrapText="1"/>
    </xf>
    <xf numFmtId="2" fontId="4" fillId="0" borderId="3" xfId="0" applyNumberFormat="1" applyFont="1" applyBorder="1" applyAlignment="1">
      <alignment vertical="center" wrapText="1"/>
    </xf>
    <xf numFmtId="0" fontId="19" fillId="3" borderId="3" xfId="0" applyFont="1" applyFill="1" applyBorder="1" applyAlignment="1">
      <alignment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3" borderId="14" xfId="0" applyFont="1" applyFill="1" applyBorder="1" applyAlignment="1">
      <alignment horizontal="left" vertical="center"/>
    </xf>
    <xf numFmtId="0" fontId="5" fillId="3" borderId="3" xfId="0" applyFont="1" applyFill="1" applyBorder="1" applyAlignment="1">
      <alignment horizontal="left" vertical="center"/>
    </xf>
    <xf numFmtId="0" fontId="5" fillId="3" borderId="2" xfId="0" applyFont="1" applyFill="1" applyBorder="1" applyAlignment="1">
      <alignment horizontal="left" vertical="center"/>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0" fontId="7" fillId="0" borderId="7" xfId="0" applyFont="1" applyBorder="1" applyAlignment="1">
      <alignment horizontal="center" vertical="center" wrapText="1"/>
    </xf>
    <xf numFmtId="2" fontId="21" fillId="0" borderId="23" xfId="0" applyNumberFormat="1" applyFont="1" applyFill="1" applyBorder="1" applyAlignment="1">
      <alignment vertical="center" wrapText="1"/>
    </xf>
    <xf numFmtId="2" fontId="21" fillId="0" borderId="3" xfId="0" applyNumberFormat="1" applyFont="1" applyFill="1" applyBorder="1" applyAlignment="1">
      <alignment vertical="center" wrapText="1"/>
    </xf>
    <xf numFmtId="0" fontId="7" fillId="0" borderId="26" xfId="0" applyFont="1" applyBorder="1" applyAlignment="1">
      <alignment horizontal="center" vertical="center" wrapText="1"/>
    </xf>
    <xf numFmtId="0" fontId="4" fillId="3" borderId="20" xfId="0" applyFont="1" applyFill="1" applyBorder="1" applyAlignment="1">
      <alignment vertical="center" wrapText="1"/>
    </xf>
    <xf numFmtId="0" fontId="4" fillId="0" borderId="20" xfId="0" applyFont="1" applyBorder="1" applyAlignment="1">
      <alignment vertical="center" wrapText="1"/>
    </xf>
    <xf numFmtId="2" fontId="15" fillId="3" borderId="20" xfId="0" applyNumberFormat="1" applyFont="1" applyFill="1" applyBorder="1" applyAlignment="1">
      <alignment horizontal="center" vertical="center" wrapText="1"/>
    </xf>
    <xf numFmtId="0" fontId="4" fillId="3" borderId="32" xfId="0" applyFont="1" applyFill="1" applyBorder="1" applyAlignment="1">
      <alignment vertical="center" wrapText="1"/>
    </xf>
    <xf numFmtId="0" fontId="7" fillId="0" borderId="11" xfId="0" applyFont="1" applyBorder="1" applyAlignment="1">
      <alignment horizontal="center" vertical="center" wrapText="1"/>
    </xf>
    <xf numFmtId="0" fontId="0" fillId="3" borderId="33" xfId="0" applyFill="1" applyBorder="1" applyAlignment="1">
      <alignment vertical="center"/>
    </xf>
    <xf numFmtId="0" fontId="4" fillId="0" borderId="33" xfId="0" applyFont="1" applyBorder="1" applyAlignment="1">
      <alignment vertical="center" wrapText="1"/>
    </xf>
    <xf numFmtId="0" fontId="4" fillId="3" borderId="33" xfId="0" applyFont="1" applyFill="1" applyBorder="1" applyAlignment="1">
      <alignment vertical="center" wrapText="1"/>
    </xf>
    <xf numFmtId="0" fontId="3" fillId="3" borderId="12" xfId="0" applyFont="1" applyFill="1" applyBorder="1" applyAlignment="1">
      <alignment horizontal="right" vertical="center" wrapText="1"/>
    </xf>
    <xf numFmtId="2" fontId="21" fillId="3" borderId="33" xfId="0" applyNumberFormat="1" applyFont="1" applyFill="1" applyBorder="1" applyAlignment="1">
      <alignment horizontal="center" vertical="center" wrapText="1"/>
    </xf>
    <xf numFmtId="0" fontId="4" fillId="4" borderId="33"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4" fillId="0" borderId="35" xfId="0" applyFont="1" applyBorder="1" applyAlignment="1">
      <alignment vertical="center" wrapText="1"/>
    </xf>
    <xf numFmtId="2" fontId="21" fillId="0" borderId="37" xfId="0" applyNumberFormat="1" applyFont="1" applyFill="1" applyBorder="1" applyAlignment="1">
      <alignment vertical="center" wrapText="1"/>
    </xf>
    <xf numFmtId="0" fontId="4" fillId="0" borderId="38" xfId="0" applyFont="1" applyBorder="1" applyAlignment="1">
      <alignment vertical="center" wrapText="1"/>
    </xf>
    <xf numFmtId="0" fontId="5" fillId="3" borderId="33" xfId="0" applyFont="1" applyFill="1" applyBorder="1" applyAlignment="1">
      <alignment vertical="center"/>
    </xf>
    <xf numFmtId="0" fontId="24" fillId="0" borderId="33" xfId="0" applyFont="1" applyBorder="1" applyAlignment="1">
      <alignment horizontal="left" vertical="center" wrapText="1"/>
    </xf>
    <xf numFmtId="0" fontId="25" fillId="3" borderId="33" xfId="0" applyFont="1" applyFill="1" applyBorder="1" applyAlignment="1">
      <alignment vertical="center" wrapText="1"/>
    </xf>
    <xf numFmtId="0" fontId="25" fillId="3" borderId="42" xfId="0" applyFont="1" applyFill="1" applyBorder="1" applyAlignment="1">
      <alignment vertical="center"/>
    </xf>
    <xf numFmtId="0" fontId="3" fillId="0" borderId="43" xfId="0" applyFont="1" applyBorder="1" applyAlignment="1">
      <alignment horizontal="right" vertical="center" wrapText="1"/>
    </xf>
    <xf numFmtId="0" fontId="3" fillId="2" borderId="37" xfId="0" applyFont="1" applyFill="1" applyBorder="1" applyAlignment="1">
      <alignment horizontal="center" vertical="center" wrapText="1"/>
    </xf>
    <xf numFmtId="0" fontId="11" fillId="0" borderId="44" xfId="0" applyFont="1" applyBorder="1" applyAlignment="1">
      <alignment vertical="center" wrapText="1"/>
    </xf>
    <xf numFmtId="0" fontId="24" fillId="0" borderId="45" xfId="0" applyFont="1" applyBorder="1" applyAlignment="1">
      <alignment horizontal="left" vertical="center" wrapText="1"/>
    </xf>
    <xf numFmtId="0" fontId="18"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5" fillId="0" borderId="34" xfId="0" applyFont="1" applyBorder="1" applyAlignment="1">
      <alignment horizontal="right" vertical="center" wrapText="1"/>
    </xf>
    <xf numFmtId="0" fontId="14" fillId="0" borderId="2" xfId="0" applyFont="1" applyBorder="1" applyAlignment="1">
      <alignment vertical="center" wrapText="1"/>
    </xf>
    <xf numFmtId="0" fontId="15" fillId="0" borderId="36" xfId="0" applyFont="1" applyBorder="1" applyAlignment="1">
      <alignment horizontal="right" vertical="center" wrapText="1"/>
    </xf>
    <xf numFmtId="0" fontId="14" fillId="0" borderId="29" xfId="0" applyFont="1" applyBorder="1" applyAlignment="1">
      <alignmen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justify" vertical="center" wrapText="1"/>
    </xf>
    <xf numFmtId="0" fontId="0" fillId="0" borderId="0" xfId="0" applyAlignment="1">
      <alignment vertical="center" wrapText="1"/>
    </xf>
    <xf numFmtId="0" fontId="3" fillId="0" borderId="0" xfId="0" applyFont="1" applyAlignment="1">
      <alignment horizontal="right" vertical="center" wrapText="1"/>
    </xf>
    <xf numFmtId="0" fontId="4" fillId="0" borderId="39" xfId="0" applyFont="1" applyBorder="1" applyAlignment="1">
      <alignment horizontal="left" vertical="center" wrapText="1"/>
    </xf>
    <xf numFmtId="0" fontId="0" fillId="0" borderId="39" xfId="0" applyBorder="1" applyAlignment="1">
      <alignment horizontal="left" vertical="center" wrapText="1"/>
    </xf>
    <xf numFmtId="0" fontId="5"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left" vertical="center" wrapText="1"/>
    </xf>
    <xf numFmtId="0" fontId="3" fillId="0" borderId="18" xfId="0" applyFont="1" applyBorder="1" applyAlignment="1">
      <alignment horizontal="left"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7" xfId="0" applyFont="1" applyBorder="1" applyAlignment="1">
      <alignment horizontal="center" vertical="center" wrapText="1"/>
    </xf>
    <xf numFmtId="0" fontId="0" fillId="0" borderId="28" xfId="0" applyBorder="1" applyAlignment="1">
      <alignment horizontal="center" vertical="center" wrapText="1"/>
    </xf>
    <xf numFmtId="0" fontId="4" fillId="0" borderId="30" xfId="0" applyFont="1" applyBorder="1" applyAlignment="1">
      <alignment horizontal="center" vertical="center" wrapText="1"/>
    </xf>
    <xf numFmtId="0" fontId="0" fillId="0" borderId="31" xfId="0" applyBorder="1" applyAlignment="1">
      <alignment horizontal="center" vertical="center" wrapText="1"/>
    </xf>
    <xf numFmtId="0" fontId="5" fillId="3" borderId="14" xfId="0" applyFont="1" applyFill="1" applyBorder="1" applyAlignment="1">
      <alignment horizontal="left" vertical="center"/>
    </xf>
    <xf numFmtId="0" fontId="0" fillId="0" borderId="2" xfId="0" applyBorder="1" applyAlignment="1">
      <alignment vertical="center"/>
    </xf>
    <xf numFmtId="0" fontId="0" fillId="0" borderId="42" xfId="0" applyBorder="1" applyAlignment="1">
      <alignment vertical="center"/>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5"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cellXfs>
  <cellStyles count="3">
    <cellStyle name="Įprastas" xfId="0" builtinId="0"/>
    <cellStyle name="Stilius 1" xfId="1" xr:uid="{00000000-0005-0000-0000-000001000000}"/>
    <cellStyle name="Stilius 2" xfId="2" xr:uid="{00000000-0005-0000-0000-000002000000}"/>
  </cellStyles>
  <dxfs count="5">
    <dxf>
      <font>
        <color theme="0"/>
      </font>
    </dxf>
    <dxf>
      <font>
        <color theme="0"/>
      </font>
    </dxf>
    <dxf>
      <font>
        <color theme="0"/>
      </font>
    </dxf>
    <dxf>
      <font>
        <color theme="0"/>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762000</xdr:colOff>
      <xdr:row>7</xdr:row>
      <xdr:rowOff>3185160</xdr:rowOff>
    </xdr:from>
    <xdr:to>
      <xdr:col>3</xdr:col>
      <xdr:colOff>2674620</xdr:colOff>
      <xdr:row>7</xdr:row>
      <xdr:rowOff>3398520</xdr:rowOff>
    </xdr:to>
    <xdr:pic>
      <xdr:nvPicPr>
        <xdr:cNvPr id="2" name="Paveikslėlis 1">
          <a:extLst>
            <a:ext uri="{FF2B5EF4-FFF2-40B4-BE49-F238E27FC236}">
              <a16:creationId xmlns:a16="http://schemas.microsoft.com/office/drawing/2014/main" id="{3A7821B6-F9F7-0285-BF10-76DD7334D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8860" y="6408420"/>
          <a:ext cx="5953125" cy="213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723900</xdr:colOff>
      <xdr:row>10</xdr:row>
      <xdr:rowOff>2979420</xdr:rowOff>
    </xdr:from>
    <xdr:to>
      <xdr:col>3</xdr:col>
      <xdr:colOff>2636520</xdr:colOff>
      <xdr:row>10</xdr:row>
      <xdr:rowOff>3192780</xdr:rowOff>
    </xdr:to>
    <xdr:pic>
      <xdr:nvPicPr>
        <xdr:cNvPr id="6" name="Paveikslėlis 5">
          <a:extLst>
            <a:ext uri="{FF2B5EF4-FFF2-40B4-BE49-F238E27FC236}">
              <a16:creationId xmlns:a16="http://schemas.microsoft.com/office/drawing/2014/main" id="{0749D972-5EBC-C65E-A4E1-F76AAFEA0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2160" y="19712940"/>
          <a:ext cx="5953125" cy="213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746760</xdr:colOff>
      <xdr:row>12</xdr:row>
      <xdr:rowOff>3192780</xdr:rowOff>
    </xdr:from>
    <xdr:to>
      <xdr:col>3</xdr:col>
      <xdr:colOff>2659380</xdr:colOff>
      <xdr:row>12</xdr:row>
      <xdr:rowOff>3406140</xdr:rowOff>
    </xdr:to>
    <xdr:pic>
      <xdr:nvPicPr>
        <xdr:cNvPr id="7" name="Paveikslėlis 6">
          <a:extLst>
            <a:ext uri="{FF2B5EF4-FFF2-40B4-BE49-F238E27FC236}">
              <a16:creationId xmlns:a16="http://schemas.microsoft.com/office/drawing/2014/main" id="{265C7DB1-7D46-CB71-760D-FAC50F7C9E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3620" y="25062180"/>
          <a:ext cx="5953125" cy="213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784860</xdr:colOff>
      <xdr:row>13</xdr:row>
      <xdr:rowOff>3208020</xdr:rowOff>
    </xdr:from>
    <xdr:to>
      <xdr:col>3</xdr:col>
      <xdr:colOff>2697480</xdr:colOff>
      <xdr:row>13</xdr:row>
      <xdr:rowOff>3421380</xdr:rowOff>
    </xdr:to>
    <xdr:pic>
      <xdr:nvPicPr>
        <xdr:cNvPr id="10" name="Paveikslėlis 9">
          <a:extLst>
            <a:ext uri="{FF2B5EF4-FFF2-40B4-BE49-F238E27FC236}">
              <a16:creationId xmlns:a16="http://schemas.microsoft.com/office/drawing/2014/main" id="{2B642927-E5C6-680B-48E6-F84DCE3C8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1720" y="29664660"/>
          <a:ext cx="5953125" cy="213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701040</xdr:colOff>
      <xdr:row>15</xdr:row>
      <xdr:rowOff>2720340</xdr:rowOff>
    </xdr:from>
    <xdr:to>
      <xdr:col>3</xdr:col>
      <xdr:colOff>2613660</xdr:colOff>
      <xdr:row>15</xdr:row>
      <xdr:rowOff>2933700</xdr:rowOff>
    </xdr:to>
    <xdr:pic>
      <xdr:nvPicPr>
        <xdr:cNvPr id="12" name="Paveikslėlis 11">
          <a:extLst>
            <a:ext uri="{FF2B5EF4-FFF2-40B4-BE49-F238E27FC236}">
              <a16:creationId xmlns:a16="http://schemas.microsoft.com/office/drawing/2014/main" id="{DE0C35D7-3671-E721-9492-94CB461E1C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7900" y="34221420"/>
          <a:ext cx="5953125" cy="213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754380</xdr:colOff>
      <xdr:row>17</xdr:row>
      <xdr:rowOff>2865120</xdr:rowOff>
    </xdr:from>
    <xdr:to>
      <xdr:col>3</xdr:col>
      <xdr:colOff>2667000</xdr:colOff>
      <xdr:row>17</xdr:row>
      <xdr:rowOff>3078480</xdr:rowOff>
    </xdr:to>
    <xdr:pic>
      <xdr:nvPicPr>
        <xdr:cNvPr id="13" name="Paveikslėlis 12">
          <a:extLst>
            <a:ext uri="{FF2B5EF4-FFF2-40B4-BE49-F238E27FC236}">
              <a16:creationId xmlns:a16="http://schemas.microsoft.com/office/drawing/2014/main" id="{8C07F1C2-2390-7617-D751-C99AC9E2D8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1240" y="42892980"/>
          <a:ext cx="5953125" cy="213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739141</xdr:colOff>
      <xdr:row>19</xdr:row>
      <xdr:rowOff>3009900</xdr:rowOff>
    </xdr:from>
    <xdr:to>
      <xdr:col>3</xdr:col>
      <xdr:colOff>2072640</xdr:colOff>
      <xdr:row>19</xdr:row>
      <xdr:rowOff>3201889</xdr:rowOff>
    </xdr:to>
    <xdr:pic>
      <xdr:nvPicPr>
        <xdr:cNvPr id="14" name="Paveikslėlis 13">
          <a:extLst>
            <a:ext uri="{FF2B5EF4-FFF2-40B4-BE49-F238E27FC236}">
              <a16:creationId xmlns:a16="http://schemas.microsoft.com/office/drawing/2014/main" id="{33EB171A-A486-F9A2-543A-C98F1C6AB1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1" y="51351180"/>
          <a:ext cx="5356859" cy="191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701041</xdr:colOff>
      <xdr:row>20</xdr:row>
      <xdr:rowOff>2979420</xdr:rowOff>
    </xdr:from>
    <xdr:to>
      <xdr:col>3</xdr:col>
      <xdr:colOff>1958341</xdr:colOff>
      <xdr:row>20</xdr:row>
      <xdr:rowOff>3168679</xdr:rowOff>
    </xdr:to>
    <xdr:pic>
      <xdr:nvPicPr>
        <xdr:cNvPr id="16" name="Paveikslėlis 15">
          <a:extLst>
            <a:ext uri="{FF2B5EF4-FFF2-40B4-BE49-F238E27FC236}">
              <a16:creationId xmlns:a16="http://schemas.microsoft.com/office/drawing/2014/main" id="{932B561D-B5CF-0B67-575A-B0F9094609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9301" y="55755540"/>
          <a:ext cx="5280660" cy="189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689902</xdr:colOff>
      <xdr:row>21</xdr:row>
      <xdr:rowOff>3109986</xdr:rowOff>
    </xdr:from>
    <xdr:to>
      <xdr:col>3</xdr:col>
      <xdr:colOff>2841693</xdr:colOff>
      <xdr:row>21</xdr:row>
      <xdr:rowOff>3337560</xdr:rowOff>
    </xdr:to>
    <xdr:pic>
      <xdr:nvPicPr>
        <xdr:cNvPr id="18" name="Paveikslėlis 17">
          <a:extLst>
            <a:ext uri="{FF2B5EF4-FFF2-40B4-BE49-F238E27FC236}">
              <a16:creationId xmlns:a16="http://schemas.microsoft.com/office/drawing/2014/main" id="{D6A447F7-2D0C-81E4-28C9-706C6E3DA1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8162" y="60267606"/>
          <a:ext cx="6192296" cy="227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747933</xdr:colOff>
      <xdr:row>23</xdr:row>
      <xdr:rowOff>3157903</xdr:rowOff>
    </xdr:from>
    <xdr:to>
      <xdr:col>3</xdr:col>
      <xdr:colOff>2331720</xdr:colOff>
      <xdr:row>23</xdr:row>
      <xdr:rowOff>3355013</xdr:rowOff>
    </xdr:to>
    <xdr:pic>
      <xdr:nvPicPr>
        <xdr:cNvPr id="19" name="Paveikslėlis 18">
          <a:extLst>
            <a:ext uri="{FF2B5EF4-FFF2-40B4-BE49-F238E27FC236}">
              <a16:creationId xmlns:a16="http://schemas.microsoft.com/office/drawing/2014/main" id="{7F1B0E44-E1FB-BB0D-C281-C63DC1F40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6193" y="65253283"/>
          <a:ext cx="5607147" cy="197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725366</xdr:colOff>
      <xdr:row>24</xdr:row>
      <xdr:rowOff>3170067</xdr:rowOff>
    </xdr:from>
    <xdr:to>
      <xdr:col>3</xdr:col>
      <xdr:colOff>2423160</xdr:colOff>
      <xdr:row>24</xdr:row>
      <xdr:rowOff>3371184</xdr:rowOff>
    </xdr:to>
    <xdr:pic>
      <xdr:nvPicPr>
        <xdr:cNvPr id="20" name="Paveikslėlis 19">
          <a:extLst>
            <a:ext uri="{FF2B5EF4-FFF2-40B4-BE49-F238E27FC236}">
              <a16:creationId xmlns:a16="http://schemas.microsoft.com/office/drawing/2014/main" id="{19A01E9D-F470-77B6-566D-B7B6FB08CB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626" y="69883167"/>
          <a:ext cx="5721154" cy="201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704997</xdr:colOff>
      <xdr:row>25</xdr:row>
      <xdr:rowOff>3341809</xdr:rowOff>
    </xdr:from>
    <xdr:to>
      <xdr:col>3</xdr:col>
      <xdr:colOff>2247900</xdr:colOff>
      <xdr:row>25</xdr:row>
      <xdr:rowOff>3537795</xdr:rowOff>
    </xdr:to>
    <xdr:pic>
      <xdr:nvPicPr>
        <xdr:cNvPr id="24" name="Paveikslėlis 23">
          <a:extLst>
            <a:ext uri="{FF2B5EF4-FFF2-40B4-BE49-F238E27FC236}">
              <a16:creationId xmlns:a16="http://schemas.microsoft.com/office/drawing/2014/main" id="{CEB605F6-DFD1-2C97-3843-E65A5F1E29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3257" y="74725969"/>
          <a:ext cx="5566263" cy="195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720237</xdr:colOff>
      <xdr:row>26</xdr:row>
      <xdr:rowOff>3336681</xdr:rowOff>
    </xdr:from>
    <xdr:to>
      <xdr:col>3</xdr:col>
      <xdr:colOff>2635055</xdr:colOff>
      <xdr:row>26</xdr:row>
      <xdr:rowOff>3542421</xdr:rowOff>
    </xdr:to>
    <xdr:pic>
      <xdr:nvPicPr>
        <xdr:cNvPr id="25" name="Paveikslėlis 24">
          <a:extLst>
            <a:ext uri="{FF2B5EF4-FFF2-40B4-BE49-F238E27FC236}">
              <a16:creationId xmlns:a16="http://schemas.microsoft.com/office/drawing/2014/main" id="{5DBAE583-396E-0090-B906-B3BB7B78C4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7097" y="79841481"/>
          <a:ext cx="5955323" cy="205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758044</xdr:colOff>
      <xdr:row>27</xdr:row>
      <xdr:rowOff>3140759</xdr:rowOff>
    </xdr:from>
    <xdr:to>
      <xdr:col>3</xdr:col>
      <xdr:colOff>2669052</xdr:colOff>
      <xdr:row>27</xdr:row>
      <xdr:rowOff>3359834</xdr:rowOff>
    </xdr:to>
    <xdr:pic>
      <xdr:nvPicPr>
        <xdr:cNvPr id="26" name="Paveikslėlis 25">
          <a:extLst>
            <a:ext uri="{FF2B5EF4-FFF2-40B4-BE49-F238E27FC236}">
              <a16:creationId xmlns:a16="http://schemas.microsoft.com/office/drawing/2014/main" id="{24AF9928-3251-2423-ECE3-C4DEA6E197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4904" y="84453779"/>
          <a:ext cx="5951513"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811383</xdr:colOff>
      <xdr:row>29</xdr:row>
      <xdr:rowOff>3352214</xdr:rowOff>
    </xdr:from>
    <xdr:to>
      <xdr:col>3</xdr:col>
      <xdr:colOff>2710816</xdr:colOff>
      <xdr:row>29</xdr:row>
      <xdr:rowOff>3561501</xdr:rowOff>
    </xdr:to>
    <xdr:pic>
      <xdr:nvPicPr>
        <xdr:cNvPr id="27" name="Paveikslėlis 26">
          <a:extLst>
            <a:ext uri="{FF2B5EF4-FFF2-40B4-BE49-F238E27FC236}">
              <a16:creationId xmlns:a16="http://schemas.microsoft.com/office/drawing/2014/main" id="{72022C3E-6E2A-8BB9-E0E5-0899044B29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43" y="93588254"/>
          <a:ext cx="5939938" cy="209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719064</xdr:colOff>
      <xdr:row>31</xdr:row>
      <xdr:rowOff>2847975</xdr:rowOff>
    </xdr:from>
    <xdr:to>
      <xdr:col>3</xdr:col>
      <xdr:colOff>2630072</xdr:colOff>
      <xdr:row>31</xdr:row>
      <xdr:rowOff>3067050</xdr:rowOff>
    </xdr:to>
    <xdr:pic>
      <xdr:nvPicPr>
        <xdr:cNvPr id="28" name="Paveikslėlis 27">
          <a:extLst>
            <a:ext uri="{FF2B5EF4-FFF2-40B4-BE49-F238E27FC236}">
              <a16:creationId xmlns:a16="http://schemas.microsoft.com/office/drawing/2014/main" id="{1B918D69-BDB7-996A-FE62-1B5EC6BFF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5924" y="98600895"/>
          <a:ext cx="5951513"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704117</xdr:colOff>
      <xdr:row>32</xdr:row>
      <xdr:rowOff>2902927</xdr:rowOff>
    </xdr:from>
    <xdr:to>
      <xdr:col>3</xdr:col>
      <xdr:colOff>2615125</xdr:colOff>
      <xdr:row>32</xdr:row>
      <xdr:rowOff>3112477</xdr:rowOff>
    </xdr:to>
    <xdr:pic>
      <xdr:nvPicPr>
        <xdr:cNvPr id="29" name="Paveikslėlis 28">
          <a:extLst>
            <a:ext uri="{FF2B5EF4-FFF2-40B4-BE49-F238E27FC236}">
              <a16:creationId xmlns:a16="http://schemas.microsoft.com/office/drawing/2014/main" id="{6F730E79-3498-78CF-F4B0-99BDE2B641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0977" y="103380247"/>
          <a:ext cx="5951513"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721262</xdr:colOff>
      <xdr:row>35</xdr:row>
      <xdr:rowOff>2797565</xdr:rowOff>
    </xdr:from>
    <xdr:to>
      <xdr:col>3</xdr:col>
      <xdr:colOff>2632270</xdr:colOff>
      <xdr:row>35</xdr:row>
      <xdr:rowOff>3007115</xdr:rowOff>
    </xdr:to>
    <xdr:pic>
      <xdr:nvPicPr>
        <xdr:cNvPr id="30" name="Paveikslėlis 29">
          <a:extLst>
            <a:ext uri="{FF2B5EF4-FFF2-40B4-BE49-F238E27FC236}">
              <a16:creationId xmlns:a16="http://schemas.microsoft.com/office/drawing/2014/main" id="{9C8FE4D4-3037-9A12-1C86-5D2E69D614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522" y="115527845"/>
          <a:ext cx="5951513"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754380</xdr:colOff>
      <xdr:row>16</xdr:row>
      <xdr:rowOff>2697480</xdr:rowOff>
    </xdr:from>
    <xdr:to>
      <xdr:col>3</xdr:col>
      <xdr:colOff>2667515</xdr:colOff>
      <xdr:row>16</xdr:row>
      <xdr:rowOff>2910858</xdr:rowOff>
    </xdr:to>
    <xdr:pic>
      <xdr:nvPicPr>
        <xdr:cNvPr id="8" name="Paveikslėlis 7">
          <a:extLst>
            <a:ext uri="{FF2B5EF4-FFF2-40B4-BE49-F238E27FC236}">
              <a16:creationId xmlns:a16="http://schemas.microsoft.com/office/drawing/2014/main" id="{DF812019-4DDE-8308-C429-088CB98EA88C}"/>
            </a:ext>
          </a:extLst>
        </xdr:cNvPr>
        <xdr:cNvPicPr>
          <a:picLocks noChangeAspect="1"/>
        </xdr:cNvPicPr>
      </xdr:nvPicPr>
      <xdr:blipFill>
        <a:blip xmlns:r="http://schemas.openxmlformats.org/officeDocument/2006/relationships" r:embed="rId2"/>
        <a:stretch>
          <a:fillRect/>
        </a:stretch>
      </xdr:blipFill>
      <xdr:spPr>
        <a:xfrm>
          <a:off x="2301240" y="38526720"/>
          <a:ext cx="5953640" cy="213378"/>
        </a:xfrm>
        <a:prstGeom prst="rect">
          <a:avLst/>
        </a:prstGeom>
      </xdr:spPr>
    </xdr:pic>
    <xdr:clientData/>
  </xdr:twoCellAnchor>
  <xdr:twoCellAnchor editAs="oneCell">
    <xdr:from>
      <xdr:col>2</xdr:col>
      <xdr:colOff>754380</xdr:colOff>
      <xdr:row>18</xdr:row>
      <xdr:rowOff>2895600</xdr:rowOff>
    </xdr:from>
    <xdr:to>
      <xdr:col>3</xdr:col>
      <xdr:colOff>2667515</xdr:colOff>
      <xdr:row>18</xdr:row>
      <xdr:rowOff>3108978</xdr:rowOff>
    </xdr:to>
    <xdr:pic>
      <xdr:nvPicPr>
        <xdr:cNvPr id="9" name="Paveikslėlis 8">
          <a:extLst>
            <a:ext uri="{FF2B5EF4-FFF2-40B4-BE49-F238E27FC236}">
              <a16:creationId xmlns:a16="http://schemas.microsoft.com/office/drawing/2014/main" id="{C447F8CE-CAF1-692D-90B6-260350FBD4B1}"/>
            </a:ext>
          </a:extLst>
        </xdr:cNvPr>
        <xdr:cNvPicPr>
          <a:picLocks noChangeAspect="1"/>
        </xdr:cNvPicPr>
      </xdr:nvPicPr>
      <xdr:blipFill>
        <a:blip xmlns:r="http://schemas.openxmlformats.org/officeDocument/2006/relationships" r:embed="rId2"/>
        <a:stretch>
          <a:fillRect/>
        </a:stretch>
      </xdr:blipFill>
      <xdr:spPr>
        <a:xfrm>
          <a:off x="2301240" y="47244000"/>
          <a:ext cx="5953640" cy="213378"/>
        </a:xfrm>
        <a:prstGeom prst="rect">
          <a:avLst/>
        </a:prstGeom>
      </xdr:spPr>
    </xdr:pic>
    <xdr:clientData/>
  </xdr:twoCellAnchor>
  <xdr:twoCellAnchor editAs="oneCell">
    <xdr:from>
      <xdr:col>2</xdr:col>
      <xdr:colOff>784859</xdr:colOff>
      <xdr:row>28</xdr:row>
      <xdr:rowOff>3177540</xdr:rowOff>
    </xdr:from>
    <xdr:to>
      <xdr:col>3</xdr:col>
      <xdr:colOff>2339340</xdr:colOff>
      <xdr:row>28</xdr:row>
      <xdr:rowOff>3383162</xdr:rowOff>
    </xdr:to>
    <xdr:pic>
      <xdr:nvPicPr>
        <xdr:cNvPr id="3" name="Paveikslėlis 2">
          <a:extLst>
            <a:ext uri="{FF2B5EF4-FFF2-40B4-BE49-F238E27FC236}">
              <a16:creationId xmlns:a16="http://schemas.microsoft.com/office/drawing/2014/main" id="{4A0A0B71-FD5E-B93E-9277-2D81464BBD89}"/>
            </a:ext>
          </a:extLst>
        </xdr:cNvPr>
        <xdr:cNvPicPr>
          <a:picLocks noChangeAspect="1"/>
        </xdr:cNvPicPr>
      </xdr:nvPicPr>
      <xdr:blipFill>
        <a:blip xmlns:r="http://schemas.openxmlformats.org/officeDocument/2006/relationships" r:embed="rId3"/>
        <a:stretch>
          <a:fillRect/>
        </a:stretch>
      </xdr:blipFill>
      <xdr:spPr>
        <a:xfrm>
          <a:off x="2331719" y="89093040"/>
          <a:ext cx="5577841" cy="205622"/>
        </a:xfrm>
        <a:prstGeom prst="rect">
          <a:avLst/>
        </a:prstGeom>
      </xdr:spPr>
    </xdr:pic>
    <xdr:clientData/>
  </xdr:twoCellAnchor>
  <xdr:twoCellAnchor editAs="oneCell">
    <xdr:from>
      <xdr:col>2</xdr:col>
      <xdr:colOff>731520</xdr:colOff>
      <xdr:row>52</xdr:row>
      <xdr:rowOff>2872740</xdr:rowOff>
    </xdr:from>
    <xdr:to>
      <xdr:col>3</xdr:col>
      <xdr:colOff>2652053</xdr:colOff>
      <xdr:row>52</xdr:row>
      <xdr:rowOff>3091815</xdr:rowOff>
    </xdr:to>
    <xdr:pic>
      <xdr:nvPicPr>
        <xdr:cNvPr id="15" name="Paveikslėlis 14">
          <a:extLst>
            <a:ext uri="{FF2B5EF4-FFF2-40B4-BE49-F238E27FC236}">
              <a16:creationId xmlns:a16="http://schemas.microsoft.com/office/drawing/2014/main" id="{431E7324-C4F4-4A60-97E2-386BF4548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0460" y="192496440"/>
          <a:ext cx="5951513"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729468</xdr:colOff>
      <xdr:row>36</xdr:row>
      <xdr:rowOff>2868637</xdr:rowOff>
    </xdr:from>
    <xdr:to>
      <xdr:col>3</xdr:col>
      <xdr:colOff>2648700</xdr:colOff>
      <xdr:row>36</xdr:row>
      <xdr:rowOff>3088112</xdr:rowOff>
    </xdr:to>
    <xdr:pic>
      <xdr:nvPicPr>
        <xdr:cNvPr id="21" name="Paveikslėlis 20">
          <a:extLst>
            <a:ext uri="{FF2B5EF4-FFF2-40B4-BE49-F238E27FC236}">
              <a16:creationId xmlns:a16="http://schemas.microsoft.com/office/drawing/2014/main" id="{92F34466-4D7D-293B-6611-6FA423B9DC1A}"/>
            </a:ext>
          </a:extLst>
        </xdr:cNvPr>
        <xdr:cNvPicPr>
          <a:picLocks noChangeAspect="1"/>
        </xdr:cNvPicPr>
      </xdr:nvPicPr>
      <xdr:blipFill>
        <a:blip xmlns:r="http://schemas.openxmlformats.org/officeDocument/2006/relationships" r:embed="rId4"/>
        <a:stretch>
          <a:fillRect/>
        </a:stretch>
      </xdr:blipFill>
      <xdr:spPr>
        <a:xfrm>
          <a:off x="2276328" y="120285217"/>
          <a:ext cx="5959737" cy="219475"/>
        </a:xfrm>
        <a:prstGeom prst="rect">
          <a:avLst/>
        </a:prstGeom>
      </xdr:spPr>
    </xdr:pic>
    <xdr:clientData/>
  </xdr:twoCellAnchor>
  <xdr:twoCellAnchor editAs="oneCell">
    <xdr:from>
      <xdr:col>2</xdr:col>
      <xdr:colOff>731520</xdr:colOff>
      <xdr:row>8</xdr:row>
      <xdr:rowOff>2987040</xdr:rowOff>
    </xdr:from>
    <xdr:to>
      <xdr:col>3</xdr:col>
      <xdr:colOff>2644655</xdr:colOff>
      <xdr:row>8</xdr:row>
      <xdr:rowOff>3200418</xdr:rowOff>
    </xdr:to>
    <xdr:pic>
      <xdr:nvPicPr>
        <xdr:cNvPr id="23" name="Paveikslėlis 22">
          <a:extLst>
            <a:ext uri="{FF2B5EF4-FFF2-40B4-BE49-F238E27FC236}">
              <a16:creationId xmlns:a16="http://schemas.microsoft.com/office/drawing/2014/main" id="{6D18771E-A467-AF8C-B599-5311504EF6EA}"/>
            </a:ext>
          </a:extLst>
        </xdr:cNvPr>
        <xdr:cNvPicPr>
          <a:picLocks noChangeAspect="1"/>
        </xdr:cNvPicPr>
      </xdr:nvPicPr>
      <xdr:blipFill>
        <a:blip xmlns:r="http://schemas.openxmlformats.org/officeDocument/2006/relationships" r:embed="rId2"/>
        <a:stretch>
          <a:fillRect/>
        </a:stretch>
      </xdr:blipFill>
      <xdr:spPr>
        <a:xfrm>
          <a:off x="2049780" y="10828020"/>
          <a:ext cx="5953640" cy="213378"/>
        </a:xfrm>
        <a:prstGeom prst="rect">
          <a:avLst/>
        </a:prstGeom>
      </xdr:spPr>
    </xdr:pic>
    <xdr:clientData/>
  </xdr:twoCellAnchor>
  <xdr:twoCellAnchor editAs="oneCell">
    <xdr:from>
      <xdr:col>2</xdr:col>
      <xdr:colOff>754380</xdr:colOff>
      <xdr:row>9</xdr:row>
      <xdr:rowOff>2979420</xdr:rowOff>
    </xdr:from>
    <xdr:to>
      <xdr:col>3</xdr:col>
      <xdr:colOff>2667000</xdr:colOff>
      <xdr:row>9</xdr:row>
      <xdr:rowOff>3192780</xdr:rowOff>
    </xdr:to>
    <xdr:pic>
      <xdr:nvPicPr>
        <xdr:cNvPr id="32" name="Paveikslėlis 31">
          <a:extLst>
            <a:ext uri="{FF2B5EF4-FFF2-40B4-BE49-F238E27FC236}">
              <a16:creationId xmlns:a16="http://schemas.microsoft.com/office/drawing/2014/main" id="{E2B546BF-0F97-4E49-884E-4895521DBF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2640" y="15270480"/>
          <a:ext cx="5953125" cy="213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815340</xdr:colOff>
      <xdr:row>33</xdr:row>
      <xdr:rowOff>2857500</xdr:rowOff>
    </xdr:from>
    <xdr:to>
      <xdr:col>3</xdr:col>
      <xdr:colOff>2722379</xdr:colOff>
      <xdr:row>33</xdr:row>
      <xdr:rowOff>3064782</xdr:rowOff>
    </xdr:to>
    <xdr:pic>
      <xdr:nvPicPr>
        <xdr:cNvPr id="36" name="Paveikslėlis 35">
          <a:extLst>
            <a:ext uri="{FF2B5EF4-FFF2-40B4-BE49-F238E27FC236}">
              <a16:creationId xmlns:a16="http://schemas.microsoft.com/office/drawing/2014/main" id="{D82A01EE-1EA7-696B-B1F4-B0BA76D27F9B}"/>
            </a:ext>
          </a:extLst>
        </xdr:cNvPr>
        <xdr:cNvPicPr>
          <a:picLocks noChangeAspect="1"/>
        </xdr:cNvPicPr>
      </xdr:nvPicPr>
      <xdr:blipFill>
        <a:blip xmlns:r="http://schemas.openxmlformats.org/officeDocument/2006/relationships" r:embed="rId5"/>
        <a:stretch>
          <a:fillRect/>
        </a:stretch>
      </xdr:blipFill>
      <xdr:spPr>
        <a:xfrm>
          <a:off x="2362200" y="107274360"/>
          <a:ext cx="5947544" cy="207282"/>
        </a:xfrm>
        <a:prstGeom prst="rect">
          <a:avLst/>
        </a:prstGeom>
      </xdr:spPr>
    </xdr:pic>
    <xdr:clientData/>
  </xdr:twoCellAnchor>
  <xdr:twoCellAnchor editAs="oneCell">
    <xdr:from>
      <xdr:col>2</xdr:col>
      <xdr:colOff>762000</xdr:colOff>
      <xdr:row>34</xdr:row>
      <xdr:rowOff>2903220</xdr:rowOff>
    </xdr:from>
    <xdr:to>
      <xdr:col>3</xdr:col>
      <xdr:colOff>2669039</xdr:colOff>
      <xdr:row>34</xdr:row>
      <xdr:rowOff>3110502</xdr:rowOff>
    </xdr:to>
    <xdr:pic>
      <xdr:nvPicPr>
        <xdr:cNvPr id="37" name="Paveikslėlis 36">
          <a:extLst>
            <a:ext uri="{FF2B5EF4-FFF2-40B4-BE49-F238E27FC236}">
              <a16:creationId xmlns:a16="http://schemas.microsoft.com/office/drawing/2014/main" id="{5B058035-2390-F829-E317-39BD0E33B503}"/>
            </a:ext>
          </a:extLst>
        </xdr:cNvPr>
        <xdr:cNvPicPr>
          <a:picLocks noChangeAspect="1"/>
        </xdr:cNvPicPr>
      </xdr:nvPicPr>
      <xdr:blipFill>
        <a:blip xmlns:r="http://schemas.openxmlformats.org/officeDocument/2006/relationships" r:embed="rId5"/>
        <a:stretch>
          <a:fillRect/>
        </a:stretch>
      </xdr:blipFill>
      <xdr:spPr>
        <a:xfrm>
          <a:off x="2308860" y="111633000"/>
          <a:ext cx="5947544" cy="207282"/>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1006B-466C-4507-8D55-BCFB1E42B46A}">
  <sheetPr>
    <pageSetUpPr fitToPage="1"/>
  </sheetPr>
  <dimension ref="A1:N80"/>
  <sheetViews>
    <sheetView zoomScaleNormal="100" workbookViewId="0">
      <selection activeCell="I72" sqref="I72"/>
    </sheetView>
  </sheetViews>
  <sheetFormatPr defaultColWidth="9.140625" defaultRowHeight="30" customHeight="1"/>
  <cols>
    <col min="1" max="1" width="5.7109375" style="15" customWidth="1"/>
    <col min="2" max="2" width="33.7109375" style="45" customWidth="1"/>
    <col min="3" max="3" width="9.140625" style="2" customWidth="1"/>
    <col min="4" max="4" width="10" style="2" customWidth="1"/>
    <col min="5" max="5" width="11.140625" style="2" customWidth="1"/>
    <col min="6" max="6" width="12.42578125" style="2" customWidth="1"/>
    <col min="7" max="7" width="16.85546875" style="2" customWidth="1"/>
    <col min="8" max="8" width="13.42578125" style="2" hidden="1" customWidth="1"/>
    <col min="9" max="16384" width="9.140625" style="2"/>
  </cols>
  <sheetData>
    <row r="1" spans="1:14" ht="30" customHeight="1">
      <c r="A1" s="102" t="s">
        <v>169</v>
      </c>
      <c r="B1" s="102"/>
      <c r="C1" s="102"/>
      <c r="D1" s="102"/>
      <c r="E1" s="101"/>
      <c r="F1" s="101"/>
      <c r="G1" s="102"/>
      <c r="H1" s="102"/>
      <c r="I1" s="102"/>
      <c r="J1" s="102"/>
      <c r="K1" s="102"/>
      <c r="L1" s="102"/>
      <c r="M1" s="101"/>
      <c r="N1" s="101"/>
    </row>
    <row r="2" spans="1:14" ht="30" customHeight="1">
      <c r="A2" s="105" t="s">
        <v>166</v>
      </c>
      <c r="B2" s="105"/>
      <c r="C2" s="105"/>
      <c r="D2" s="105"/>
    </row>
    <row r="3" spans="1:14" ht="21" customHeight="1" thickBot="1">
      <c r="A3" s="1"/>
      <c r="D3" s="3"/>
    </row>
    <row r="4" spans="1:14" ht="30" customHeight="1">
      <c r="A4" s="106" t="s">
        <v>157</v>
      </c>
      <c r="B4" s="108" t="s">
        <v>0</v>
      </c>
      <c r="C4" s="110" t="s">
        <v>1</v>
      </c>
      <c r="D4" s="112" t="s">
        <v>124</v>
      </c>
      <c r="E4" s="114" t="s">
        <v>3</v>
      </c>
      <c r="F4" s="116" t="s">
        <v>158</v>
      </c>
      <c r="G4" s="118" t="s">
        <v>165</v>
      </c>
      <c r="H4" s="120" t="s">
        <v>159</v>
      </c>
    </row>
    <row r="5" spans="1:14" ht="93.6" customHeight="1" thickBot="1">
      <c r="A5" s="107"/>
      <c r="B5" s="109"/>
      <c r="C5" s="111"/>
      <c r="D5" s="113"/>
      <c r="E5" s="115"/>
      <c r="F5" s="117"/>
      <c r="G5" s="119"/>
      <c r="H5" s="121"/>
    </row>
    <row r="6" spans="1:14" s="12" customFormat="1" ht="19.149999999999999" customHeight="1">
      <c r="A6" s="63">
        <v>1</v>
      </c>
      <c r="B6" s="10">
        <v>2</v>
      </c>
      <c r="C6" s="10">
        <v>3</v>
      </c>
      <c r="D6" s="10">
        <v>4</v>
      </c>
      <c r="E6" s="10">
        <v>5</v>
      </c>
      <c r="F6" s="10">
        <v>6</v>
      </c>
      <c r="G6" s="71">
        <v>7</v>
      </c>
      <c r="H6" s="66">
        <v>8</v>
      </c>
    </row>
    <row r="7" spans="1:14" ht="27" customHeight="1">
      <c r="A7" s="19" t="s">
        <v>4</v>
      </c>
      <c r="B7" s="59" t="s">
        <v>25</v>
      </c>
      <c r="C7" s="32"/>
      <c r="D7" s="32"/>
      <c r="E7" s="37"/>
      <c r="F7" s="37"/>
      <c r="G7" s="72"/>
      <c r="H7" s="67"/>
    </row>
    <row r="8" spans="1:14" ht="22.9" customHeight="1">
      <c r="A8" s="20" t="s">
        <v>5</v>
      </c>
      <c r="B8" s="61" t="s">
        <v>40</v>
      </c>
      <c r="C8" s="8" t="s">
        <v>2</v>
      </c>
      <c r="D8" s="9">
        <v>200</v>
      </c>
      <c r="E8" s="23"/>
      <c r="F8" s="54"/>
      <c r="G8" s="73"/>
      <c r="H8" s="68">
        <f>+D8*G8</f>
        <v>0</v>
      </c>
    </row>
    <row r="9" spans="1:14" ht="22.9" customHeight="1">
      <c r="A9" s="20" t="s">
        <v>6</v>
      </c>
      <c r="B9" s="62" t="s">
        <v>40</v>
      </c>
      <c r="C9" s="8" t="s">
        <v>2</v>
      </c>
      <c r="D9" s="9">
        <v>6</v>
      </c>
      <c r="E9" s="23"/>
      <c r="F9" s="54">
        <f>ROUND(D9*E9,2)</f>
        <v>0</v>
      </c>
      <c r="G9" s="73"/>
      <c r="H9" s="68">
        <f>+D9*G9</f>
        <v>0</v>
      </c>
    </row>
    <row r="10" spans="1:14" ht="22.9" customHeight="1">
      <c r="A10" s="20" t="s">
        <v>55</v>
      </c>
      <c r="B10" s="7" t="s">
        <v>54</v>
      </c>
      <c r="C10" s="8" t="s">
        <v>2</v>
      </c>
      <c r="D10" s="9">
        <v>12</v>
      </c>
      <c r="E10" s="23"/>
      <c r="F10" s="54">
        <f>ROUND(D10*E10,2)</f>
        <v>0</v>
      </c>
      <c r="G10" s="73"/>
      <c r="H10" s="68">
        <f>+D10*G10</f>
        <v>0</v>
      </c>
    </row>
    <row r="11" spans="1:14" ht="22.9" customHeight="1">
      <c r="A11" s="20" t="s">
        <v>56</v>
      </c>
      <c r="B11" s="7" t="s">
        <v>32</v>
      </c>
      <c r="C11" s="8" t="s">
        <v>2</v>
      </c>
      <c r="D11" s="9">
        <v>18</v>
      </c>
      <c r="E11" s="23"/>
      <c r="F11" s="54">
        <f>ROUND(D11*E11,2)</f>
        <v>0</v>
      </c>
      <c r="G11" s="73"/>
      <c r="H11" s="68">
        <f>+D11*G11</f>
        <v>0</v>
      </c>
    </row>
    <row r="12" spans="1:14" ht="22.9" customHeight="1">
      <c r="A12" s="19" t="s">
        <v>7</v>
      </c>
      <c r="B12" s="59" t="s">
        <v>24</v>
      </c>
      <c r="C12" s="31"/>
      <c r="D12" s="31"/>
      <c r="E12" s="36"/>
      <c r="F12" s="36"/>
      <c r="G12" s="74"/>
      <c r="H12" s="67"/>
    </row>
    <row r="13" spans="1:14" ht="22.9" customHeight="1">
      <c r="A13" s="20" t="s">
        <v>8</v>
      </c>
      <c r="B13" s="7" t="s">
        <v>135</v>
      </c>
      <c r="C13" s="8" t="s">
        <v>2</v>
      </c>
      <c r="D13" s="9">
        <v>360</v>
      </c>
      <c r="E13" s="23"/>
      <c r="F13" s="54">
        <f>ROUND(D13*E13,2)</f>
        <v>0</v>
      </c>
      <c r="G13" s="73"/>
      <c r="H13" s="68">
        <f>+D13*G13</f>
        <v>0</v>
      </c>
    </row>
    <row r="14" spans="1:14" ht="22.9" customHeight="1">
      <c r="A14" s="20" t="s">
        <v>9</v>
      </c>
      <c r="B14" s="7" t="s">
        <v>136</v>
      </c>
      <c r="C14" s="8" t="s">
        <v>2</v>
      </c>
      <c r="D14" s="9">
        <v>12</v>
      </c>
      <c r="E14" s="23"/>
      <c r="F14" s="54">
        <f>ROUND(D14*E14,2)</f>
        <v>0</v>
      </c>
      <c r="G14" s="73"/>
      <c r="H14" s="68">
        <f>+D14*G14</f>
        <v>0</v>
      </c>
    </row>
    <row r="15" spans="1:14" ht="22.9" customHeight="1">
      <c r="A15" s="19" t="s">
        <v>10</v>
      </c>
      <c r="B15" s="59" t="s">
        <v>41</v>
      </c>
      <c r="C15" s="31"/>
      <c r="D15" s="31"/>
      <c r="E15" s="36"/>
      <c r="F15" s="36"/>
      <c r="G15" s="74"/>
      <c r="H15" s="67"/>
    </row>
    <row r="16" spans="1:14" ht="22.9" customHeight="1">
      <c r="A16" s="21" t="s">
        <v>12</v>
      </c>
      <c r="B16" s="13" t="s">
        <v>137</v>
      </c>
      <c r="C16" s="9" t="s">
        <v>2</v>
      </c>
      <c r="D16" s="9">
        <v>200</v>
      </c>
      <c r="E16" s="23"/>
      <c r="F16" s="54">
        <f t="shared" ref="F16:F22" si="0">ROUND(D16*E16,2)</f>
        <v>0</v>
      </c>
      <c r="G16" s="73"/>
      <c r="H16" s="68">
        <f t="shared" ref="H16:H22" si="1">+D16*G16</f>
        <v>0</v>
      </c>
    </row>
    <row r="17" spans="1:8" ht="22.9" customHeight="1">
      <c r="A17" s="21" t="s">
        <v>44</v>
      </c>
      <c r="B17" s="13" t="s">
        <v>138</v>
      </c>
      <c r="C17" s="9" t="s">
        <v>2</v>
      </c>
      <c r="D17" s="9">
        <v>28</v>
      </c>
      <c r="E17" s="23"/>
      <c r="F17" s="54">
        <f t="shared" si="0"/>
        <v>0</v>
      </c>
      <c r="G17" s="73"/>
      <c r="H17" s="68">
        <f t="shared" si="1"/>
        <v>0</v>
      </c>
    </row>
    <row r="18" spans="1:8" ht="22.9" customHeight="1">
      <c r="A18" s="21" t="s">
        <v>45</v>
      </c>
      <c r="B18" s="13" t="s">
        <v>139</v>
      </c>
      <c r="C18" s="9" t="s">
        <v>2</v>
      </c>
      <c r="D18" s="9">
        <v>24</v>
      </c>
      <c r="E18" s="23"/>
      <c r="F18" s="54">
        <f t="shared" si="0"/>
        <v>0</v>
      </c>
      <c r="G18" s="73"/>
      <c r="H18" s="68">
        <f t="shared" si="1"/>
        <v>0</v>
      </c>
    </row>
    <row r="19" spans="1:8" ht="22.9" customHeight="1">
      <c r="A19" s="21" t="s">
        <v>46</v>
      </c>
      <c r="B19" s="13" t="s">
        <v>140</v>
      </c>
      <c r="C19" s="9" t="s">
        <v>2</v>
      </c>
      <c r="D19" s="9">
        <v>12</v>
      </c>
      <c r="E19" s="23"/>
      <c r="F19" s="54">
        <f t="shared" si="0"/>
        <v>0</v>
      </c>
      <c r="G19" s="73"/>
      <c r="H19" s="68">
        <f t="shared" si="1"/>
        <v>0</v>
      </c>
    </row>
    <row r="20" spans="1:8" ht="22.9" customHeight="1">
      <c r="A20" s="21" t="s">
        <v>47</v>
      </c>
      <c r="B20" s="13" t="s">
        <v>141</v>
      </c>
      <c r="C20" s="9" t="s">
        <v>2</v>
      </c>
      <c r="D20" s="9">
        <v>18</v>
      </c>
      <c r="E20" s="23"/>
      <c r="F20" s="54">
        <f t="shared" si="0"/>
        <v>0</v>
      </c>
      <c r="G20" s="73"/>
      <c r="H20" s="68">
        <f t="shared" si="1"/>
        <v>0</v>
      </c>
    </row>
    <row r="21" spans="1:8" ht="22.9" customHeight="1">
      <c r="A21" s="21" t="s">
        <v>48</v>
      </c>
      <c r="B21" s="13" t="s">
        <v>142</v>
      </c>
      <c r="C21" s="9" t="s">
        <v>2</v>
      </c>
      <c r="D21" s="9">
        <v>12</v>
      </c>
      <c r="E21" s="23"/>
      <c r="F21" s="54">
        <f t="shared" si="0"/>
        <v>0</v>
      </c>
      <c r="G21" s="73"/>
      <c r="H21" s="68">
        <f t="shared" si="1"/>
        <v>0</v>
      </c>
    </row>
    <row r="22" spans="1:8" ht="22.9" customHeight="1">
      <c r="A22" s="21" t="s">
        <v>49</v>
      </c>
      <c r="B22" s="13" t="s">
        <v>143</v>
      </c>
      <c r="C22" s="9" t="s">
        <v>2</v>
      </c>
      <c r="D22" s="9">
        <v>8</v>
      </c>
      <c r="E22" s="23"/>
      <c r="F22" s="54">
        <f t="shared" si="0"/>
        <v>0</v>
      </c>
      <c r="G22" s="73"/>
      <c r="H22" s="68">
        <f t="shared" si="1"/>
        <v>0</v>
      </c>
    </row>
    <row r="23" spans="1:8" ht="22.9" customHeight="1">
      <c r="A23" s="19" t="s">
        <v>13</v>
      </c>
      <c r="B23" s="59" t="s">
        <v>26</v>
      </c>
      <c r="C23" s="32"/>
      <c r="D23" s="32"/>
      <c r="E23" s="37"/>
      <c r="F23" s="37"/>
      <c r="G23" s="74"/>
      <c r="H23" s="67"/>
    </row>
    <row r="24" spans="1:8" ht="22.9" customHeight="1">
      <c r="A24" s="20" t="s">
        <v>14</v>
      </c>
      <c r="B24" s="7" t="s">
        <v>144</v>
      </c>
      <c r="C24" s="8" t="s">
        <v>2</v>
      </c>
      <c r="D24" s="9">
        <v>6</v>
      </c>
      <c r="E24" s="23"/>
      <c r="F24" s="54">
        <f t="shared" ref="F24:F30" si="2">ROUND(D24*E24,2)</f>
        <v>0</v>
      </c>
      <c r="G24" s="73"/>
      <c r="H24" s="68">
        <f t="shared" ref="H24:H30" si="3">+D24*G24</f>
        <v>0</v>
      </c>
    </row>
    <row r="25" spans="1:8" ht="22.9" customHeight="1">
      <c r="A25" s="20" t="s">
        <v>15</v>
      </c>
      <c r="B25" s="7" t="s">
        <v>144</v>
      </c>
      <c r="C25" s="8" t="s">
        <v>2</v>
      </c>
      <c r="D25" s="9">
        <v>18</v>
      </c>
      <c r="E25" s="23"/>
      <c r="F25" s="54">
        <f t="shared" si="2"/>
        <v>0</v>
      </c>
      <c r="G25" s="73"/>
      <c r="H25" s="68">
        <f t="shared" si="3"/>
        <v>0</v>
      </c>
    </row>
    <row r="26" spans="1:8" ht="22.9" customHeight="1">
      <c r="A26" s="20" t="s">
        <v>22</v>
      </c>
      <c r="B26" s="7" t="s">
        <v>145</v>
      </c>
      <c r="C26" s="8" t="s">
        <v>2</v>
      </c>
      <c r="D26" s="9">
        <v>16</v>
      </c>
      <c r="E26" s="23"/>
      <c r="F26" s="54">
        <f t="shared" si="2"/>
        <v>0</v>
      </c>
      <c r="G26" s="73"/>
      <c r="H26" s="68">
        <f t="shared" si="3"/>
        <v>0</v>
      </c>
    </row>
    <row r="27" spans="1:8" ht="22.9" customHeight="1">
      <c r="A27" s="20" t="s">
        <v>23</v>
      </c>
      <c r="B27" s="7" t="s">
        <v>146</v>
      </c>
      <c r="C27" s="8" t="s">
        <v>2</v>
      </c>
      <c r="D27" s="9">
        <v>24</v>
      </c>
      <c r="E27" s="23"/>
      <c r="F27" s="54">
        <f t="shared" si="2"/>
        <v>0</v>
      </c>
      <c r="G27" s="73"/>
      <c r="H27" s="68">
        <f t="shared" si="3"/>
        <v>0</v>
      </c>
    </row>
    <row r="28" spans="1:8" ht="22.9" customHeight="1">
      <c r="A28" s="20" t="s">
        <v>112</v>
      </c>
      <c r="B28" s="7" t="s">
        <v>147</v>
      </c>
      <c r="C28" s="8" t="s">
        <v>2</v>
      </c>
      <c r="D28" s="9">
        <v>12</v>
      </c>
      <c r="E28" s="23"/>
      <c r="F28" s="54">
        <f t="shared" si="2"/>
        <v>0</v>
      </c>
      <c r="G28" s="73"/>
      <c r="H28" s="68">
        <f t="shared" si="3"/>
        <v>0</v>
      </c>
    </row>
    <row r="29" spans="1:8" ht="22.9" customHeight="1">
      <c r="A29" s="20" t="s">
        <v>113</v>
      </c>
      <c r="B29" s="7" t="s">
        <v>148</v>
      </c>
      <c r="C29" s="8" t="s">
        <v>2</v>
      </c>
      <c r="D29" s="9">
        <v>36</v>
      </c>
      <c r="E29" s="23"/>
      <c r="F29" s="54">
        <f t="shared" si="2"/>
        <v>0</v>
      </c>
      <c r="G29" s="73"/>
      <c r="H29" s="68">
        <f t="shared" si="3"/>
        <v>0</v>
      </c>
    </row>
    <row r="30" spans="1:8" ht="22.9" customHeight="1">
      <c r="A30" s="20" t="s">
        <v>50</v>
      </c>
      <c r="B30" s="7" t="s">
        <v>149</v>
      </c>
      <c r="C30" s="8" t="s">
        <v>2</v>
      </c>
      <c r="D30" s="9">
        <v>6</v>
      </c>
      <c r="E30" s="23"/>
      <c r="F30" s="54">
        <f t="shared" si="2"/>
        <v>0</v>
      </c>
      <c r="G30" s="73"/>
      <c r="H30" s="68">
        <f t="shared" si="3"/>
        <v>0</v>
      </c>
    </row>
    <row r="31" spans="1:8" ht="22.9" customHeight="1">
      <c r="A31" s="19" t="s">
        <v>16</v>
      </c>
      <c r="B31" s="58" t="s">
        <v>42</v>
      </c>
      <c r="C31" s="32"/>
      <c r="D31" s="32"/>
      <c r="E31" s="37"/>
      <c r="F31" s="37"/>
      <c r="G31" s="74"/>
      <c r="H31" s="67"/>
    </row>
    <row r="32" spans="1:8" ht="22.9" customHeight="1">
      <c r="A32" s="20" t="s">
        <v>31</v>
      </c>
      <c r="B32" s="7" t="s">
        <v>150</v>
      </c>
      <c r="C32" s="8" t="s">
        <v>2</v>
      </c>
      <c r="D32" s="9">
        <v>8</v>
      </c>
      <c r="E32" s="23"/>
      <c r="F32" s="54">
        <f t="shared" ref="F32:F37" si="4">ROUND(D32*E32,2)</f>
        <v>0</v>
      </c>
      <c r="G32" s="73"/>
      <c r="H32" s="68">
        <f t="shared" ref="H32:H37" si="5">+D32*G32</f>
        <v>0</v>
      </c>
    </row>
    <row r="33" spans="1:8" ht="22.9" customHeight="1">
      <c r="A33" s="20" t="s">
        <v>17</v>
      </c>
      <c r="B33" s="7" t="s">
        <v>151</v>
      </c>
      <c r="C33" s="8" t="s">
        <v>2</v>
      </c>
      <c r="D33" s="8">
        <v>8</v>
      </c>
      <c r="E33" s="23"/>
      <c r="F33" s="54">
        <f t="shared" si="4"/>
        <v>0</v>
      </c>
      <c r="G33" s="73"/>
      <c r="H33" s="68">
        <f t="shared" si="5"/>
        <v>0</v>
      </c>
    </row>
    <row r="34" spans="1:8" ht="22.9" customHeight="1">
      <c r="A34" s="20" t="s">
        <v>51</v>
      </c>
      <c r="B34" s="7" t="s">
        <v>152</v>
      </c>
      <c r="C34" s="8" t="s">
        <v>2</v>
      </c>
      <c r="D34" s="8">
        <v>8</v>
      </c>
      <c r="E34" s="23"/>
      <c r="F34" s="54">
        <f t="shared" si="4"/>
        <v>0</v>
      </c>
      <c r="G34" s="73"/>
      <c r="H34" s="68">
        <f t="shared" si="5"/>
        <v>0</v>
      </c>
    </row>
    <row r="35" spans="1:8" ht="22.9" customHeight="1">
      <c r="A35" s="20" t="s">
        <v>52</v>
      </c>
      <c r="B35" s="7" t="s">
        <v>153</v>
      </c>
      <c r="C35" s="8" t="s">
        <v>2</v>
      </c>
      <c r="D35" s="8">
        <v>8</v>
      </c>
      <c r="E35" s="23"/>
      <c r="F35" s="54">
        <f t="shared" si="4"/>
        <v>0</v>
      </c>
      <c r="G35" s="73"/>
      <c r="H35" s="68">
        <f t="shared" si="5"/>
        <v>0</v>
      </c>
    </row>
    <row r="36" spans="1:8" ht="22.9" customHeight="1">
      <c r="A36" s="20" t="s">
        <v>53</v>
      </c>
      <c r="B36" s="7" t="s">
        <v>154</v>
      </c>
      <c r="C36" s="8" t="s">
        <v>2</v>
      </c>
      <c r="D36" s="8">
        <v>8</v>
      </c>
      <c r="E36" s="23"/>
      <c r="F36" s="54">
        <f t="shared" si="4"/>
        <v>0</v>
      </c>
      <c r="G36" s="73"/>
      <c r="H36" s="68">
        <f t="shared" si="5"/>
        <v>0</v>
      </c>
    </row>
    <row r="37" spans="1:8" ht="22.9" customHeight="1">
      <c r="A37" s="26" t="s">
        <v>57</v>
      </c>
      <c r="B37" s="24" t="s">
        <v>155</v>
      </c>
      <c r="C37" s="9" t="s">
        <v>2</v>
      </c>
      <c r="D37" s="9">
        <v>12</v>
      </c>
      <c r="E37" s="23"/>
      <c r="F37" s="54">
        <f t="shared" si="4"/>
        <v>0</v>
      </c>
      <c r="G37" s="73"/>
      <c r="H37" s="68">
        <f t="shared" si="5"/>
        <v>0</v>
      </c>
    </row>
    <row r="38" spans="1:8" ht="22.9" customHeight="1">
      <c r="A38" s="75"/>
      <c r="B38" s="47" t="s">
        <v>133</v>
      </c>
      <c r="C38" s="55"/>
      <c r="D38" s="41">
        <f>+SUM(D8:D37)</f>
        <v>1080</v>
      </c>
      <c r="E38" s="41"/>
      <c r="F38" s="48">
        <f>+SUM(F8:F37)</f>
        <v>0</v>
      </c>
      <c r="G38" s="76">
        <f>ROUND(H38/D38,2)</f>
        <v>0</v>
      </c>
      <c r="H38" s="69">
        <f>+SUM(H8:H37)</f>
        <v>0</v>
      </c>
    </row>
    <row r="39" spans="1:8" ht="22.9" customHeight="1">
      <c r="A39" s="27" t="s">
        <v>18</v>
      </c>
      <c r="B39" s="58" t="s">
        <v>27</v>
      </c>
      <c r="C39" s="33"/>
      <c r="D39" s="33"/>
      <c r="E39" s="33"/>
      <c r="F39" s="34"/>
      <c r="G39" s="74"/>
      <c r="H39" s="70"/>
    </row>
    <row r="40" spans="1:8" ht="22.9" customHeight="1">
      <c r="A40" s="20" t="s">
        <v>19</v>
      </c>
      <c r="B40" s="7" t="s">
        <v>33</v>
      </c>
      <c r="C40" s="8" t="s">
        <v>2</v>
      </c>
      <c r="D40" s="9">
        <v>12</v>
      </c>
      <c r="E40" s="23"/>
      <c r="F40" s="30">
        <f t="shared" ref="F40:F57" si="6">ROUND(D40*E40,2)</f>
        <v>0</v>
      </c>
      <c r="G40" s="77" t="s">
        <v>132</v>
      </c>
      <c r="H40" s="39"/>
    </row>
    <row r="41" spans="1:8" ht="22.9" customHeight="1">
      <c r="A41" s="20" t="s">
        <v>20</v>
      </c>
      <c r="B41" s="7" t="s">
        <v>34</v>
      </c>
      <c r="C41" s="8" t="s">
        <v>2</v>
      </c>
      <c r="D41" s="9">
        <v>6</v>
      </c>
      <c r="E41" s="23"/>
      <c r="F41" s="30">
        <f t="shared" si="6"/>
        <v>0</v>
      </c>
      <c r="G41" s="77" t="s">
        <v>132</v>
      </c>
      <c r="H41" s="39"/>
    </row>
    <row r="42" spans="1:8" ht="22.9" customHeight="1">
      <c r="A42" s="20" t="s">
        <v>21</v>
      </c>
      <c r="B42" s="7" t="s">
        <v>35</v>
      </c>
      <c r="C42" s="8" t="s">
        <v>2</v>
      </c>
      <c r="D42" s="9">
        <v>6</v>
      </c>
      <c r="E42" s="23"/>
      <c r="F42" s="30">
        <f t="shared" si="6"/>
        <v>0</v>
      </c>
      <c r="G42" s="77" t="s">
        <v>132</v>
      </c>
      <c r="H42" s="39"/>
    </row>
    <row r="43" spans="1:8" ht="22.9" customHeight="1">
      <c r="A43" s="20" t="s">
        <v>58</v>
      </c>
      <c r="B43" s="7" t="s">
        <v>156</v>
      </c>
      <c r="C43" s="8" t="s">
        <v>2</v>
      </c>
      <c r="D43" s="9">
        <v>2</v>
      </c>
      <c r="E43" s="23"/>
      <c r="F43" s="30">
        <f t="shared" si="6"/>
        <v>0</v>
      </c>
      <c r="G43" s="77" t="s">
        <v>132</v>
      </c>
      <c r="H43" s="39"/>
    </row>
    <row r="44" spans="1:8" ht="22.9" customHeight="1">
      <c r="A44" s="20" t="s">
        <v>60</v>
      </c>
      <c r="B44" s="7" t="s">
        <v>59</v>
      </c>
      <c r="C44" s="8" t="s">
        <v>2</v>
      </c>
      <c r="D44" s="9">
        <v>2</v>
      </c>
      <c r="E44" s="23"/>
      <c r="F44" s="30">
        <f t="shared" si="6"/>
        <v>0</v>
      </c>
      <c r="G44" s="77" t="s">
        <v>132</v>
      </c>
      <c r="H44" s="39"/>
    </row>
    <row r="45" spans="1:8" ht="22.9" customHeight="1">
      <c r="A45" s="20" t="s">
        <v>61</v>
      </c>
      <c r="B45" s="7" t="s">
        <v>36</v>
      </c>
      <c r="C45" s="8" t="s">
        <v>2</v>
      </c>
      <c r="D45" s="9">
        <v>6</v>
      </c>
      <c r="E45" s="23"/>
      <c r="F45" s="30">
        <f t="shared" si="6"/>
        <v>0</v>
      </c>
      <c r="G45" s="77" t="s">
        <v>132</v>
      </c>
      <c r="H45" s="39"/>
    </row>
    <row r="46" spans="1:8" ht="22.9" customHeight="1">
      <c r="A46" s="20" t="s">
        <v>62</v>
      </c>
      <c r="B46" s="7" t="s">
        <v>37</v>
      </c>
      <c r="C46" s="8" t="s">
        <v>2</v>
      </c>
      <c r="D46" s="9">
        <v>2</v>
      </c>
      <c r="E46" s="23"/>
      <c r="F46" s="30">
        <f t="shared" si="6"/>
        <v>0</v>
      </c>
      <c r="G46" s="77" t="s">
        <v>132</v>
      </c>
      <c r="H46" s="39"/>
    </row>
    <row r="47" spans="1:8" ht="22.9" customHeight="1">
      <c r="A47" s="20" t="s">
        <v>63</v>
      </c>
      <c r="B47" s="7" t="s">
        <v>38</v>
      </c>
      <c r="C47" s="8" t="s">
        <v>2</v>
      </c>
      <c r="D47" s="9">
        <v>6</v>
      </c>
      <c r="E47" s="23"/>
      <c r="F47" s="30">
        <f t="shared" si="6"/>
        <v>0</v>
      </c>
      <c r="G47" s="77" t="s">
        <v>132</v>
      </c>
      <c r="H47" s="39"/>
    </row>
    <row r="48" spans="1:8" ht="22.9" customHeight="1">
      <c r="A48" s="20" t="s">
        <v>64</v>
      </c>
      <c r="B48" s="7" t="s">
        <v>39</v>
      </c>
      <c r="C48" s="8" t="s">
        <v>2</v>
      </c>
      <c r="D48" s="9">
        <v>6</v>
      </c>
      <c r="E48" s="23"/>
      <c r="F48" s="30">
        <f t="shared" si="6"/>
        <v>0</v>
      </c>
      <c r="G48" s="77" t="s">
        <v>132</v>
      </c>
      <c r="H48" s="39"/>
    </row>
    <row r="49" spans="1:9" ht="22.9" customHeight="1">
      <c r="A49" s="20" t="s">
        <v>65</v>
      </c>
      <c r="B49" s="7" t="s">
        <v>75</v>
      </c>
      <c r="C49" s="8" t="s">
        <v>2</v>
      </c>
      <c r="D49" s="9">
        <v>6</v>
      </c>
      <c r="E49" s="23"/>
      <c r="F49" s="30">
        <f t="shared" si="6"/>
        <v>0</v>
      </c>
      <c r="G49" s="77" t="s">
        <v>132</v>
      </c>
      <c r="H49" s="39"/>
    </row>
    <row r="50" spans="1:9" ht="22.9" customHeight="1">
      <c r="A50" s="20" t="s">
        <v>66</v>
      </c>
      <c r="B50" s="7" t="s">
        <v>67</v>
      </c>
      <c r="C50" s="8" t="s">
        <v>2</v>
      </c>
      <c r="D50" s="9">
        <v>6</v>
      </c>
      <c r="E50" s="23"/>
      <c r="F50" s="30">
        <f t="shared" si="6"/>
        <v>0</v>
      </c>
      <c r="G50" s="77" t="s">
        <v>132</v>
      </c>
      <c r="H50" s="39"/>
    </row>
    <row r="51" spans="1:9" ht="22.9" customHeight="1">
      <c r="A51" s="20" t="s">
        <v>69</v>
      </c>
      <c r="B51" s="7" t="s">
        <v>120</v>
      </c>
      <c r="C51" s="8" t="s">
        <v>2</v>
      </c>
      <c r="D51" s="9">
        <v>2</v>
      </c>
      <c r="E51" s="23"/>
      <c r="F51" s="30">
        <f t="shared" si="6"/>
        <v>0</v>
      </c>
      <c r="G51" s="77" t="s">
        <v>132</v>
      </c>
      <c r="H51" s="39"/>
    </row>
    <row r="52" spans="1:9" ht="22.9" customHeight="1">
      <c r="A52" s="20" t="s">
        <v>70</v>
      </c>
      <c r="B52" s="7" t="s">
        <v>123</v>
      </c>
      <c r="C52" s="8" t="s">
        <v>2</v>
      </c>
      <c r="D52" s="9">
        <v>2</v>
      </c>
      <c r="E52" s="23"/>
      <c r="F52" s="30">
        <f t="shared" si="6"/>
        <v>0</v>
      </c>
      <c r="G52" s="77" t="s">
        <v>132</v>
      </c>
      <c r="H52" s="39"/>
    </row>
    <row r="53" spans="1:9" ht="22.9" customHeight="1">
      <c r="A53" s="20" t="s">
        <v>72</v>
      </c>
      <c r="B53" s="13" t="s">
        <v>71</v>
      </c>
      <c r="C53" s="8" t="s">
        <v>2</v>
      </c>
      <c r="D53" s="9">
        <v>6</v>
      </c>
      <c r="E53" s="23"/>
      <c r="F53" s="30">
        <f t="shared" si="6"/>
        <v>0</v>
      </c>
      <c r="G53" s="77" t="s">
        <v>132</v>
      </c>
      <c r="H53" s="39"/>
    </row>
    <row r="54" spans="1:9" ht="22.9" customHeight="1">
      <c r="A54" s="20" t="s">
        <v>73</v>
      </c>
      <c r="B54" s="13" t="s">
        <v>74</v>
      </c>
      <c r="C54" s="8" t="s">
        <v>2</v>
      </c>
      <c r="D54" s="9">
        <v>4</v>
      </c>
      <c r="E54" s="23"/>
      <c r="F54" s="30">
        <f t="shared" si="6"/>
        <v>0</v>
      </c>
      <c r="G54" s="77" t="s">
        <v>132</v>
      </c>
      <c r="H54" s="39"/>
    </row>
    <row r="55" spans="1:9" ht="22.9" customHeight="1">
      <c r="A55" s="20" t="s">
        <v>76</v>
      </c>
      <c r="B55" s="7" t="s">
        <v>43</v>
      </c>
      <c r="C55" s="8" t="s">
        <v>2</v>
      </c>
      <c r="D55" s="9">
        <v>8</v>
      </c>
      <c r="E55" s="23"/>
      <c r="F55" s="30">
        <f t="shared" si="6"/>
        <v>0</v>
      </c>
      <c r="G55" s="77" t="s">
        <v>132</v>
      </c>
      <c r="H55" s="39"/>
    </row>
    <row r="56" spans="1:9" ht="22.9" customHeight="1">
      <c r="A56" s="22" t="s">
        <v>78</v>
      </c>
      <c r="B56" s="4" t="s">
        <v>80</v>
      </c>
      <c r="C56" s="5" t="s">
        <v>2</v>
      </c>
      <c r="D56" s="6">
        <v>6</v>
      </c>
      <c r="E56" s="23"/>
      <c r="F56" s="30">
        <f t="shared" si="6"/>
        <v>0</v>
      </c>
      <c r="G56" s="77" t="s">
        <v>132</v>
      </c>
      <c r="H56" s="39"/>
    </row>
    <row r="57" spans="1:9" ht="22.9" customHeight="1">
      <c r="A57" s="22" t="s">
        <v>79</v>
      </c>
      <c r="B57" s="4" t="s">
        <v>81</v>
      </c>
      <c r="C57" s="5" t="s">
        <v>2</v>
      </c>
      <c r="D57" s="6">
        <v>6</v>
      </c>
      <c r="E57" s="23"/>
      <c r="F57" s="30">
        <f t="shared" si="6"/>
        <v>0</v>
      </c>
      <c r="G57" s="77" t="s">
        <v>132</v>
      </c>
      <c r="H57" s="39"/>
    </row>
    <row r="58" spans="1:9" ht="22.15" customHeight="1">
      <c r="A58" s="75"/>
      <c r="B58" s="46" t="s">
        <v>134</v>
      </c>
      <c r="C58" s="35"/>
      <c r="D58" s="28">
        <f>SUM(D40:D57)</f>
        <v>94</v>
      </c>
      <c r="E58" s="28"/>
      <c r="F58" s="38">
        <f t="shared" ref="F58" si="7">SUM(F40:F57)</f>
        <v>0</v>
      </c>
      <c r="G58" s="78"/>
      <c r="H58" s="40"/>
    </row>
    <row r="59" spans="1:9" ht="30" customHeight="1">
      <c r="A59" s="94" t="s">
        <v>125</v>
      </c>
      <c r="B59" s="95"/>
      <c r="C59" s="95"/>
      <c r="D59" s="95"/>
      <c r="E59" s="95"/>
      <c r="F59" s="64">
        <f>+F58+F38</f>
        <v>0</v>
      </c>
      <c r="G59" s="79"/>
      <c r="H59" s="39"/>
    </row>
    <row r="60" spans="1:9" ht="30" customHeight="1">
      <c r="A60" s="94" t="s">
        <v>126</v>
      </c>
      <c r="B60" s="95"/>
      <c r="C60" s="95"/>
      <c r="D60" s="95"/>
      <c r="E60" s="95"/>
      <c r="F60" s="65">
        <f>ROUND(F59*0.21,2)</f>
        <v>0</v>
      </c>
      <c r="G60" s="79"/>
      <c r="H60" s="39"/>
    </row>
    <row r="61" spans="1:9" ht="30" customHeight="1" thickBot="1">
      <c r="A61" s="96" t="s">
        <v>127</v>
      </c>
      <c r="B61" s="97"/>
      <c r="C61" s="97"/>
      <c r="D61" s="97"/>
      <c r="E61" s="97"/>
      <c r="F61" s="80">
        <f>+F59+F60</f>
        <v>0</v>
      </c>
      <c r="G61" s="81"/>
      <c r="H61" s="39"/>
    </row>
    <row r="63" spans="1:9" ht="21.6" customHeight="1">
      <c r="B63" s="103" t="s">
        <v>128</v>
      </c>
      <c r="C63" s="104"/>
      <c r="E63" s="3"/>
      <c r="G63" s="3"/>
    </row>
    <row r="64" spans="1:9" ht="38.25" customHeight="1">
      <c r="B64" s="98" t="s">
        <v>129</v>
      </c>
      <c r="C64" s="98"/>
      <c r="D64" s="98"/>
      <c r="E64" s="98"/>
      <c r="F64" s="98"/>
      <c r="G64" s="98"/>
      <c r="H64" s="98"/>
      <c r="I64" s="98"/>
    </row>
    <row r="65" spans="2:9" ht="39" customHeight="1">
      <c r="B65" s="98" t="s">
        <v>174</v>
      </c>
      <c r="C65" s="98"/>
      <c r="D65" s="98"/>
      <c r="E65" s="98"/>
      <c r="F65" s="98"/>
      <c r="G65" s="98"/>
      <c r="H65" s="98"/>
      <c r="I65" s="98"/>
    </row>
    <row r="66" spans="2:9" ht="24" customHeight="1">
      <c r="B66" s="98" t="s">
        <v>173</v>
      </c>
      <c r="C66" s="98"/>
      <c r="D66" s="98"/>
      <c r="E66" s="98"/>
      <c r="F66" s="98"/>
      <c r="G66" s="98"/>
      <c r="H66" s="98"/>
      <c r="I66" s="98"/>
    </row>
    <row r="67" spans="2:9" ht="99" customHeight="1">
      <c r="B67" s="98" t="s">
        <v>170</v>
      </c>
      <c r="C67" s="98"/>
      <c r="D67" s="98"/>
      <c r="E67" s="98"/>
      <c r="F67" s="98"/>
      <c r="G67" s="98"/>
      <c r="H67" s="98"/>
      <c r="I67" s="98"/>
    </row>
    <row r="68" spans="2:9" ht="69" customHeight="1">
      <c r="B68" s="98" t="s">
        <v>171</v>
      </c>
      <c r="C68" s="98"/>
      <c r="D68" s="98"/>
      <c r="E68" s="98"/>
      <c r="F68" s="98"/>
      <c r="G68" s="98"/>
      <c r="H68" s="98"/>
      <c r="I68" s="98"/>
    </row>
    <row r="69" spans="2:9" ht="48" customHeight="1">
      <c r="B69" s="98" t="s">
        <v>130</v>
      </c>
      <c r="C69" s="99"/>
      <c r="D69" s="99"/>
      <c r="E69" s="99"/>
      <c r="F69" s="99"/>
      <c r="G69" s="99"/>
      <c r="H69" s="99"/>
      <c r="I69" s="99"/>
    </row>
    <row r="70" spans="2:9" ht="33.6" customHeight="1">
      <c r="B70" s="100" t="s">
        <v>172</v>
      </c>
      <c r="C70" s="100"/>
      <c r="D70" s="100"/>
      <c r="E70" s="100"/>
      <c r="F70" s="101"/>
      <c r="G70" s="101"/>
      <c r="H70" s="101"/>
      <c r="I70" s="101"/>
    </row>
    <row r="71" spans="2:9" ht="36" customHeight="1">
      <c r="B71" s="100"/>
      <c r="C71" s="100"/>
      <c r="D71" s="100"/>
      <c r="E71" s="100"/>
      <c r="F71" s="101"/>
      <c r="G71" s="101"/>
      <c r="H71" s="101"/>
      <c r="I71" s="101"/>
    </row>
    <row r="73" spans="2:9" ht="20.45" customHeight="1">
      <c r="B73" s="42"/>
    </row>
    <row r="74" spans="2:9" ht="36.6" customHeight="1">
      <c r="B74" s="91"/>
      <c r="C74" s="91"/>
      <c r="D74" s="91"/>
      <c r="E74" s="91"/>
      <c r="F74" s="91"/>
    </row>
    <row r="75" spans="2:9" ht="19.899999999999999" customHeight="1">
      <c r="B75" s="92"/>
      <c r="C75" s="92"/>
      <c r="D75" s="92"/>
      <c r="E75" s="92"/>
      <c r="F75" s="92"/>
    </row>
    <row r="76" spans="2:9" ht="19.899999999999999" customHeight="1">
      <c r="B76" s="93"/>
      <c r="C76" s="93"/>
      <c r="D76" s="93"/>
      <c r="E76" s="93"/>
      <c r="F76" s="93"/>
    </row>
    <row r="77" spans="2:9" ht="19.899999999999999" customHeight="1">
      <c r="B77" s="93"/>
      <c r="C77" s="93"/>
      <c r="D77" s="93"/>
      <c r="E77" s="93"/>
      <c r="F77" s="93"/>
    </row>
    <row r="78" spans="2:9" ht="19.899999999999999" customHeight="1">
      <c r="B78" s="93"/>
      <c r="C78" s="93"/>
      <c r="D78" s="93"/>
      <c r="E78" s="93"/>
      <c r="F78" s="93"/>
    </row>
    <row r="80" spans="2:9" ht="30" customHeight="1">
      <c r="B80" s="90"/>
      <c r="C80" s="90"/>
      <c r="D80" s="90"/>
      <c r="E80" s="90"/>
      <c r="F80" s="90"/>
    </row>
  </sheetData>
  <mergeCells count="28">
    <mergeCell ref="G1:N1"/>
    <mergeCell ref="B63:C63"/>
    <mergeCell ref="B64:I64"/>
    <mergeCell ref="B65:I65"/>
    <mergeCell ref="B66:I66"/>
    <mergeCell ref="A1:F1"/>
    <mergeCell ref="A2:D2"/>
    <mergeCell ref="A4:A5"/>
    <mergeCell ref="B4:B5"/>
    <mergeCell ref="C4:C5"/>
    <mergeCell ref="D4:D5"/>
    <mergeCell ref="E4:E5"/>
    <mergeCell ref="F4:F5"/>
    <mergeCell ref="G4:G5"/>
    <mergeCell ref="H4:H5"/>
    <mergeCell ref="A59:E59"/>
    <mergeCell ref="A60:E60"/>
    <mergeCell ref="A61:E61"/>
    <mergeCell ref="B67:I67"/>
    <mergeCell ref="B68:I68"/>
    <mergeCell ref="B78:F78"/>
    <mergeCell ref="B69:I69"/>
    <mergeCell ref="B70:I71"/>
    <mergeCell ref="B80:F80"/>
    <mergeCell ref="B74:F74"/>
    <mergeCell ref="B75:F75"/>
    <mergeCell ref="B76:F76"/>
    <mergeCell ref="B77:F77"/>
  </mergeCells>
  <conditionalFormatting sqref="F8">
    <cfRule type="cellIs" dxfId="4" priority="5" operator="equal">
      <formula>0</formula>
    </cfRule>
  </conditionalFormatting>
  <conditionalFormatting sqref="F1:F5 F7:F1048576">
    <cfRule type="cellIs" dxfId="3" priority="4" operator="equal">
      <formula>0</formula>
    </cfRule>
  </conditionalFormatting>
  <conditionalFormatting sqref="H2:H5 H7:H1048576">
    <cfRule type="cellIs" dxfId="2" priority="3" operator="equal">
      <formula>0</formula>
    </cfRule>
  </conditionalFormatting>
  <conditionalFormatting sqref="G38">
    <cfRule type="cellIs" dxfId="1" priority="2" operator="equal">
      <formula>0</formula>
    </cfRule>
  </conditionalFormatting>
  <conditionalFormatting sqref="N1">
    <cfRule type="cellIs" dxfId="0" priority="1" operator="equal">
      <formula>0</formula>
    </cfRule>
  </conditionalFormatting>
  <pageMargins left="0.43307086614173229" right="0.23622047244094491" top="0.15748031496062992" bottom="0.15748031496062992" header="0.31496062992125984" footer="0.31496062992125984"/>
  <pageSetup paperSize="9" scale="97"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75"/>
  <sheetViews>
    <sheetView tabSelected="1" zoomScaleNormal="100" workbookViewId="0">
      <selection activeCell="G8" sqref="G8"/>
    </sheetView>
  </sheetViews>
  <sheetFormatPr defaultColWidth="9.140625" defaultRowHeight="30" customHeight="1"/>
  <cols>
    <col min="1" max="1" width="6.85546875" style="15" customWidth="1"/>
    <col min="2" max="2" width="13.5703125" style="3" customWidth="1"/>
    <col min="3" max="3" width="57.85546875" style="2" customWidth="1"/>
    <col min="4" max="4" width="49.42578125" style="2" customWidth="1"/>
    <col min="5" max="16384" width="9.140625" style="2"/>
  </cols>
  <sheetData>
    <row r="1" spans="1:4" ht="30" customHeight="1">
      <c r="A1" s="102" t="s">
        <v>168</v>
      </c>
      <c r="B1" s="102"/>
      <c r="C1" s="102"/>
      <c r="D1" s="102"/>
    </row>
    <row r="2" spans="1:4" ht="30" customHeight="1">
      <c r="A2" s="105" t="s">
        <v>167</v>
      </c>
      <c r="B2" s="105"/>
      <c r="C2" s="105"/>
      <c r="D2" s="105"/>
    </row>
    <row r="3" spans="1:4" ht="21" customHeight="1" thickBot="1">
      <c r="A3" s="1"/>
      <c r="D3" s="3"/>
    </row>
    <row r="4" spans="1:4" ht="30" customHeight="1">
      <c r="A4" s="106" t="s">
        <v>157</v>
      </c>
      <c r="B4" s="129" t="s">
        <v>0</v>
      </c>
      <c r="C4" s="131" t="s">
        <v>11</v>
      </c>
      <c r="D4" s="125" t="s">
        <v>131</v>
      </c>
    </row>
    <row r="5" spans="1:4" ht="93.6" customHeight="1" thickBot="1">
      <c r="A5" s="107"/>
      <c r="B5" s="130"/>
      <c r="C5" s="132"/>
      <c r="D5" s="126"/>
    </row>
    <row r="6" spans="1:4" s="12" customFormat="1" ht="19.149999999999999" customHeight="1">
      <c r="A6" s="14">
        <v>1</v>
      </c>
      <c r="B6" s="10">
        <v>2</v>
      </c>
      <c r="C6" s="11">
        <v>3</v>
      </c>
      <c r="D6" s="71">
        <v>4</v>
      </c>
    </row>
    <row r="7" spans="1:4" ht="27" customHeight="1">
      <c r="A7" s="19" t="s">
        <v>4</v>
      </c>
      <c r="B7" s="59" t="s">
        <v>25</v>
      </c>
      <c r="C7" s="58"/>
      <c r="D7" s="82"/>
    </row>
    <row r="8" spans="1:4" ht="363.6" customHeight="1">
      <c r="A8" s="20" t="s">
        <v>5</v>
      </c>
      <c r="B8" s="56" t="s">
        <v>40</v>
      </c>
      <c r="C8" s="49" t="s">
        <v>109</v>
      </c>
      <c r="D8" s="83" t="s">
        <v>161</v>
      </c>
    </row>
    <row r="9" spans="1:4" ht="350.45" customHeight="1">
      <c r="A9" s="20" t="s">
        <v>6</v>
      </c>
      <c r="B9" s="57" t="s">
        <v>40</v>
      </c>
      <c r="C9" s="50" t="s">
        <v>108</v>
      </c>
      <c r="D9" s="83" t="s">
        <v>161</v>
      </c>
    </row>
    <row r="10" spans="1:4" ht="349.9" customHeight="1">
      <c r="A10" s="20" t="s">
        <v>55</v>
      </c>
      <c r="B10" s="57" t="s">
        <v>54</v>
      </c>
      <c r="C10" s="50" t="s">
        <v>107</v>
      </c>
      <c r="D10" s="83" t="s">
        <v>161</v>
      </c>
    </row>
    <row r="11" spans="1:4" ht="349.15" customHeight="1">
      <c r="A11" s="20" t="s">
        <v>56</v>
      </c>
      <c r="B11" s="57" t="s">
        <v>32</v>
      </c>
      <c r="C11" s="50" t="s">
        <v>106</v>
      </c>
      <c r="D11" s="83" t="s">
        <v>161</v>
      </c>
    </row>
    <row r="12" spans="1:4" ht="30" customHeight="1">
      <c r="A12" s="19" t="s">
        <v>7</v>
      </c>
      <c r="B12" s="122" t="s">
        <v>24</v>
      </c>
      <c r="C12" s="123"/>
      <c r="D12" s="124"/>
    </row>
    <row r="13" spans="1:4" ht="361.15" customHeight="1">
      <c r="A13" s="20" t="s">
        <v>8</v>
      </c>
      <c r="B13" s="57" t="s">
        <v>135</v>
      </c>
      <c r="C13" s="50" t="s">
        <v>105</v>
      </c>
      <c r="D13" s="83" t="s">
        <v>161</v>
      </c>
    </row>
    <row r="14" spans="1:4" ht="367.15" customHeight="1">
      <c r="A14" s="20" t="s">
        <v>9</v>
      </c>
      <c r="B14" s="57" t="s">
        <v>136</v>
      </c>
      <c r="C14" s="51" t="s">
        <v>110</v>
      </c>
      <c r="D14" s="83" t="s">
        <v>161</v>
      </c>
    </row>
    <row r="15" spans="1:4" ht="30" customHeight="1">
      <c r="A15" s="19" t="s">
        <v>10</v>
      </c>
      <c r="B15" s="59" t="s">
        <v>41</v>
      </c>
      <c r="C15" s="58"/>
      <c r="D15" s="84"/>
    </row>
    <row r="16" spans="1:4" ht="340.9" customHeight="1">
      <c r="A16" s="21" t="s">
        <v>12</v>
      </c>
      <c r="B16" s="9" t="s">
        <v>137</v>
      </c>
      <c r="C16" s="51" t="s">
        <v>104</v>
      </c>
      <c r="D16" s="83" t="s">
        <v>161</v>
      </c>
    </row>
    <row r="17" spans="1:4" ht="330.6" customHeight="1">
      <c r="A17" s="21" t="s">
        <v>44</v>
      </c>
      <c r="B17" s="9" t="s">
        <v>138</v>
      </c>
      <c r="C17" s="51" t="s">
        <v>103</v>
      </c>
      <c r="D17" s="83"/>
    </row>
    <row r="18" spans="1:4" ht="340.15" customHeight="1">
      <c r="A18" s="21" t="s">
        <v>45</v>
      </c>
      <c r="B18" s="9" t="s">
        <v>139</v>
      </c>
      <c r="C18" s="51" t="s">
        <v>102</v>
      </c>
      <c r="D18" s="83" t="s">
        <v>161</v>
      </c>
    </row>
    <row r="19" spans="1:4" ht="339.6" customHeight="1">
      <c r="A19" s="21" t="s">
        <v>46</v>
      </c>
      <c r="B19" s="9" t="s">
        <v>140</v>
      </c>
      <c r="C19" s="51" t="s">
        <v>101</v>
      </c>
      <c r="D19" s="83" t="s">
        <v>161</v>
      </c>
    </row>
    <row r="20" spans="1:4" ht="349.15" customHeight="1">
      <c r="A20" s="21" t="s">
        <v>47</v>
      </c>
      <c r="B20" s="9" t="s">
        <v>141</v>
      </c>
      <c r="C20" s="51" t="s">
        <v>111</v>
      </c>
      <c r="D20" s="83" t="s">
        <v>161</v>
      </c>
    </row>
    <row r="21" spans="1:4" ht="345" customHeight="1">
      <c r="A21" s="21" t="s">
        <v>48</v>
      </c>
      <c r="B21" s="9" t="s">
        <v>142</v>
      </c>
      <c r="C21" s="50" t="s">
        <v>100</v>
      </c>
      <c r="D21" s="83" t="s">
        <v>161</v>
      </c>
    </row>
    <row r="22" spans="1:4" ht="358.9" customHeight="1">
      <c r="A22" s="21" t="s">
        <v>49</v>
      </c>
      <c r="B22" s="9" t="s">
        <v>143</v>
      </c>
      <c r="C22" s="50" t="s">
        <v>99</v>
      </c>
      <c r="D22" s="83" t="s">
        <v>161</v>
      </c>
    </row>
    <row r="23" spans="1:4" ht="30" customHeight="1">
      <c r="A23" s="19" t="s">
        <v>13</v>
      </c>
      <c r="B23" s="122" t="s">
        <v>26</v>
      </c>
      <c r="C23" s="123"/>
      <c r="D23" s="124"/>
    </row>
    <row r="24" spans="1:4" ht="363.6" customHeight="1">
      <c r="A24" s="20" t="s">
        <v>14</v>
      </c>
      <c r="B24" s="57" t="s">
        <v>144</v>
      </c>
      <c r="C24" s="52" t="s">
        <v>98</v>
      </c>
      <c r="D24" s="83" t="s">
        <v>161</v>
      </c>
    </row>
    <row r="25" spans="1:4" ht="368.25" customHeight="1">
      <c r="A25" s="20" t="s">
        <v>15</v>
      </c>
      <c r="B25" s="57" t="s">
        <v>144</v>
      </c>
      <c r="C25" s="50" t="s">
        <v>116</v>
      </c>
      <c r="D25" s="83" t="s">
        <v>163</v>
      </c>
    </row>
    <row r="26" spans="1:4" ht="378" customHeight="1">
      <c r="A26" s="20" t="s">
        <v>22</v>
      </c>
      <c r="B26" s="57" t="s">
        <v>145</v>
      </c>
      <c r="C26" s="50" t="s">
        <v>97</v>
      </c>
      <c r="D26" s="83" t="s">
        <v>161</v>
      </c>
    </row>
    <row r="27" spans="1:4" ht="378.6" customHeight="1">
      <c r="A27" s="20" t="s">
        <v>23</v>
      </c>
      <c r="B27" s="57" t="s">
        <v>146</v>
      </c>
      <c r="C27" s="50" t="s">
        <v>96</v>
      </c>
      <c r="D27" s="83" t="s">
        <v>161</v>
      </c>
    </row>
    <row r="28" spans="1:4" ht="362.45" customHeight="1">
      <c r="A28" s="20" t="s">
        <v>112</v>
      </c>
      <c r="B28" s="57" t="s">
        <v>147</v>
      </c>
      <c r="C28" s="50" t="s">
        <v>117</v>
      </c>
      <c r="D28" s="83" t="s">
        <v>161</v>
      </c>
    </row>
    <row r="29" spans="1:4" ht="365.45" customHeight="1">
      <c r="A29" s="20" t="s">
        <v>113</v>
      </c>
      <c r="B29" s="57" t="s">
        <v>148</v>
      </c>
      <c r="C29" s="50" t="s">
        <v>95</v>
      </c>
      <c r="D29" s="83" t="s">
        <v>161</v>
      </c>
    </row>
    <row r="30" spans="1:4" ht="379.15" customHeight="1">
      <c r="A30" s="20" t="s">
        <v>50</v>
      </c>
      <c r="B30" s="57" t="s">
        <v>149</v>
      </c>
      <c r="C30" s="50" t="s">
        <v>118</v>
      </c>
      <c r="D30" s="83" t="s">
        <v>161</v>
      </c>
    </row>
    <row r="31" spans="1:4" ht="30" customHeight="1">
      <c r="A31" s="19" t="s">
        <v>16</v>
      </c>
      <c r="B31" s="122" t="s">
        <v>42</v>
      </c>
      <c r="C31" s="123"/>
      <c r="D31" s="124"/>
    </row>
    <row r="32" spans="1:4" ht="341.45" customHeight="1">
      <c r="A32" s="20" t="s">
        <v>31</v>
      </c>
      <c r="B32" s="57" t="s">
        <v>150</v>
      </c>
      <c r="C32" s="50" t="s">
        <v>94</v>
      </c>
      <c r="D32" s="83" t="s">
        <v>161</v>
      </c>
    </row>
    <row r="33" spans="1:4" ht="340.9" customHeight="1">
      <c r="A33" s="20" t="s">
        <v>17</v>
      </c>
      <c r="B33" s="57" t="s">
        <v>151</v>
      </c>
      <c r="C33" s="50" t="s">
        <v>93</v>
      </c>
      <c r="D33" s="83" t="s">
        <v>161</v>
      </c>
    </row>
    <row r="34" spans="1:4" ht="334.9" customHeight="1">
      <c r="A34" s="20" t="s">
        <v>51</v>
      </c>
      <c r="B34" s="57" t="s">
        <v>152</v>
      </c>
      <c r="C34" s="50" t="s">
        <v>92</v>
      </c>
      <c r="D34" s="83" t="s">
        <v>161</v>
      </c>
    </row>
    <row r="35" spans="1:4" ht="345" customHeight="1">
      <c r="A35" s="20" t="s">
        <v>52</v>
      </c>
      <c r="B35" s="57" t="s">
        <v>153</v>
      </c>
      <c r="C35" s="50" t="s">
        <v>91</v>
      </c>
      <c r="D35" s="83" t="s">
        <v>161</v>
      </c>
    </row>
    <row r="36" spans="1:4" ht="331.15" customHeight="1">
      <c r="A36" s="20" t="s">
        <v>53</v>
      </c>
      <c r="B36" s="57" t="s">
        <v>154</v>
      </c>
      <c r="C36" s="50" t="s">
        <v>90</v>
      </c>
      <c r="D36" s="83" t="s">
        <v>161</v>
      </c>
    </row>
    <row r="37" spans="1:4" ht="336.6" customHeight="1">
      <c r="A37" s="26" t="s">
        <v>57</v>
      </c>
      <c r="B37" s="25" t="s">
        <v>155</v>
      </c>
      <c r="C37" s="53" t="s">
        <v>89</v>
      </c>
      <c r="D37" s="83" t="s">
        <v>161</v>
      </c>
    </row>
    <row r="38" spans="1:4" ht="24" customHeight="1">
      <c r="A38" s="27" t="s">
        <v>18</v>
      </c>
      <c r="B38" s="58" t="s">
        <v>27</v>
      </c>
      <c r="C38" s="60"/>
      <c r="D38" s="85"/>
    </row>
    <row r="39" spans="1:4" ht="329.25" customHeight="1">
      <c r="A39" s="20" t="s">
        <v>19</v>
      </c>
      <c r="B39" s="57" t="s">
        <v>33</v>
      </c>
      <c r="C39" s="16" t="s">
        <v>164</v>
      </c>
      <c r="D39" s="83" t="s">
        <v>160</v>
      </c>
    </row>
    <row r="40" spans="1:4" ht="318" customHeight="1">
      <c r="A40" s="20" t="s">
        <v>20</v>
      </c>
      <c r="B40" s="57" t="s">
        <v>34</v>
      </c>
      <c r="C40" s="16" t="s">
        <v>114</v>
      </c>
      <c r="D40" s="83" t="s">
        <v>160</v>
      </c>
    </row>
    <row r="41" spans="1:4" ht="316.89999999999998" customHeight="1">
      <c r="A41" s="20" t="s">
        <v>21</v>
      </c>
      <c r="B41" s="57" t="s">
        <v>35</v>
      </c>
      <c r="C41" s="16" t="s">
        <v>28</v>
      </c>
      <c r="D41" s="83" t="s">
        <v>160</v>
      </c>
    </row>
    <row r="42" spans="1:4" ht="326.45" customHeight="1">
      <c r="A42" s="20" t="s">
        <v>58</v>
      </c>
      <c r="B42" s="57" t="s">
        <v>156</v>
      </c>
      <c r="C42" s="16" t="s">
        <v>87</v>
      </c>
      <c r="D42" s="83" t="s">
        <v>160</v>
      </c>
    </row>
    <row r="43" spans="1:4" ht="325.14999999999998" customHeight="1">
      <c r="A43" s="20" t="s">
        <v>60</v>
      </c>
      <c r="B43" s="57" t="s">
        <v>59</v>
      </c>
      <c r="C43" s="16" t="s">
        <v>86</v>
      </c>
      <c r="D43" s="83" t="s">
        <v>160</v>
      </c>
    </row>
    <row r="44" spans="1:4" ht="317.25" customHeight="1">
      <c r="A44" s="20" t="s">
        <v>61</v>
      </c>
      <c r="B44" s="57" t="s">
        <v>36</v>
      </c>
      <c r="C44" s="17" t="s">
        <v>30</v>
      </c>
      <c r="D44" s="83" t="s">
        <v>160</v>
      </c>
    </row>
    <row r="45" spans="1:4" ht="324.60000000000002" customHeight="1">
      <c r="A45" s="20" t="s">
        <v>62</v>
      </c>
      <c r="B45" s="57" t="s">
        <v>37</v>
      </c>
      <c r="C45" s="17" t="s">
        <v>29</v>
      </c>
      <c r="D45" s="83" t="s">
        <v>160</v>
      </c>
    </row>
    <row r="46" spans="1:4" ht="321" customHeight="1">
      <c r="A46" s="20" t="s">
        <v>63</v>
      </c>
      <c r="B46" s="57" t="s">
        <v>38</v>
      </c>
      <c r="C46" s="17" t="s">
        <v>85</v>
      </c>
      <c r="D46" s="83" t="s">
        <v>160</v>
      </c>
    </row>
    <row r="47" spans="1:4" ht="325.89999999999998" customHeight="1">
      <c r="A47" s="20" t="s">
        <v>64</v>
      </c>
      <c r="B47" s="57" t="s">
        <v>39</v>
      </c>
      <c r="C47" s="16" t="s">
        <v>84</v>
      </c>
      <c r="D47" s="83" t="s">
        <v>160</v>
      </c>
    </row>
    <row r="48" spans="1:4" ht="324" customHeight="1">
      <c r="A48" s="20" t="s">
        <v>65</v>
      </c>
      <c r="B48" s="57" t="s">
        <v>75</v>
      </c>
      <c r="C48" s="16" t="s">
        <v>77</v>
      </c>
      <c r="D48" s="83" t="s">
        <v>160</v>
      </c>
    </row>
    <row r="49" spans="1:4" ht="324.60000000000002" customHeight="1">
      <c r="A49" s="20" t="s">
        <v>66</v>
      </c>
      <c r="B49" s="57" t="s">
        <v>67</v>
      </c>
      <c r="C49" s="16" t="s">
        <v>68</v>
      </c>
      <c r="D49" s="83" t="s">
        <v>160</v>
      </c>
    </row>
    <row r="50" spans="1:4" ht="323.45" customHeight="1">
      <c r="A50" s="20" t="s">
        <v>69</v>
      </c>
      <c r="B50" s="57" t="s">
        <v>120</v>
      </c>
      <c r="C50" s="17" t="s">
        <v>121</v>
      </c>
      <c r="D50" s="83" t="s">
        <v>160</v>
      </c>
    </row>
    <row r="51" spans="1:4" ht="322.89999999999998" customHeight="1">
      <c r="A51" s="20" t="s">
        <v>70</v>
      </c>
      <c r="B51" s="57" t="s">
        <v>123</v>
      </c>
      <c r="C51" s="16" t="s">
        <v>122</v>
      </c>
      <c r="D51" s="83" t="s">
        <v>160</v>
      </c>
    </row>
    <row r="52" spans="1:4" ht="320.45" customHeight="1">
      <c r="A52" s="20" t="s">
        <v>72</v>
      </c>
      <c r="B52" s="9" t="s">
        <v>71</v>
      </c>
      <c r="C52" s="16" t="s">
        <v>83</v>
      </c>
      <c r="D52" s="83" t="s">
        <v>160</v>
      </c>
    </row>
    <row r="53" spans="1:4" ht="337.5" customHeight="1">
      <c r="A53" s="20" t="s">
        <v>73</v>
      </c>
      <c r="B53" s="9" t="s">
        <v>74</v>
      </c>
      <c r="C53" s="16" t="s">
        <v>82</v>
      </c>
      <c r="D53" s="83" t="s">
        <v>160</v>
      </c>
    </row>
    <row r="54" spans="1:4" ht="321.75" customHeight="1">
      <c r="A54" s="20" t="s">
        <v>76</v>
      </c>
      <c r="B54" s="57" t="s">
        <v>43</v>
      </c>
      <c r="C54" s="16" t="s">
        <v>119</v>
      </c>
      <c r="D54" s="83" t="s">
        <v>160</v>
      </c>
    </row>
    <row r="55" spans="1:4" ht="150.6" customHeight="1">
      <c r="A55" s="22" t="s">
        <v>78</v>
      </c>
      <c r="B55" s="56" t="s">
        <v>80</v>
      </c>
      <c r="C55" s="18" t="s">
        <v>88</v>
      </c>
      <c r="D55" s="83" t="s">
        <v>162</v>
      </c>
    </row>
    <row r="56" spans="1:4" ht="154.9" customHeight="1" thickBot="1">
      <c r="A56" s="86" t="s">
        <v>79</v>
      </c>
      <c r="B56" s="87" t="s">
        <v>81</v>
      </c>
      <c r="C56" s="88" t="s">
        <v>115</v>
      </c>
      <c r="D56" s="89" t="s">
        <v>162</v>
      </c>
    </row>
    <row r="58" spans="1:4" ht="21.6" customHeight="1">
      <c r="B58" s="128"/>
      <c r="C58" s="128"/>
      <c r="D58" s="3"/>
    </row>
    <row r="59" spans="1:4" ht="21" customHeight="1">
      <c r="B59" s="98"/>
      <c r="C59" s="98"/>
      <c r="D59" s="98"/>
    </row>
    <row r="60" spans="1:4" ht="30.6" customHeight="1">
      <c r="B60" s="98"/>
      <c r="C60" s="98"/>
      <c r="D60" s="98"/>
    </row>
    <row r="61" spans="1:4" ht="21" customHeight="1">
      <c r="B61" s="98"/>
      <c r="C61" s="98"/>
      <c r="D61" s="98"/>
    </row>
    <row r="62" spans="1:4" ht="21" customHeight="1">
      <c r="B62" s="98"/>
      <c r="C62" s="98"/>
      <c r="D62" s="98"/>
    </row>
    <row r="63" spans="1:4" ht="26.45" customHeight="1">
      <c r="B63" s="98"/>
      <c r="C63" s="98"/>
      <c r="D63" s="98"/>
    </row>
    <row r="64" spans="1:4" ht="30" customHeight="1">
      <c r="B64" s="98"/>
      <c r="C64" s="98"/>
      <c r="D64" s="98"/>
    </row>
    <row r="65" spans="2:4" ht="33.6" customHeight="1">
      <c r="B65" s="127"/>
      <c r="C65" s="127"/>
      <c r="D65" s="127"/>
    </row>
    <row r="66" spans="2:4" ht="30" customHeight="1">
      <c r="B66" s="29"/>
      <c r="C66" s="44"/>
      <c r="D66" s="44"/>
    </row>
    <row r="68" spans="2:4" ht="20.45" customHeight="1">
      <c r="B68" s="43"/>
    </row>
    <row r="69" spans="2:4" ht="36.6" customHeight="1">
      <c r="B69" s="91"/>
      <c r="C69" s="91"/>
      <c r="D69" s="91"/>
    </row>
    <row r="70" spans="2:4" ht="19.899999999999999" customHeight="1">
      <c r="B70" s="92"/>
      <c r="C70" s="92"/>
      <c r="D70" s="92"/>
    </row>
    <row r="71" spans="2:4" ht="19.899999999999999" customHeight="1">
      <c r="B71" s="93"/>
      <c r="C71" s="93"/>
      <c r="D71" s="93"/>
    </row>
    <row r="72" spans="2:4" ht="19.899999999999999" customHeight="1">
      <c r="B72" s="93"/>
      <c r="C72" s="93"/>
      <c r="D72" s="93"/>
    </row>
    <row r="73" spans="2:4" ht="19.899999999999999" customHeight="1">
      <c r="B73" s="93"/>
      <c r="C73" s="93"/>
      <c r="D73" s="93"/>
    </row>
    <row r="75" spans="2:4" ht="30" customHeight="1">
      <c r="B75" s="90"/>
      <c r="C75" s="90"/>
      <c r="D75" s="90"/>
    </row>
  </sheetData>
  <mergeCells count="23">
    <mergeCell ref="A1:D1"/>
    <mergeCell ref="A2:D2"/>
    <mergeCell ref="A4:A5"/>
    <mergeCell ref="B4:B5"/>
    <mergeCell ref="C4:C5"/>
    <mergeCell ref="B12:D12"/>
    <mergeCell ref="D4:D5"/>
    <mergeCell ref="B69:D69"/>
    <mergeCell ref="B65:D65"/>
    <mergeCell ref="B64:D64"/>
    <mergeCell ref="B58:C58"/>
    <mergeCell ref="B59:D59"/>
    <mergeCell ref="B60:D60"/>
    <mergeCell ref="B61:D61"/>
    <mergeCell ref="B62:D62"/>
    <mergeCell ref="B63:D63"/>
    <mergeCell ref="B23:D23"/>
    <mergeCell ref="B31:D31"/>
    <mergeCell ref="B70:D70"/>
    <mergeCell ref="B71:D71"/>
    <mergeCell ref="B72:D72"/>
    <mergeCell ref="B73:D73"/>
    <mergeCell ref="B75:D75"/>
  </mergeCells>
  <phoneticPr fontId="2" type="noConversion"/>
  <pageMargins left="0.43307086614173229" right="0.23622047244094491" top="0.15748031496062992" bottom="0.15748031496062992" header="0.31496062992125984" footer="0.31496062992125984"/>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4</vt:i4>
      </vt:variant>
    </vt:vector>
  </HeadingPairs>
  <TitlesOfParts>
    <vt:vector size="6" baseType="lpstr">
      <vt:lpstr>Prekių įkainiai</vt:lpstr>
      <vt:lpstr>Techninis pasiūlymas</vt:lpstr>
      <vt:lpstr>'Prekių įkainiai'!Print_Area</vt:lpstr>
      <vt:lpstr>'Techninis pasiūlymas'!Print_Area</vt:lpstr>
      <vt:lpstr>'Prekių įkainiai'!Print_Titles</vt:lpstr>
      <vt:lpstr>'Techninis pasiūlymas'!Print_Titles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Žydrūnas Mašeckis</dc:creator>
  <cp:lastModifiedBy>Vartotojas</cp:lastModifiedBy>
  <cp:lastPrinted>2024-11-27T13:12:19Z</cp:lastPrinted>
  <dcterms:created xsi:type="dcterms:W3CDTF">2021-09-10T08:21:07Z</dcterms:created>
  <dcterms:modified xsi:type="dcterms:W3CDTF">2024-11-27T13:12:25Z</dcterms:modified>
</cp:coreProperties>
</file>