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5-01 enterinė mityba\"/>
    </mc:Choice>
  </mc:AlternateContent>
  <xr:revisionPtr revIDLastSave="0" documentId="13_ncr:1_{1C49BA5C-6B85-43BD-B4AB-861860D5FE8C}" xr6:coauthVersionLast="36" xr6:coauthVersionMax="36" xr10:uidLastSave="{00000000-0000-0000-0000-000000000000}"/>
  <bookViews>
    <workbookView xWindow="-30180" yWindow="495" windowWidth="27645" windowHeight="16935"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220" i="1" l="1"/>
  <c r="F209" i="1"/>
  <c r="F219" i="1" s="1"/>
  <c r="F220" i="1" s="1"/>
  <c r="F221" i="1" s="1"/>
  <c r="G199" i="1"/>
  <c r="G198" i="1"/>
  <c r="F189" i="1"/>
  <c r="F198" i="1" s="1"/>
  <c r="F199" i="1" s="1"/>
  <c r="F200" i="1" s="1"/>
  <c r="G179" i="1"/>
  <c r="F170" i="1"/>
  <c r="F178" i="1" s="1"/>
  <c r="F179" i="1" s="1"/>
  <c r="F180" i="1" s="1"/>
  <c r="G160" i="1"/>
  <c r="F151" i="1"/>
  <c r="F159" i="1" s="1"/>
  <c r="F160" i="1" s="1"/>
  <c r="F161" i="1" s="1"/>
  <c r="G141" i="1"/>
  <c r="F130" i="1"/>
  <c r="F140" i="1" s="1"/>
  <c r="F141" i="1" s="1"/>
  <c r="F142" i="1" s="1"/>
  <c r="G120" i="1"/>
  <c r="G119" i="1"/>
  <c r="F110" i="1"/>
  <c r="F119" i="1" s="1"/>
  <c r="F120" i="1" s="1"/>
  <c r="F121" i="1" s="1"/>
  <c r="G100" i="1"/>
  <c r="F90" i="1"/>
  <c r="F99" i="1" s="1"/>
  <c r="F100" i="1" s="1"/>
  <c r="F101" i="1" s="1"/>
  <c r="G80" i="1"/>
  <c r="F72" i="1"/>
  <c r="F79" i="1" s="1"/>
  <c r="F80" i="1" s="1"/>
  <c r="F81" i="1" s="1"/>
  <c r="G62" i="1"/>
  <c r="F54" i="1"/>
  <c r="F61" i="1" s="1"/>
  <c r="F62" i="1" s="1"/>
  <c r="F63" i="1" s="1"/>
  <c r="G44" i="1"/>
  <c r="G43" i="1"/>
  <c r="F36" i="1"/>
  <c r="F43" i="1" s="1"/>
  <c r="F44" i="1" s="1"/>
  <c r="F45" i="1" s="1"/>
  <c r="G21" i="1"/>
  <c r="G79" i="1" l="1"/>
  <c r="G159" i="1"/>
  <c r="G219" i="1"/>
  <c r="G61" i="1"/>
  <c r="G99" i="1"/>
  <c r="G140" i="1"/>
  <c r="G178" i="1"/>
</calcChain>
</file>

<file path=xl/sharedStrings.xml><?xml version="1.0" encoding="utf-8"?>
<sst xmlns="http://schemas.openxmlformats.org/spreadsheetml/2006/main" count="398" uniqueCount="254">
  <si>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</si>
  <si>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</si>
  <si>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</si>
  <si>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</si>
  <si>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</si>
  <si>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</si>
  <si>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</si>
  <si>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</si>
  <si>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</si>
  <si>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</si>
  <si>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</si>
  <si>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</si>
  <si>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</si>
  <si>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</si>
  <si>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</si>
  <si>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</si>
  <si>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</si>
  <si>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</si>
  <si>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</si>
  <si>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</si>
  <si>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</si>
  <si>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</si>
  <si>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</si>
  <si>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</si>
  <si>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</si>
  <si>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POLIMERINIS STANDARTINIS ENTERINIS MIŠINYS 1KCAL/ML</t>
  </si>
  <si>
    <t>Tiekėjo pasiūlymas:</t>
  </si>
  <si>
    <t>Nr.</t>
  </si>
  <si>
    <t>Pavadinimas</t>
  </si>
  <si>
    <t>Kiekis</t>
  </si>
  <si>
    <t>Mato vienetas</t>
  </si>
  <si>
    <t>Kaina be PVM, Eur</t>
  </si>
  <si>
    <t>Suma be PVM, Eur</t>
  </si>
  <si>
    <t>Gamintojas, modelis</t>
  </si>
  <si>
    <t>Siūlomo produkto parametrai ir parametrą pagrindžiančio dokumento puslapis</t>
  </si>
  <si>
    <t>1.</t>
  </si>
  <si>
    <t>Polimerinis standartinis enterinis mišinys 1kcal/ml</t>
  </si>
  <si>
    <t>1.1.</t>
  </si>
  <si>
    <t>litrai</t>
  </si>
  <si>
    <t>1.1.1.</t>
  </si>
  <si>
    <t>Polimerinis standartinis enterinis mišinys 1kcal/ml, skirtas zondiniam maitinimui</t>
  </si>
  <si>
    <t>1.1.2.</t>
  </si>
  <si>
    <t>Visavertis, subalansuotas, su mikro- makro elementais, vitaminais</t>
  </si>
  <si>
    <t>1.1.3.</t>
  </si>
  <si>
    <t>Enterinio mišinio energinė vertė - 1kcal / ml.</t>
  </si>
  <si>
    <t>1.1.4.</t>
  </si>
  <si>
    <t>Baltymų kiekis ne mažiau nei 3,8g/100ml produkto.</t>
  </si>
  <si>
    <t>1.1.5.</t>
  </si>
  <si>
    <t>Be laktozės, gliuteno, skaidulų.</t>
  </si>
  <si>
    <t>1.1.6.</t>
  </si>
  <si>
    <t>Pakuotės dydis - 500ml - 1000ml</t>
  </si>
  <si>
    <t>Suma be PVM</t>
  </si>
  <si>
    <t>Taikomas PVM dydis (%)</t>
  </si>
  <si>
    <t>PVM suma</t>
  </si>
  <si>
    <t>Suma su PVM</t>
  </si>
  <si>
    <t>2. DALIS</t>
  </si>
  <si>
    <t>POLIMERINIS PADIDINTOS ENERGINĖS VERTĖS (1,5 KCAL/ML) IR BALTYMŲ ENTERINIS MIŠINYS</t>
  </si>
  <si>
    <t>2.</t>
  </si>
  <si>
    <t>Polimerinis padidintos energinės vertės (1,5 kcal/ml) ir baltymų enterinis mišinys</t>
  </si>
  <si>
    <t>2.1.</t>
  </si>
  <si>
    <t>2.1.1.</t>
  </si>
  <si>
    <t>Skirtas zondiniam maitinimui</t>
  </si>
  <si>
    <t>2.1.2.</t>
  </si>
  <si>
    <t>Visavertis, subalansuotas, su mikro -  makroelementais, vitaminais</t>
  </si>
  <si>
    <t>2.1.3.</t>
  </si>
  <si>
    <t>Enterinio mišinio energinė vertė -  1.5 kcal / ml.</t>
  </si>
  <si>
    <t>2.1.4.</t>
  </si>
  <si>
    <t>2.1.5.</t>
  </si>
  <si>
    <t>Be laktozės, gliuteno.</t>
  </si>
  <si>
    <t>2.1.6.</t>
  </si>
  <si>
    <t>Pakuotės dydis - 500 ml - 1000 ml.</t>
  </si>
  <si>
    <t>3. DALIS</t>
  </si>
  <si>
    <t>SKYSTAS ENTERINIS MIŠINYS  SU  PADIDINTU BALTYMŲ KIEKIU, ARGININU IR CINKU</t>
  </si>
  <si>
    <t>3.</t>
  </si>
  <si>
    <t>Skystas enterinis mišinys  su  padidintu baltymų kiekiu, argininu ir cinku</t>
  </si>
  <si>
    <t>3.1.</t>
  </si>
  <si>
    <t>3.1.1.</t>
  </si>
  <si>
    <t>Skystas enterinis mišinys  su  padidintu baltymų kiekiu, argininu ir cinku, skirtas zondiniam maitinimui pacientams su pragulomis, sunkiai gyjančiomis žaizdomis</t>
  </si>
  <si>
    <t>3.1.2.</t>
  </si>
  <si>
    <t>Visavertis, subalansuotas, su mikro -  makroelementais, vitaminais, praturtintas argininu (ne mažiau nei 0,8mg/100ml), cinku (ne mažiau nei 2mg/100ml)</t>
  </si>
  <si>
    <t>3.1.3.</t>
  </si>
  <si>
    <t>Enterinio mišinio energinė vertė - 1-1.2kcal/ml</t>
  </si>
  <si>
    <t>3.1.4.</t>
  </si>
  <si>
    <t>Baltymų  kiekis - ne mažiau nei 5.5 g /100ml produkto</t>
  </si>
  <si>
    <t>3.1.5.</t>
  </si>
  <si>
    <t>3.1.6.</t>
  </si>
  <si>
    <t>Pakuotės dydis 500-1000ml</t>
  </si>
  <si>
    <t>4. DALIS</t>
  </si>
  <si>
    <t>ENTERINIO MAITINIMO MIŠINYS SU PADIDINTU  BALTYMŲ KIEKIU, OMEGA 3 RIEBIOSIOMIS RŪGŠTIMIS</t>
  </si>
  <si>
    <t>4.</t>
  </si>
  <si>
    <t>Enterinio maitinimo mišinys su padidintu  baltymų kiekiu, omega 3 riebiosiomis rūgštimis</t>
  </si>
  <si>
    <t>4.1.</t>
  </si>
  <si>
    <t>4.1.1.</t>
  </si>
  <si>
    <t>Skystas enterinis mišinys su baltymais, padidintu energijos ir baltymų kiekiu, skirtas zondiniam maitinimui kritinių būklių pacientams su padidėjusiu energijos ir baltymų poreikiu.</t>
  </si>
  <si>
    <t>4.1.2.</t>
  </si>
  <si>
    <t>Visavertis, subalansuotas, su mikro - , makroelementais, vitaminais</t>
  </si>
  <si>
    <t>4.1.3.</t>
  </si>
  <si>
    <t>4.1.4.</t>
  </si>
  <si>
    <t xml:space="preserve">Baltymų  kiekis - ne mažiau nei 6,3 g /100ml produkto. </t>
  </si>
  <si>
    <t>4.1.5.</t>
  </si>
  <si>
    <t>Su žuvų taukais (EPR+DHR ne mažiau nei 50 mg/100 ml).</t>
  </si>
  <si>
    <t>4.1.6.</t>
  </si>
  <si>
    <t>4.1.7.</t>
  </si>
  <si>
    <t>Osmoliariškumas - ne didesnis nei 400 mOsmol/l.</t>
  </si>
  <si>
    <t>4.1.8.</t>
  </si>
  <si>
    <t>Pakuotės dydis 500-1000 ml.</t>
  </si>
  <si>
    <t>5. DALIS</t>
  </si>
  <si>
    <t>SKYSTAS ENTERINIS MIŠINYS SU PADIDINTU ENERGIJOS, BALTYMŲ IR SKAIDULŲ KIEKIU SKIRTAS DIABETU SERGANTIEMS PACIENTAMS</t>
  </si>
  <si>
    <t>5.</t>
  </si>
  <si>
    <t>Skystas enterinis mišinys su padidintu energijos, baltymų ir skaidulų kiekiu skirtas diabetu sergantiems pacientams</t>
  </si>
  <si>
    <t>5.1.</t>
  </si>
  <si>
    <t>5.1.1.</t>
  </si>
  <si>
    <t>Skystas enterinis mišinys su padidintu energijos, baltymų ir skaidulų kiekiu skirtas  zondiniam maitinimui bei vartojimui per os pacientams su sutrikusia gliukozės tolerancija, esant cukriniam diabetui, padidėjusiems energijos ir baltymų poreikiams užtikrinti.</t>
  </si>
  <si>
    <t>5.1.2.</t>
  </si>
  <si>
    <t>5.1.3.</t>
  </si>
  <si>
    <t>Enterinio mišinio enerinė vertė  - 1,5 kcal / ml.</t>
  </si>
  <si>
    <t>5.1.4.</t>
  </si>
  <si>
    <t>Baltymų kiekis - ne mažiau nei 7,7 g/100ml produkto.</t>
  </si>
  <si>
    <t>5.1.5.</t>
  </si>
  <si>
    <t>Su sudėtiniais angliavandeniais  (cukrų ne daugiau nei 4.5 g/100ml).</t>
  </si>
  <si>
    <t>5.1.6.</t>
  </si>
  <si>
    <t>Su skaidulomis (skaidulų kiekis - ne mažiau nei 1.5 g/ 100 ml), omega - 3 riebalų rūgštimis (EPR+DHR ne mažiau nei 30 mg/100 ml).</t>
  </si>
  <si>
    <t>5.1.7.</t>
  </si>
  <si>
    <t>Be gliuteno,  laktozės ≤ 0.1 g/ 100 ml.</t>
  </si>
  <si>
    <t>5.1.8.</t>
  </si>
  <si>
    <t>6. DALIS</t>
  </si>
  <si>
    <t>SPECIALIOS MEDICININĖS PASKIRTIES DIETINIS MAISTAS (BALTYMŲ MILTELIAI)</t>
  </si>
  <si>
    <t>6.</t>
  </si>
  <si>
    <t>Specialios medicininės paskirties dietinis maistas (baltymų milteliai)</t>
  </si>
  <si>
    <t>6.1.</t>
  </si>
  <si>
    <t>kg</t>
  </si>
  <si>
    <t>6.1.1.</t>
  </si>
  <si>
    <t>Specialios medicininės paskirties dietinis maistas (baltymų milteliai), skirtas pacientams padidėjusio baltymų poreikio užtikrinimui</t>
  </si>
  <si>
    <t>6.1.2.</t>
  </si>
  <si>
    <t>Koncentruoti baltyminiai milteliai</t>
  </si>
  <si>
    <t>6.1.3.</t>
  </si>
  <si>
    <t>Beskoniai, tirpstantys karštuose ir šaltuose skysčiuose, nekeičiantys maisto ir skysčių, į kuriuos dedami, skonio.</t>
  </si>
  <si>
    <t>6.1.4.</t>
  </si>
  <si>
    <t xml:space="preserve">Energinė vertė ne mažiau nei 360 kcal/100g produkto. </t>
  </si>
  <si>
    <t>6.1.5.</t>
  </si>
  <si>
    <t>Su didele baltymų koncentracija (100 g miltelių ne mažiau 86g baltymų).</t>
  </si>
  <si>
    <t>6.1.6.</t>
  </si>
  <si>
    <t>Riebalų ne daugiau kaip 1.7g/100 g produkto.</t>
  </si>
  <si>
    <t>6.1.7.</t>
  </si>
  <si>
    <t>Angliavandeniai - ne daugiau nei 1.5 g/ 100 g produkto</t>
  </si>
  <si>
    <t>6.1.8.</t>
  </si>
  <si>
    <t>Laktozė ne daugiau nei 1 g/ 100 g produkto, be gliuteno.</t>
  </si>
  <si>
    <t>6.1.9.</t>
  </si>
  <si>
    <t>7. DALIS</t>
  </si>
  <si>
    <t xml:space="preserve">VISAVERTIS SUBALANSUOTAS SKYSTAS ENTERINIS MIŠINYS SU SKAIDULINĖMIS MEDŽIAGOMIS, PARUOŠTAS VARTOTI  VAIKAMS </t>
  </si>
  <si>
    <t>7.</t>
  </si>
  <si>
    <t xml:space="preserve">Visavertis subalansuotas skystas enterinis mišinys su skaidulinėmis medžiagomis, paruoštas vartoti  vaikams </t>
  </si>
  <si>
    <t>7.1.</t>
  </si>
  <si>
    <t>7.1.1.</t>
  </si>
  <si>
    <t>Visavertis, subalansuotas, skystas enterinis mišinys, paruoštas vartoti vaikams, turintiems įvairaus laipsnio mitybos nepakankamumą,  normalizuojantis  žarnyno veiklą ir tuštinimąsi</t>
  </si>
  <si>
    <t>7.1.2.</t>
  </si>
  <si>
    <t xml:space="preserve">Geriamasis visavertis enterinis mišinys, subalansuotas, su mikro -  makroelementais, vitaminais </t>
  </si>
  <si>
    <t>7.1.3.</t>
  </si>
  <si>
    <t>Enterinio mišinio vertė - ne mažiau nei 1,5 kcal / ml.</t>
  </si>
  <si>
    <t>7.1.4.</t>
  </si>
  <si>
    <t>Baltymai - 3,0 - 3,5 g/100 ml.</t>
  </si>
  <si>
    <t>7.1.5.</t>
  </si>
  <si>
    <t>Su skaidulomis (skaidulų kiekis - ne mažiau nei 1,5 g/ 100 ml)</t>
  </si>
  <si>
    <t>7.1.6.</t>
  </si>
  <si>
    <t>Be  gliuteno.</t>
  </si>
  <si>
    <t>7.1.7.</t>
  </si>
  <si>
    <t>Pakuotės dydis 200 ml (±50 ml)</t>
  </si>
  <si>
    <t>8. DALIS</t>
  </si>
  <si>
    <t>GERIAMASIS ENTERINIS MAITINIMO MIŠINYS SU PADIDINTU ENERGIJOS IR BALTYMŲ KIEKIU, BE SKAIDULŲ.</t>
  </si>
  <si>
    <t>8.</t>
  </si>
  <si>
    <t>Geriamasis enterinis maitinimo mišinys su padidintu energijos ir baltymų kiekiu, be skaidulų.</t>
  </si>
  <si>
    <t>8.1.</t>
  </si>
  <si>
    <t>8.1.1.</t>
  </si>
  <si>
    <t>Geriamasis enterinis mišinys su padidintu energijos ir  baltymų kiekiu, be skaidulų, skirtas pacientams, turintiems įvairaus laipsnio mitybos ir/ar baltymų nepakankamumą</t>
  </si>
  <si>
    <t>8.1.2.</t>
  </si>
  <si>
    <t>8.1.3.</t>
  </si>
  <si>
    <t xml:space="preserve">Enterinio mišinio energinė vertė - ne mažiau nei 2 kcal/ml. </t>
  </si>
  <si>
    <t>8.1.4.</t>
  </si>
  <si>
    <t>Su sudėtiniais angliavandeniais. Cukrus ne daugiau nei 6 g/100 ml.</t>
  </si>
  <si>
    <t>8.1.5.</t>
  </si>
  <si>
    <t>Baltymai - ne mažiau nei 10 g/100 ml produkto.</t>
  </si>
  <si>
    <t>8.1.6.</t>
  </si>
  <si>
    <t>8.1.7.</t>
  </si>
  <si>
    <t xml:space="preserve">Pakuotės dydis 125-200 ml. </t>
  </si>
  <si>
    <t>9. DALIS</t>
  </si>
  <si>
    <t>GERIAMASIS ENTERINIS MAITINIMO MIŠINYS SU PADIDINTU BALTYMŲ IR OMEGA-3 RIEBIŲJŲ RŪGŠČIŲ KIEKIU.</t>
  </si>
  <si>
    <t>9.</t>
  </si>
  <si>
    <t>Geriamasis enterinis maitinimo mišinys su padidintu baltymų ir omega-3 riebiųjų rūgščių kiekiu.</t>
  </si>
  <si>
    <t>9.1.</t>
  </si>
  <si>
    <t>9.1.1.</t>
  </si>
  <si>
    <t>Geriamasis enterinis mišinys su padidintu baltymų ir omega-3 riebiųjų rūgščių kiekiu,  skirtas pacientams turintiems įvairaus laipsnio mitybos nepakankamumą, sergantiems onkologine liga</t>
  </si>
  <si>
    <t>9.1.2.</t>
  </si>
  <si>
    <t>Visavertis, subalansuotas, su mikro - makroelementais, vitaminais</t>
  </si>
  <si>
    <t>9.1.3.</t>
  </si>
  <si>
    <t xml:space="preserve">Enterinio mišinio energinė vertė - ne mažiau nei 1.5 kcal/ml. </t>
  </si>
  <si>
    <t>9.1.4.</t>
  </si>
  <si>
    <t>Su sudėtiniais angliavandeniais. Cukrus ne daugiau nei 7g/100 ml.</t>
  </si>
  <si>
    <t>9.1.5.</t>
  </si>
  <si>
    <t xml:space="preserve">Baltymai - ne mažiau nei 10 g/100 ml produkto. </t>
  </si>
  <si>
    <t>9.1.6.</t>
  </si>
  <si>
    <t xml:space="preserve">Su  omega - 3 riebalų rūgštimis (EPR ne mažiau nei 500 mg/100 ml). </t>
  </si>
  <si>
    <t>9.1.7.</t>
  </si>
  <si>
    <t>9.1.8.</t>
  </si>
  <si>
    <t>10. DALIS</t>
  </si>
  <si>
    <t>GERIAMASIS ENTERINIS MAITINIMO MIŠINYS SU PADIDINTU BALTYMŲ, CINKO  IR ARGININO KIEKIU.</t>
  </si>
  <si>
    <t>10.</t>
  </si>
  <si>
    <t>Geriamasis enterinis maitinimo mišinys su padidintu baltymų, cinko  ir arginino kiekiu.</t>
  </si>
  <si>
    <t>10.1.</t>
  </si>
  <si>
    <t>10.1.1.</t>
  </si>
  <si>
    <t>Geriamasis enterinis mišinys su padidintu baltymų ir arginino bei cinko  kiekiu, skirtas pacientams su įvairaus laipsnio mitybos nepakankamumu ir pragulomis, sunkiai gyjančiomis žaizdomis</t>
  </si>
  <si>
    <t>10.1.2.</t>
  </si>
  <si>
    <t>10.1.3.</t>
  </si>
  <si>
    <t xml:space="preserve">Enterinio mišinio energinė vertė - ne mažiau nei 1.2 kcal/ml. </t>
  </si>
  <si>
    <t>10.1.4.</t>
  </si>
  <si>
    <t xml:space="preserve">Baltymai - ne mažiau nei 8 g/100 ml produkto. </t>
  </si>
  <si>
    <t>10.1.5.</t>
  </si>
  <si>
    <t xml:space="preserve">Su L-argininu (ne mažiau nei 1.2 g / 100 ml). </t>
  </si>
  <si>
    <t>10.1.6.</t>
  </si>
  <si>
    <t xml:space="preserve">Su padidintu kiekiu cinko (ne mažiau nei 1 mg/100 ml). </t>
  </si>
  <si>
    <t>10.1.7.</t>
  </si>
  <si>
    <t xml:space="preserve">Be gliuteno, skaidulų ne daugiau nei 0.5 g/100 ml. </t>
  </si>
  <si>
    <t>10.1.8.</t>
  </si>
  <si>
    <t xml:space="preserve">Ne mažiau nei 2 skirtingų skonių. </t>
  </si>
  <si>
    <t>10.1.9.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</si>
  <si>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</si>
  <si>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</si>
  <si>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</si>
  <si>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</si>
  <si>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</si>
  <si>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</si>
  <si>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</si>
  <si>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</si>
  <si>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</si>
  <si>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</si>
  <si>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</si>
  <si>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</si>
  <si>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</si>
  <si>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</si>
  <si>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</si>
  <si>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</si>
  <si>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</si>
  <si>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</si>
  <si>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</si>
  <si>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</si>
  <si>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9222-1 2025-02-05 15:25:44</t>
  </si>
  <si>
    <t>Baltymų  kiekis - ne mažiau nei 7 g /100ml produkto.</t>
  </si>
  <si>
    <t>Be gliuteno, laktozės &lt; 0,05 g/ 100 ml, su  skaidulomis (ne mažiau nei 1.5 g/100 ml).</t>
  </si>
  <si>
    <t>Enterinio mišinio energinė vertė -  1,25-1,5 kcal / ml.</t>
  </si>
  <si>
    <t>Pakuotės dydis ne didesnis nei 400 g</t>
  </si>
  <si>
    <t xml:space="preserve">Be gliuteno, laktozė ≤0.5 g/100 ml, su  skaidulomis  (ne mažiau nei 1 g/ 100 ml). </t>
  </si>
  <si>
    <t xml:space="preserve">Be gliuteno, laktozė &lt;0,5 g/100 ml, skaidulos  ≤ 0,1 g/ 100 ml. </t>
  </si>
  <si>
    <t xml:space="preserve">Pakuotės dydis 125-250 ml. </t>
  </si>
  <si>
    <t xml:space="preserve">Be gliuteno, laktozės ≤0,1 g/100 ml, skaidulų ≤ 0,1 g/100 ml. </t>
  </si>
  <si>
    <t>ENTERINIAI MIŠINIAI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</si>
</sst>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applyAlignment="1">
      <alignment horizontal="center"/>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4" fillId="4" borderId="23" xfId="0" applyFont="1" applyFill="1" applyBorder="1" applyAlignment="1">
      <alignment wrapText="1"/>
    </xf>
    <xf numFmtId="0" fontId="5" fillId="4" borderId="23" xfId="0" applyFont="1" applyFill="1" applyBorder="1" applyAlignment="1">
      <alignment wrapText="1"/>
    </xf>
    <xf numFmtId="0" fontId="5" fillId="6"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0" fontId="5" fillId="2" borderId="0" xfId="0" applyFont="1" applyFill="1" applyAlignment="1">
      <alignment wrapText="1"/>
    </xf>
    <xf numFmtId="0" fontId="5" fillId="4" borderId="0" xfId="0" applyFont="1" applyFill="1" applyAlignment="1">
      <alignment wrapText="1"/>
    </xf>
    <xf numFmtId="0" fontId="4" fillId="4" borderId="0" xfId="0" applyFont="1" applyFill="1" applyAlignment="1"/>
    <xf numFmtId="0" fontId="4" fillId="2" borderId="0" xfId="0" applyFont="1" applyFill="1"/>
    <xf numFmtId="0" fontId="5"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4"/>
  <sheetViews>
    <sheetView tabSelected="1" topLeftCell="A18" workbookViewId="0">
      <selection activeCell="B208" sqref="B208"/>
    </sheetView>
  </sheetViews>
  <sheetFormatPr defaultColWidth="10.875" defaultRowHeight="15" x14ac:dyDescent="0.25"/>
  <cols>
    <col min="1" max="1" width="9.125" style="6" customWidth="1"/>
    <col min="2" max="2" width="50.875" style="6" customWidth="1"/>
    <col min="3" max="3" width="11.375" style="6" customWidth="1"/>
    <col min="4" max="4" width="10.125" style="6" customWidth="1"/>
    <col min="5" max="5" width="21.125" style="6" customWidth="1"/>
    <col min="6" max="6" width="17.625" style="6" customWidth="1"/>
    <col min="7" max="7" width="20.5" style="6" customWidth="1"/>
    <col min="8" max="8" width="26.5" style="6" customWidth="1"/>
    <col min="9" max="15" width="25" style="6" customWidth="1"/>
    <col min="16" max="16" width="10.875" style="6" customWidth="1"/>
    <col min="17" max="16384" width="10.875" style="6"/>
  </cols>
  <sheetData>
    <row r="2" spans="1:6" x14ac:dyDescent="0.25">
      <c r="A2" s="16" t="s">
        <v>0</v>
      </c>
      <c r="B2" s="32"/>
    </row>
    <row r="3" spans="1:6" x14ac:dyDescent="0.25">
      <c r="B3" s="1"/>
    </row>
    <row r="4" spans="1:6" x14ac:dyDescent="0.25">
      <c r="A4" s="16" t="s">
        <v>253</v>
      </c>
      <c r="B4" s="17"/>
    </row>
    <row r="5" spans="1:6" x14ac:dyDescent="0.25">
      <c r="A5" s="17"/>
      <c r="B5" s="17"/>
    </row>
    <row r="6" spans="1:6" x14ac:dyDescent="0.25">
      <c r="A6" s="18" t="s">
        <v>1</v>
      </c>
      <c r="B6" s="16" t="s">
        <v>2</v>
      </c>
    </row>
    <row r="7" spans="1:6" x14ac:dyDescent="0.25">
      <c r="A7" s="18"/>
      <c r="B7" s="17"/>
    </row>
    <row r="8" spans="1:6" x14ac:dyDescent="0.25">
      <c r="A8" s="19" t="s">
        <v>3</v>
      </c>
      <c r="B8" s="20"/>
    </row>
    <row r="9" spans="1:6" x14ac:dyDescent="0.25">
      <c r="A9" s="19" t="s">
        <v>4</v>
      </c>
      <c r="B9" s="20"/>
    </row>
    <row r="10" spans="1:6" x14ac:dyDescent="0.25">
      <c r="A10" s="19" t="s">
        <v>5</v>
      </c>
      <c r="B10" s="20"/>
    </row>
    <row r="11" spans="1:6" x14ac:dyDescent="0.25">
      <c r="A11" s="18"/>
      <c r="B11" s="18"/>
    </row>
    <row r="12" spans="1:6" ht="15.75" x14ac:dyDescent="0.25">
      <c r="A12" s="40" t="s">
        <v>6</v>
      </c>
      <c r="B12" s="41"/>
      <c r="C12" s="34"/>
      <c r="D12" s="35"/>
      <c r="E12" s="35"/>
      <c r="F12" s="36"/>
    </row>
    <row r="13" spans="1:6" ht="15.95" customHeight="1" x14ac:dyDescent="0.25">
      <c r="A13" s="45" t="s">
        <v>7</v>
      </c>
      <c r="B13" s="38"/>
      <c r="C13" s="34"/>
      <c r="D13" s="35"/>
      <c r="E13" s="35"/>
      <c r="F13" s="36"/>
    </row>
    <row r="14" spans="1:6" ht="15.95" customHeight="1" x14ac:dyDescent="0.25">
      <c r="A14" s="45" t="s">
        <v>8</v>
      </c>
      <c r="B14" s="38"/>
      <c r="C14" s="34"/>
      <c r="D14" s="35"/>
      <c r="E14" s="35"/>
      <c r="F14" s="36"/>
    </row>
    <row r="15" spans="1:6" ht="15.95" customHeight="1" x14ac:dyDescent="0.25">
      <c r="A15" s="40" t="s">
        <v>9</v>
      </c>
      <c r="B15" s="41"/>
      <c r="C15" s="34"/>
      <c r="D15" s="35"/>
      <c r="E15" s="35"/>
      <c r="F15" s="36"/>
    </row>
    <row r="16" spans="1:6" ht="63" customHeight="1" x14ac:dyDescent="0.25">
      <c r="A16" s="37" t="s">
        <v>10</v>
      </c>
      <c r="B16" s="38"/>
      <c r="C16" s="34"/>
      <c r="D16" s="35"/>
      <c r="E16" s="35"/>
      <c r="F16" s="36"/>
    </row>
    <row r="17" spans="1:7" ht="15.95" customHeight="1" x14ac:dyDescent="0.25">
      <c r="A17" s="40" t="s">
        <v>11</v>
      </c>
      <c r="B17" s="41"/>
      <c r="C17" s="34"/>
      <c r="D17" s="35"/>
      <c r="E17" s="35"/>
      <c r="F17" s="36"/>
    </row>
    <row r="18" spans="1:7" ht="15.95" customHeight="1" x14ac:dyDescent="0.25">
      <c r="A18" s="40" t="s">
        <v>12</v>
      </c>
      <c r="B18" s="41"/>
      <c r="C18" s="34"/>
      <c r="D18" s="35"/>
      <c r="E18" s="35"/>
      <c r="F18" s="36"/>
    </row>
    <row r="19" spans="1:7" ht="48" customHeight="1" x14ac:dyDescent="0.25">
      <c r="A19" s="40" t="s">
        <v>13</v>
      </c>
      <c r="B19" s="41"/>
      <c r="C19" s="34"/>
      <c r="D19" s="35"/>
      <c r="E19" s="35"/>
      <c r="F19" s="36"/>
    </row>
    <row r="20" spans="1:7" ht="54.95" customHeight="1" x14ac:dyDescent="0.25">
      <c r="A20" s="40" t="s">
        <v>14</v>
      </c>
      <c r="B20" s="41"/>
      <c r="C20" s="34"/>
      <c r="D20" s="35"/>
      <c r="E20" s="35"/>
      <c r="F20" s="36"/>
    </row>
    <row r="21" spans="1:7" ht="71.099999999999994" customHeight="1" x14ac:dyDescent="0.25">
      <c r="A21" s="42" t="s">
        <v>15</v>
      </c>
      <c r="B21" s="43"/>
      <c r="C21" s="46"/>
      <c r="D21" s="47"/>
      <c r="E21" s="47"/>
      <c r="F21" s="47"/>
      <c r="G21" s="10" t="str">
        <f>IF((SUMPRODUCT(--(C21=""))&gt;0), "Privaloma užpildyti, kai taikomi pašalinimo pagrindai", "")</f>
        <v>Privaloma užpildyti, kai taikomi pašalinimo pagrindai</v>
      </c>
    </row>
    <row r="22" spans="1:7" ht="18" customHeight="1" x14ac:dyDescent="0.25">
      <c r="A22" s="7"/>
      <c r="B22" s="7"/>
      <c r="C22" s="8"/>
      <c r="D22" s="8"/>
      <c r="E22" s="8"/>
      <c r="F22" s="8"/>
    </row>
    <row r="23" spans="1:7" x14ac:dyDescent="0.25">
      <c r="A23" s="39"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44" t="s">
        <v>21</v>
      </c>
      <c r="B28" s="33"/>
      <c r="C28" s="33"/>
      <c r="D28" s="33"/>
      <c r="E28" s="33"/>
      <c r="F28" s="33"/>
    </row>
    <row r="29" spans="1:7" x14ac:dyDescent="0.25">
      <c r="A29" s="33" t="s">
        <v>22</v>
      </c>
      <c r="B29" s="33"/>
      <c r="C29" s="33"/>
      <c r="D29" s="33"/>
      <c r="E29" s="33"/>
      <c r="F29" s="33"/>
    </row>
    <row r="30" spans="1:7" x14ac:dyDescent="0.25">
      <c r="A30" s="21" t="s">
        <v>23</v>
      </c>
      <c r="B30" s="18"/>
      <c r="C30" s="18"/>
      <c r="D30" s="22"/>
      <c r="E30" s="18"/>
      <c r="F30" s="18"/>
    </row>
    <row r="31" spans="1:7" x14ac:dyDescent="0.25">
      <c r="A31" s="16" t="s">
        <v>24</v>
      </c>
      <c r="B31" s="16" t="s">
        <v>25</v>
      </c>
      <c r="C31" s="18"/>
      <c r="D31" s="18"/>
      <c r="E31" s="18"/>
      <c r="F31" s="18"/>
    </row>
    <row r="32" spans="1:7" x14ac:dyDescent="0.25">
      <c r="A32" s="18"/>
      <c r="B32" s="18"/>
      <c r="C32" s="18"/>
      <c r="D32" s="18"/>
      <c r="E32" s="18"/>
      <c r="F32" s="18"/>
    </row>
    <row r="33" spans="1:8" x14ac:dyDescent="0.25">
      <c r="A33" s="16" t="s">
        <v>26</v>
      </c>
      <c r="B33" s="18"/>
      <c r="C33" s="18"/>
      <c r="D33" s="18"/>
      <c r="E33" s="18"/>
      <c r="F33" s="18"/>
      <c r="G33" s="18"/>
      <c r="H33" s="18"/>
    </row>
    <row r="34" spans="1:8" ht="43.5" x14ac:dyDescent="0.25">
      <c r="A34" s="25" t="s">
        <v>27</v>
      </c>
      <c r="B34" s="25" t="s">
        <v>28</v>
      </c>
      <c r="C34" s="25" t="s">
        <v>29</v>
      </c>
      <c r="D34" s="25" t="s">
        <v>30</v>
      </c>
      <c r="E34" s="25" t="s">
        <v>31</v>
      </c>
      <c r="F34" s="25" t="s">
        <v>32</v>
      </c>
      <c r="G34" s="25" t="s">
        <v>33</v>
      </c>
      <c r="H34" s="25" t="s">
        <v>34</v>
      </c>
    </row>
    <row r="35" spans="1:8" x14ac:dyDescent="0.25">
      <c r="A35" s="25" t="s">
        <v>35</v>
      </c>
      <c r="B35" s="25" t="s">
        <v>36</v>
      </c>
      <c r="C35" s="26"/>
      <c r="D35" s="26"/>
      <c r="E35" s="26"/>
      <c r="F35" s="26"/>
      <c r="G35" s="26"/>
      <c r="H35" s="26"/>
    </row>
    <row r="36" spans="1:8" x14ac:dyDescent="0.25">
      <c r="A36" s="26" t="s">
        <v>37</v>
      </c>
      <c r="B36" s="26" t="s">
        <v>36</v>
      </c>
      <c r="C36" s="26">
        <v>9000</v>
      </c>
      <c r="D36" s="26" t="s">
        <v>38</v>
      </c>
      <c r="E36" s="27"/>
      <c r="F36" s="26" t="str">
        <f>IF(ISBLANK(E36),"", PRODUCT(C36,E36))</f>
        <v/>
      </c>
      <c r="G36" s="28"/>
      <c r="H36" s="26"/>
    </row>
    <row r="37" spans="1:8" ht="30" x14ac:dyDescent="0.25">
      <c r="A37" s="26" t="s">
        <v>39</v>
      </c>
      <c r="B37" s="26" t="s">
        <v>40</v>
      </c>
      <c r="C37" s="26"/>
      <c r="D37" s="26"/>
      <c r="E37" s="26"/>
      <c r="F37" s="26"/>
      <c r="G37" s="26"/>
      <c r="H37" s="28"/>
    </row>
    <row r="38" spans="1:8" x14ac:dyDescent="0.25">
      <c r="A38" s="26" t="s">
        <v>41</v>
      </c>
      <c r="B38" s="26" t="s">
        <v>42</v>
      </c>
      <c r="C38" s="26"/>
      <c r="D38" s="26"/>
      <c r="E38" s="26"/>
      <c r="F38" s="26"/>
      <c r="G38" s="26"/>
      <c r="H38" s="28"/>
    </row>
    <row r="39" spans="1:8" x14ac:dyDescent="0.25">
      <c r="A39" s="26" t="s">
        <v>43</v>
      </c>
      <c r="B39" s="26" t="s">
        <v>44</v>
      </c>
      <c r="C39" s="26"/>
      <c r="D39" s="26"/>
      <c r="E39" s="26"/>
      <c r="F39" s="26"/>
      <c r="G39" s="26"/>
      <c r="H39" s="28"/>
    </row>
    <row r="40" spans="1:8" x14ac:dyDescent="0.25">
      <c r="A40" s="26" t="s">
        <v>45</v>
      </c>
      <c r="B40" s="26" t="s">
        <v>46</v>
      </c>
      <c r="C40" s="26"/>
      <c r="D40" s="26"/>
      <c r="E40" s="26"/>
      <c r="F40" s="26"/>
      <c r="G40" s="26"/>
      <c r="H40" s="28"/>
    </row>
    <row r="41" spans="1:8" x14ac:dyDescent="0.25">
      <c r="A41" s="26" t="s">
        <v>47</v>
      </c>
      <c r="B41" s="26" t="s">
        <v>48</v>
      </c>
      <c r="C41" s="26"/>
      <c r="D41" s="26"/>
      <c r="E41" s="26"/>
      <c r="F41" s="26"/>
      <c r="G41" s="26"/>
      <c r="H41" s="28"/>
    </row>
    <row r="42" spans="1:8" x14ac:dyDescent="0.25">
      <c r="A42" s="26" t="s">
        <v>49</v>
      </c>
      <c r="B42" s="26" t="s">
        <v>50</v>
      </c>
      <c r="C42" s="26"/>
      <c r="D42" s="26"/>
      <c r="E42" s="26"/>
      <c r="F42" s="26"/>
      <c r="G42" s="26"/>
      <c r="H42" s="28"/>
    </row>
    <row r="43" spans="1:8" ht="30" x14ac:dyDescent="0.25">
      <c r="A43" s="29"/>
      <c r="B43" s="29"/>
      <c r="C43" s="29"/>
      <c r="D43" s="29"/>
      <c r="E43" s="25" t="s">
        <v>51</v>
      </c>
      <c r="F43" s="25" t="str">
        <f>IF((COUNT(C36:C42)&lt;&gt;COUNT(F36:F42)),"", ROUND(SUM(F36:F42),2))</f>
        <v/>
      </c>
      <c r="G43" s="30" t="str">
        <f>IF((COUNT(C36:C42)&lt;&gt;COUNT(F36:F42)),"Neužpildytos visų objektų kainos", "")</f>
        <v>Neužpildytos visų objektų kainos</v>
      </c>
      <c r="H43" s="29"/>
    </row>
    <row r="44" spans="1:8" ht="43.5" x14ac:dyDescent="0.25">
      <c r="A44" s="29"/>
      <c r="B44" s="29"/>
      <c r="C44" s="25" t="s">
        <v>52</v>
      </c>
      <c r="D44" s="28"/>
      <c r="E44" s="25" t="s">
        <v>53</v>
      </c>
      <c r="F44" s="25" t="str">
        <f>IF(OR(F43="",D44=""),"", ROUND(PRODUCT(D44,F43)/100,2))</f>
        <v/>
      </c>
      <c r="G44" s="30" t="str">
        <f>IF(D44="", "Nurodykite taikomą PVM dydį", "")</f>
        <v>Nurodykite taikomą PVM dydį</v>
      </c>
      <c r="H44" s="29"/>
    </row>
    <row r="45" spans="1:8" x14ac:dyDescent="0.25">
      <c r="A45" s="29"/>
      <c r="B45" s="29"/>
      <c r="C45" s="29"/>
      <c r="D45" s="29"/>
      <c r="E45" s="25" t="s">
        <v>54</v>
      </c>
      <c r="F45" s="25">
        <f>IF(ISBLANK(F44), "", ROUND(SUM(F43:F44),2))</f>
        <v>0</v>
      </c>
      <c r="G45" s="29"/>
      <c r="H45" s="29"/>
    </row>
    <row r="46" spans="1:8" x14ac:dyDescent="0.25">
      <c r="A46" s="18"/>
      <c r="B46" s="18"/>
      <c r="C46" s="18"/>
      <c r="D46" s="18"/>
      <c r="E46" s="18"/>
      <c r="F46" s="18"/>
      <c r="G46" s="18"/>
      <c r="H46" s="18"/>
    </row>
    <row r="49" spans="1:8" x14ac:dyDescent="0.25">
      <c r="A49" s="16" t="s">
        <v>55</v>
      </c>
      <c r="B49" s="16" t="s">
        <v>56</v>
      </c>
      <c r="C49" s="18"/>
      <c r="D49" s="18"/>
      <c r="E49" s="18"/>
      <c r="F49" s="18"/>
      <c r="G49" s="18"/>
      <c r="H49" s="18"/>
    </row>
    <row r="50" spans="1:8" x14ac:dyDescent="0.25">
      <c r="A50" s="18"/>
      <c r="B50" s="18"/>
      <c r="C50" s="18"/>
      <c r="D50" s="18"/>
      <c r="E50" s="18"/>
      <c r="F50" s="18"/>
      <c r="G50" s="18"/>
      <c r="H50" s="18"/>
    </row>
    <row r="51" spans="1:8" x14ac:dyDescent="0.25">
      <c r="A51" s="16" t="s">
        <v>26</v>
      </c>
      <c r="B51" s="18"/>
      <c r="C51" s="18"/>
      <c r="D51" s="18"/>
      <c r="E51" s="18"/>
      <c r="F51" s="18"/>
      <c r="G51" s="18"/>
      <c r="H51" s="18"/>
    </row>
    <row r="52" spans="1:8" ht="43.5" x14ac:dyDescent="0.25">
      <c r="A52" s="23" t="s">
        <v>27</v>
      </c>
      <c r="B52" s="25" t="s">
        <v>28</v>
      </c>
      <c r="C52" s="25" t="s">
        <v>29</v>
      </c>
      <c r="D52" s="25" t="s">
        <v>30</v>
      </c>
      <c r="E52" s="25" t="s">
        <v>31</v>
      </c>
      <c r="F52" s="25" t="s">
        <v>32</v>
      </c>
      <c r="G52" s="25" t="s">
        <v>33</v>
      </c>
      <c r="H52" s="25" t="s">
        <v>34</v>
      </c>
    </row>
    <row r="53" spans="1:8" ht="29.25" x14ac:dyDescent="0.25">
      <c r="A53" s="23" t="s">
        <v>57</v>
      </c>
      <c r="B53" s="25" t="s">
        <v>58</v>
      </c>
      <c r="C53" s="26"/>
      <c r="D53" s="26"/>
      <c r="E53" s="26"/>
      <c r="F53" s="26"/>
      <c r="G53" s="26"/>
      <c r="H53" s="26"/>
    </row>
    <row r="54" spans="1:8" ht="30" x14ac:dyDescent="0.25">
      <c r="A54" s="24" t="s">
        <v>59</v>
      </c>
      <c r="B54" s="26" t="s">
        <v>58</v>
      </c>
      <c r="C54" s="26">
        <v>2200</v>
      </c>
      <c r="D54" s="26" t="s">
        <v>38</v>
      </c>
      <c r="E54" s="27"/>
      <c r="F54" s="26" t="str">
        <f>IF(ISBLANK(E54),"", PRODUCT(C54,E54))</f>
        <v/>
      </c>
      <c r="G54" s="28"/>
      <c r="H54" s="26"/>
    </row>
    <row r="55" spans="1:8" x14ac:dyDescent="0.25">
      <c r="A55" s="24" t="s">
        <v>60</v>
      </c>
      <c r="B55" s="26" t="s">
        <v>61</v>
      </c>
      <c r="C55" s="26"/>
      <c r="D55" s="26"/>
      <c r="E55" s="26"/>
      <c r="F55" s="26"/>
      <c r="G55" s="26"/>
      <c r="H55" s="28"/>
    </row>
    <row r="56" spans="1:8" x14ac:dyDescent="0.25">
      <c r="A56" s="24" t="s">
        <v>62</v>
      </c>
      <c r="B56" s="26" t="s">
        <v>63</v>
      </c>
      <c r="C56" s="26"/>
      <c r="D56" s="26"/>
      <c r="E56" s="26"/>
      <c r="F56" s="26"/>
      <c r="G56" s="26"/>
      <c r="H56" s="28"/>
    </row>
    <row r="57" spans="1:8" x14ac:dyDescent="0.25">
      <c r="A57" s="24" t="s">
        <v>64</v>
      </c>
      <c r="B57" s="26" t="s">
        <v>65</v>
      </c>
      <c r="C57" s="26"/>
      <c r="D57" s="26"/>
      <c r="E57" s="26"/>
      <c r="F57" s="26"/>
      <c r="G57" s="26"/>
      <c r="H57" s="28"/>
    </row>
    <row r="58" spans="1:8" x14ac:dyDescent="0.25">
      <c r="A58" s="24" t="s">
        <v>66</v>
      </c>
      <c r="B58" s="26" t="s">
        <v>245</v>
      </c>
      <c r="C58" s="26"/>
      <c r="D58" s="26"/>
      <c r="E58" s="26"/>
      <c r="F58" s="26"/>
      <c r="G58" s="26"/>
      <c r="H58" s="28"/>
    </row>
    <row r="59" spans="1:8" x14ac:dyDescent="0.25">
      <c r="A59" s="24" t="s">
        <v>67</v>
      </c>
      <c r="B59" s="26" t="s">
        <v>68</v>
      </c>
      <c r="C59" s="26"/>
      <c r="D59" s="26"/>
      <c r="E59" s="26"/>
      <c r="F59" s="26"/>
      <c r="G59" s="26"/>
      <c r="H59" s="28"/>
    </row>
    <row r="60" spans="1:8" x14ac:dyDescent="0.25">
      <c r="A60" s="24" t="s">
        <v>69</v>
      </c>
      <c r="B60" s="26" t="s">
        <v>70</v>
      </c>
      <c r="C60" s="26"/>
      <c r="D60" s="26"/>
      <c r="E60" s="26"/>
      <c r="F60" s="26"/>
      <c r="G60" s="26"/>
      <c r="H60" s="28"/>
    </row>
    <row r="61" spans="1:8" ht="30" x14ac:dyDescent="0.25">
      <c r="A61" s="18"/>
      <c r="B61" s="29"/>
      <c r="C61" s="29"/>
      <c r="D61" s="29"/>
      <c r="E61" s="25" t="s">
        <v>51</v>
      </c>
      <c r="F61" s="25" t="str">
        <f>IF((COUNT(C54:C60)&lt;&gt;COUNT(F54:F60)),"", ROUND(SUM(F54:F60),2))</f>
        <v/>
      </c>
      <c r="G61" s="30" t="str">
        <f>IF((COUNT(C54:C60)&lt;&gt;COUNT(F54:F60)),"Neužpildytos visų objektų kainos", "")</f>
        <v>Neužpildytos visų objektų kainos</v>
      </c>
      <c r="H61" s="29"/>
    </row>
    <row r="62" spans="1:8" ht="43.5" x14ac:dyDescent="0.25">
      <c r="A62" s="18"/>
      <c r="B62" s="29"/>
      <c r="C62" s="25" t="s">
        <v>52</v>
      </c>
      <c r="D62" s="28"/>
      <c r="E62" s="25" t="s">
        <v>53</v>
      </c>
      <c r="F62" s="25" t="str">
        <f>IF(OR(F61="",D62=""),"", ROUND(PRODUCT(D62,F61)/100,2))</f>
        <v/>
      </c>
      <c r="G62" s="30" t="str">
        <f>IF(D62="", "Nurodykite taikomą PVM dydį", "")</f>
        <v>Nurodykite taikomą PVM dydį</v>
      </c>
      <c r="H62" s="29"/>
    </row>
    <row r="63" spans="1:8" x14ac:dyDescent="0.25">
      <c r="A63" s="18"/>
      <c r="B63" s="29"/>
      <c r="C63" s="29"/>
      <c r="D63" s="29"/>
      <c r="E63" s="25" t="s">
        <v>54</v>
      </c>
      <c r="F63" s="25">
        <f>IF(ISBLANK(F62), "", ROUND(SUM(F61:F62),2))</f>
        <v>0</v>
      </c>
      <c r="G63" s="29"/>
      <c r="H63" s="29"/>
    </row>
    <row r="64" spans="1:8" x14ac:dyDescent="0.25">
      <c r="A64" s="18"/>
      <c r="B64" s="18"/>
      <c r="C64" s="18"/>
      <c r="D64" s="18"/>
      <c r="E64" s="18"/>
      <c r="F64" s="18"/>
      <c r="G64" s="18"/>
      <c r="H64" s="18"/>
    </row>
    <row r="65" spans="1:8" x14ac:dyDescent="0.25">
      <c r="A65" s="18"/>
      <c r="B65" s="18"/>
      <c r="C65" s="18"/>
      <c r="D65" s="18"/>
      <c r="E65" s="18"/>
      <c r="F65" s="18"/>
      <c r="G65" s="18"/>
      <c r="H65" s="18"/>
    </row>
    <row r="67" spans="1:8" x14ac:dyDescent="0.25">
      <c r="A67" s="16" t="s">
        <v>71</v>
      </c>
      <c r="B67" s="16" t="s">
        <v>72</v>
      </c>
      <c r="C67" s="18"/>
      <c r="D67" s="18"/>
      <c r="E67" s="18"/>
      <c r="F67" s="18"/>
      <c r="G67" s="18"/>
      <c r="H67" s="18"/>
    </row>
    <row r="68" spans="1:8" x14ac:dyDescent="0.25">
      <c r="A68" s="18"/>
      <c r="B68" s="18"/>
      <c r="C68" s="18"/>
      <c r="D68" s="18"/>
      <c r="E68" s="18"/>
      <c r="F68" s="18"/>
      <c r="G68" s="18"/>
      <c r="H68" s="18"/>
    </row>
    <row r="69" spans="1:8" x14ac:dyDescent="0.25">
      <c r="A69" s="16" t="s">
        <v>26</v>
      </c>
      <c r="B69" s="18"/>
      <c r="C69" s="18"/>
      <c r="D69" s="18"/>
      <c r="E69" s="18"/>
      <c r="F69" s="18"/>
      <c r="G69" s="18"/>
      <c r="H69" s="18"/>
    </row>
    <row r="70" spans="1:8" ht="43.5" x14ac:dyDescent="0.25">
      <c r="A70" s="23" t="s">
        <v>27</v>
      </c>
      <c r="B70" s="25" t="s">
        <v>28</v>
      </c>
      <c r="C70" s="25" t="s">
        <v>29</v>
      </c>
      <c r="D70" s="25" t="s">
        <v>30</v>
      </c>
      <c r="E70" s="25" t="s">
        <v>31</v>
      </c>
      <c r="F70" s="25" t="s">
        <v>32</v>
      </c>
      <c r="G70" s="25" t="s">
        <v>33</v>
      </c>
      <c r="H70" s="25" t="s">
        <v>34</v>
      </c>
    </row>
    <row r="71" spans="1:8" ht="29.25" x14ac:dyDescent="0.25">
      <c r="A71" s="23" t="s">
        <v>73</v>
      </c>
      <c r="B71" s="25" t="s">
        <v>74</v>
      </c>
      <c r="C71" s="26"/>
      <c r="D71" s="26"/>
      <c r="E71" s="26"/>
      <c r="F71" s="26"/>
      <c r="G71" s="26"/>
      <c r="H71" s="26"/>
    </row>
    <row r="72" spans="1:8" ht="30" x14ac:dyDescent="0.25">
      <c r="A72" s="24" t="s">
        <v>75</v>
      </c>
      <c r="B72" s="26" t="s">
        <v>74</v>
      </c>
      <c r="C72" s="26">
        <v>1200</v>
      </c>
      <c r="D72" s="26" t="s">
        <v>38</v>
      </c>
      <c r="E72" s="27"/>
      <c r="F72" s="26" t="str">
        <f>IF(ISBLANK(E72),"", PRODUCT(C72,E72))</f>
        <v/>
      </c>
      <c r="G72" s="28"/>
      <c r="H72" s="26"/>
    </row>
    <row r="73" spans="1:8" ht="45" x14ac:dyDescent="0.25">
      <c r="A73" s="24" t="s">
        <v>76</v>
      </c>
      <c r="B73" s="26" t="s">
        <v>77</v>
      </c>
      <c r="C73" s="26"/>
      <c r="D73" s="26"/>
      <c r="E73" s="26"/>
      <c r="F73" s="26"/>
      <c r="G73" s="26"/>
      <c r="H73" s="28"/>
    </row>
    <row r="74" spans="1:8" ht="45" x14ac:dyDescent="0.25">
      <c r="A74" s="24" t="s">
        <v>78</v>
      </c>
      <c r="B74" s="26" t="s">
        <v>79</v>
      </c>
      <c r="C74" s="26"/>
      <c r="D74" s="26"/>
      <c r="E74" s="26"/>
      <c r="F74" s="26"/>
      <c r="G74" s="26"/>
      <c r="H74" s="28"/>
    </row>
    <row r="75" spans="1:8" x14ac:dyDescent="0.25">
      <c r="A75" s="24" t="s">
        <v>80</v>
      </c>
      <c r="B75" s="26" t="s">
        <v>81</v>
      </c>
      <c r="C75" s="26"/>
      <c r="D75" s="26"/>
      <c r="E75" s="26"/>
      <c r="F75" s="26"/>
      <c r="G75" s="26"/>
      <c r="H75" s="28"/>
    </row>
    <row r="76" spans="1:8" x14ac:dyDescent="0.25">
      <c r="A76" s="24" t="s">
        <v>82</v>
      </c>
      <c r="B76" s="26" t="s">
        <v>83</v>
      </c>
      <c r="C76" s="26"/>
      <c r="D76" s="26"/>
      <c r="E76" s="26"/>
      <c r="F76" s="26"/>
      <c r="G76" s="26"/>
      <c r="H76" s="28"/>
    </row>
    <row r="77" spans="1:8" ht="30" x14ac:dyDescent="0.25">
      <c r="A77" s="24" t="s">
        <v>84</v>
      </c>
      <c r="B77" s="26" t="s">
        <v>246</v>
      </c>
      <c r="C77" s="26"/>
      <c r="D77" s="26"/>
      <c r="E77" s="26"/>
      <c r="F77" s="26"/>
      <c r="G77" s="26"/>
      <c r="H77" s="28"/>
    </row>
    <row r="78" spans="1:8" x14ac:dyDescent="0.25">
      <c r="A78" s="24" t="s">
        <v>85</v>
      </c>
      <c r="B78" s="26" t="s">
        <v>86</v>
      </c>
      <c r="C78" s="26"/>
      <c r="D78" s="26"/>
      <c r="E78" s="26"/>
      <c r="F78" s="26"/>
      <c r="G78" s="26"/>
      <c r="H78" s="28"/>
    </row>
    <row r="79" spans="1:8" ht="30" x14ac:dyDescent="0.25">
      <c r="A79" s="18"/>
      <c r="B79" s="29"/>
      <c r="C79" s="29"/>
      <c r="D79" s="29"/>
      <c r="E79" s="25" t="s">
        <v>51</v>
      </c>
      <c r="F79" s="25" t="str">
        <f>IF((COUNT(C72:C78)&lt;&gt;COUNT(F72:F78)),"", ROUND(SUM(F72:F78),2))</f>
        <v/>
      </c>
      <c r="G79" s="30" t="str">
        <f>IF((COUNT(C72:C78)&lt;&gt;COUNT(F72:F78)),"Neužpildytos visų objektų kainos", "")</f>
        <v>Neužpildytos visų objektų kainos</v>
      </c>
      <c r="H79" s="29"/>
    </row>
    <row r="80" spans="1:8" ht="43.5" x14ac:dyDescent="0.25">
      <c r="A80" s="18"/>
      <c r="B80" s="29"/>
      <c r="C80" s="25" t="s">
        <v>52</v>
      </c>
      <c r="D80" s="28"/>
      <c r="E80" s="25" t="s">
        <v>53</v>
      </c>
      <c r="F80" s="25" t="str">
        <f>IF(OR(F79="",D80=""),"", ROUND(PRODUCT(D80,F79)/100,2))</f>
        <v/>
      </c>
      <c r="G80" s="30" t="str">
        <f>IF(D80="", "Nurodykite taikomą PVM dydį", "")</f>
        <v>Nurodykite taikomą PVM dydį</v>
      </c>
      <c r="H80" s="29"/>
    </row>
    <row r="81" spans="1:8" x14ac:dyDescent="0.25">
      <c r="A81" s="18"/>
      <c r="B81" s="29"/>
      <c r="C81" s="29"/>
      <c r="D81" s="29"/>
      <c r="E81" s="25" t="s">
        <v>54</v>
      </c>
      <c r="F81" s="25">
        <f>IF(ISBLANK(F80), "", ROUND(SUM(F79:F80),2))</f>
        <v>0</v>
      </c>
      <c r="G81" s="29"/>
      <c r="H81" s="29"/>
    </row>
    <row r="82" spans="1:8" x14ac:dyDescent="0.25">
      <c r="A82" s="18"/>
      <c r="B82" s="18"/>
      <c r="C82" s="18"/>
      <c r="D82" s="18"/>
      <c r="E82" s="18"/>
      <c r="F82" s="18"/>
      <c r="G82" s="18"/>
      <c r="H82" s="18"/>
    </row>
    <row r="83" spans="1:8" x14ac:dyDescent="0.25">
      <c r="A83" s="18"/>
      <c r="B83" s="18"/>
      <c r="C83" s="18"/>
      <c r="D83" s="18"/>
      <c r="E83" s="18"/>
      <c r="F83" s="18"/>
      <c r="G83" s="18"/>
      <c r="H83" s="18"/>
    </row>
    <row r="84" spans="1:8" x14ac:dyDescent="0.25">
      <c r="A84" s="18"/>
      <c r="B84" s="18"/>
      <c r="C84" s="18"/>
      <c r="D84" s="18"/>
      <c r="E84" s="18"/>
      <c r="F84" s="18"/>
      <c r="G84" s="18"/>
      <c r="H84" s="18"/>
    </row>
    <row r="85" spans="1:8" x14ac:dyDescent="0.25">
      <c r="A85" s="16" t="s">
        <v>87</v>
      </c>
      <c r="B85" s="16" t="s">
        <v>88</v>
      </c>
      <c r="C85" s="18"/>
      <c r="D85" s="18"/>
      <c r="E85" s="18"/>
      <c r="F85" s="18"/>
      <c r="G85" s="18"/>
      <c r="H85" s="18"/>
    </row>
    <row r="86" spans="1:8" x14ac:dyDescent="0.25">
      <c r="A86" s="18"/>
      <c r="B86" s="18"/>
      <c r="C86" s="18"/>
      <c r="D86" s="18"/>
      <c r="E86" s="18"/>
      <c r="F86" s="18"/>
      <c r="G86" s="18"/>
      <c r="H86" s="18"/>
    </row>
    <row r="87" spans="1:8" x14ac:dyDescent="0.25">
      <c r="A87" s="16" t="s">
        <v>26</v>
      </c>
      <c r="B87" s="18"/>
      <c r="C87" s="18"/>
      <c r="D87" s="18"/>
      <c r="E87" s="18"/>
      <c r="F87" s="18"/>
      <c r="G87" s="18"/>
      <c r="H87" s="18"/>
    </row>
    <row r="88" spans="1:8" ht="43.5" x14ac:dyDescent="0.25">
      <c r="A88" s="23" t="s">
        <v>27</v>
      </c>
      <c r="B88" s="25" t="s">
        <v>28</v>
      </c>
      <c r="C88" s="25" t="s">
        <v>29</v>
      </c>
      <c r="D88" s="25" t="s">
        <v>30</v>
      </c>
      <c r="E88" s="25" t="s">
        <v>31</v>
      </c>
      <c r="F88" s="25" t="s">
        <v>32</v>
      </c>
      <c r="G88" s="25" t="s">
        <v>33</v>
      </c>
      <c r="H88" s="25" t="s">
        <v>34</v>
      </c>
    </row>
    <row r="89" spans="1:8" ht="29.25" x14ac:dyDescent="0.25">
      <c r="A89" s="23" t="s">
        <v>89</v>
      </c>
      <c r="B89" s="25" t="s">
        <v>90</v>
      </c>
      <c r="C89" s="26"/>
      <c r="D89" s="26"/>
      <c r="E89" s="26"/>
      <c r="F89" s="26"/>
      <c r="G89" s="26"/>
      <c r="H89" s="26"/>
    </row>
    <row r="90" spans="1:8" ht="30" x14ac:dyDescent="0.25">
      <c r="A90" s="24" t="s">
        <v>91</v>
      </c>
      <c r="B90" s="26" t="s">
        <v>90</v>
      </c>
      <c r="C90" s="26">
        <v>600</v>
      </c>
      <c r="D90" s="26" t="s">
        <v>38</v>
      </c>
      <c r="E90" s="27"/>
      <c r="F90" s="26" t="str">
        <f>IF(ISBLANK(E90),"", PRODUCT(C90,E90))</f>
        <v/>
      </c>
      <c r="G90" s="28"/>
      <c r="H90" s="26"/>
    </row>
    <row r="91" spans="1:8" ht="45" x14ac:dyDescent="0.25">
      <c r="A91" s="24" t="s">
        <v>92</v>
      </c>
      <c r="B91" s="26" t="s">
        <v>93</v>
      </c>
      <c r="C91" s="26"/>
      <c r="D91" s="26"/>
      <c r="E91" s="26"/>
      <c r="F91" s="26"/>
      <c r="G91" s="26"/>
      <c r="H91" s="28"/>
    </row>
    <row r="92" spans="1:8" x14ac:dyDescent="0.25">
      <c r="A92" s="24" t="s">
        <v>94</v>
      </c>
      <c r="B92" s="26" t="s">
        <v>95</v>
      </c>
      <c r="C92" s="26"/>
      <c r="D92" s="26"/>
      <c r="E92" s="26"/>
      <c r="F92" s="26"/>
      <c r="G92" s="26"/>
      <c r="H92" s="28"/>
    </row>
    <row r="93" spans="1:8" x14ac:dyDescent="0.25">
      <c r="A93" s="24" t="s">
        <v>96</v>
      </c>
      <c r="B93" s="26" t="s">
        <v>247</v>
      </c>
      <c r="C93" s="26"/>
      <c r="D93" s="26"/>
      <c r="E93" s="26"/>
      <c r="F93" s="26"/>
      <c r="G93" s="26"/>
      <c r="H93" s="28"/>
    </row>
    <row r="94" spans="1:8" x14ac:dyDescent="0.25">
      <c r="A94" s="24" t="s">
        <v>97</v>
      </c>
      <c r="B94" s="26" t="s">
        <v>98</v>
      </c>
      <c r="C94" s="26"/>
      <c r="D94" s="26"/>
      <c r="E94" s="26"/>
      <c r="F94" s="26"/>
      <c r="G94" s="26"/>
      <c r="H94" s="28"/>
    </row>
    <row r="95" spans="1:8" x14ac:dyDescent="0.25">
      <c r="A95" s="24" t="s">
        <v>99</v>
      </c>
      <c r="B95" s="26" t="s">
        <v>100</v>
      </c>
      <c r="C95" s="26"/>
      <c r="D95" s="26"/>
      <c r="E95" s="26"/>
      <c r="F95" s="26"/>
      <c r="G95" s="26"/>
      <c r="H95" s="28"/>
    </row>
    <row r="96" spans="1:8" x14ac:dyDescent="0.25">
      <c r="A96" s="24" t="s">
        <v>101</v>
      </c>
      <c r="B96" s="26" t="s">
        <v>252</v>
      </c>
      <c r="C96" s="26"/>
      <c r="D96" s="26"/>
      <c r="E96" s="26"/>
      <c r="F96" s="26"/>
      <c r="G96" s="26"/>
      <c r="H96" s="28"/>
    </row>
    <row r="97" spans="1:8" x14ac:dyDescent="0.25">
      <c r="A97" s="24" t="s">
        <v>102</v>
      </c>
      <c r="B97" s="26" t="s">
        <v>103</v>
      </c>
      <c r="C97" s="26"/>
      <c r="D97" s="26"/>
      <c r="E97" s="26"/>
      <c r="F97" s="26"/>
      <c r="G97" s="26"/>
      <c r="H97" s="28"/>
    </row>
    <row r="98" spans="1:8" x14ac:dyDescent="0.25">
      <c r="A98" s="24" t="s">
        <v>104</v>
      </c>
      <c r="B98" s="26" t="s">
        <v>105</v>
      </c>
      <c r="C98" s="26"/>
      <c r="D98" s="26"/>
      <c r="E98" s="26"/>
      <c r="F98" s="26"/>
      <c r="G98" s="26"/>
      <c r="H98" s="28"/>
    </row>
    <row r="99" spans="1:8" ht="30" x14ac:dyDescent="0.25">
      <c r="A99" s="18"/>
      <c r="B99" s="29"/>
      <c r="C99" s="29"/>
      <c r="D99" s="29"/>
      <c r="E99" s="25" t="s">
        <v>51</v>
      </c>
      <c r="F99" s="25" t="str">
        <f>IF((COUNT(C90:C98)&lt;&gt;COUNT(F90:F98)),"", ROUND(SUM(F90:F98),2))</f>
        <v/>
      </c>
      <c r="G99" s="30" t="str">
        <f>IF((COUNT(C90:C98)&lt;&gt;COUNT(F90:F98)),"Neužpildytos visų objektų kainos", "")</f>
        <v>Neužpildytos visų objektų kainos</v>
      </c>
      <c r="H99" s="29"/>
    </row>
    <row r="100" spans="1:8" ht="43.5" x14ac:dyDescent="0.25">
      <c r="A100" s="18"/>
      <c r="B100" s="29"/>
      <c r="C100" s="25" t="s">
        <v>52</v>
      </c>
      <c r="D100" s="28"/>
      <c r="E100" s="25" t="s">
        <v>53</v>
      </c>
      <c r="F100" s="25" t="str">
        <f>IF(OR(F99="",D100=""),"", ROUND(PRODUCT(D100,F99)/100,2))</f>
        <v/>
      </c>
      <c r="G100" s="30" t="str">
        <f>IF(D100="", "Nurodykite taikomą PVM dydį", "")</f>
        <v>Nurodykite taikomą PVM dydį</v>
      </c>
      <c r="H100" s="29"/>
    </row>
    <row r="101" spans="1:8" x14ac:dyDescent="0.25">
      <c r="A101" s="18"/>
      <c r="B101" s="29"/>
      <c r="C101" s="29"/>
      <c r="D101" s="29"/>
      <c r="E101" s="25" t="s">
        <v>54</v>
      </c>
      <c r="F101" s="25">
        <f>IF(ISBLANK(F100), "", ROUND(SUM(F99:F100),2))</f>
        <v>0</v>
      </c>
      <c r="G101" s="29"/>
      <c r="H101" s="29"/>
    </row>
    <row r="102" spans="1:8" x14ac:dyDescent="0.25">
      <c r="A102" s="18"/>
      <c r="B102" s="18"/>
      <c r="C102" s="18"/>
      <c r="D102" s="18"/>
      <c r="E102" s="18"/>
      <c r="F102" s="18"/>
      <c r="G102" s="18"/>
      <c r="H102" s="18"/>
    </row>
    <row r="103" spans="1:8" x14ac:dyDescent="0.25">
      <c r="A103" s="18"/>
      <c r="B103" s="18"/>
      <c r="C103" s="18"/>
      <c r="D103" s="18"/>
      <c r="E103" s="18"/>
      <c r="F103" s="18"/>
      <c r="G103" s="18"/>
      <c r="H103" s="18"/>
    </row>
    <row r="105" spans="1:8" x14ac:dyDescent="0.25">
      <c r="A105" s="16" t="s">
        <v>106</v>
      </c>
      <c r="B105" s="16" t="s">
        <v>107</v>
      </c>
      <c r="C105" s="18"/>
      <c r="D105" s="18"/>
      <c r="E105" s="18"/>
      <c r="F105" s="18"/>
      <c r="G105" s="18"/>
      <c r="H105" s="18"/>
    </row>
    <row r="106" spans="1:8" x14ac:dyDescent="0.25">
      <c r="A106" s="18"/>
      <c r="B106" s="18"/>
      <c r="C106" s="18"/>
      <c r="D106" s="18"/>
      <c r="E106" s="18"/>
      <c r="F106" s="18"/>
      <c r="G106" s="18"/>
      <c r="H106" s="18"/>
    </row>
    <row r="107" spans="1:8" x14ac:dyDescent="0.25">
      <c r="A107" s="31" t="s">
        <v>26</v>
      </c>
      <c r="B107" s="29"/>
      <c r="C107" s="29"/>
      <c r="D107" s="29"/>
      <c r="E107" s="29"/>
      <c r="F107" s="29"/>
      <c r="G107" s="29"/>
      <c r="H107" s="29"/>
    </row>
    <row r="108" spans="1:8" ht="43.5" x14ac:dyDescent="0.25">
      <c r="A108" s="25" t="s">
        <v>27</v>
      </c>
      <c r="B108" s="25" t="s">
        <v>28</v>
      </c>
      <c r="C108" s="25" t="s">
        <v>29</v>
      </c>
      <c r="D108" s="25" t="s">
        <v>30</v>
      </c>
      <c r="E108" s="25" t="s">
        <v>31</v>
      </c>
      <c r="F108" s="25" t="s">
        <v>32</v>
      </c>
      <c r="G108" s="25" t="s">
        <v>33</v>
      </c>
      <c r="H108" s="25" t="s">
        <v>34</v>
      </c>
    </row>
    <row r="109" spans="1:8" ht="29.25" x14ac:dyDescent="0.25">
      <c r="A109" s="25" t="s">
        <v>108</v>
      </c>
      <c r="B109" s="25" t="s">
        <v>109</v>
      </c>
      <c r="C109" s="26"/>
      <c r="D109" s="26"/>
      <c r="E109" s="26"/>
      <c r="F109" s="26"/>
      <c r="G109" s="26"/>
      <c r="H109" s="26"/>
    </row>
    <row r="110" spans="1:8" ht="30" x14ac:dyDescent="0.25">
      <c r="A110" s="26" t="s">
        <v>110</v>
      </c>
      <c r="B110" s="26" t="s">
        <v>109</v>
      </c>
      <c r="C110" s="26">
        <v>1500</v>
      </c>
      <c r="D110" s="26" t="s">
        <v>38</v>
      </c>
      <c r="E110" s="27"/>
      <c r="F110" s="26" t="str">
        <f>IF(ISBLANK(E110),"", PRODUCT(C110,E110))</f>
        <v/>
      </c>
      <c r="G110" s="28"/>
      <c r="H110" s="26"/>
    </row>
    <row r="111" spans="1:8" ht="60" x14ac:dyDescent="0.25">
      <c r="A111" s="26" t="s">
        <v>111</v>
      </c>
      <c r="B111" s="26" t="s">
        <v>112</v>
      </c>
      <c r="C111" s="26"/>
      <c r="D111" s="26"/>
      <c r="E111" s="26"/>
      <c r="F111" s="26"/>
      <c r="G111" s="26"/>
      <c r="H111" s="28"/>
    </row>
    <row r="112" spans="1:8" x14ac:dyDescent="0.25">
      <c r="A112" s="26" t="s">
        <v>113</v>
      </c>
      <c r="B112" s="26" t="s">
        <v>63</v>
      </c>
      <c r="C112" s="26"/>
      <c r="D112" s="26"/>
      <c r="E112" s="26"/>
      <c r="F112" s="26"/>
      <c r="G112" s="26"/>
      <c r="H112" s="28"/>
    </row>
    <row r="113" spans="1:8" x14ac:dyDescent="0.25">
      <c r="A113" s="26" t="s">
        <v>114</v>
      </c>
      <c r="B113" s="26" t="s">
        <v>115</v>
      </c>
      <c r="C113" s="26"/>
      <c r="D113" s="26"/>
      <c r="E113" s="26"/>
      <c r="F113" s="26"/>
      <c r="G113" s="26"/>
      <c r="H113" s="28"/>
    </row>
    <row r="114" spans="1:8" x14ac:dyDescent="0.25">
      <c r="A114" s="26" t="s">
        <v>116</v>
      </c>
      <c r="B114" s="26" t="s">
        <v>117</v>
      </c>
      <c r="C114" s="26"/>
      <c r="D114" s="26"/>
      <c r="E114" s="26"/>
      <c r="F114" s="26"/>
      <c r="G114" s="26"/>
      <c r="H114" s="28"/>
    </row>
    <row r="115" spans="1:8" ht="30" x14ac:dyDescent="0.25">
      <c r="A115" s="26" t="s">
        <v>118</v>
      </c>
      <c r="B115" s="26" t="s">
        <v>119</v>
      </c>
      <c r="C115" s="26"/>
      <c r="D115" s="26"/>
      <c r="E115" s="26"/>
      <c r="F115" s="26"/>
      <c r="G115" s="26"/>
      <c r="H115" s="28"/>
    </row>
    <row r="116" spans="1:8" ht="45" x14ac:dyDescent="0.25">
      <c r="A116" s="26" t="s">
        <v>120</v>
      </c>
      <c r="B116" s="26" t="s">
        <v>121</v>
      </c>
      <c r="C116" s="26"/>
      <c r="D116" s="26"/>
      <c r="E116" s="26"/>
      <c r="F116" s="26"/>
      <c r="G116" s="26"/>
      <c r="H116" s="28"/>
    </row>
    <row r="117" spans="1:8" x14ac:dyDescent="0.25">
      <c r="A117" s="26" t="s">
        <v>122</v>
      </c>
      <c r="B117" s="26" t="s">
        <v>123</v>
      </c>
      <c r="C117" s="26"/>
      <c r="D117" s="26"/>
      <c r="E117" s="26"/>
      <c r="F117" s="26"/>
      <c r="G117" s="26"/>
      <c r="H117" s="28"/>
    </row>
    <row r="118" spans="1:8" x14ac:dyDescent="0.25">
      <c r="A118" s="26" t="s">
        <v>124</v>
      </c>
      <c r="B118" s="26" t="s">
        <v>70</v>
      </c>
      <c r="C118" s="26"/>
      <c r="D118" s="26"/>
      <c r="E118" s="26"/>
      <c r="F118" s="26"/>
      <c r="G118" s="26"/>
      <c r="H118" s="28"/>
    </row>
    <row r="119" spans="1:8" ht="30" x14ac:dyDescent="0.25">
      <c r="A119" s="29"/>
      <c r="B119" s="29"/>
      <c r="C119" s="29"/>
      <c r="D119" s="29"/>
      <c r="E119" s="25" t="s">
        <v>51</v>
      </c>
      <c r="F119" s="25" t="str">
        <f>IF((COUNT(C110:C118)&lt;&gt;COUNT(F110:F118)),"", ROUND(SUM(F110:F118),2))</f>
        <v/>
      </c>
      <c r="G119" s="30" t="str">
        <f>IF((COUNT(C110:C118)&lt;&gt;COUNT(F110:F118)),"Neužpildytos visų objektų kainos", "")</f>
        <v>Neužpildytos visų objektų kainos</v>
      </c>
      <c r="H119" s="29"/>
    </row>
    <row r="120" spans="1:8" ht="43.5" x14ac:dyDescent="0.25">
      <c r="A120" s="29"/>
      <c r="B120" s="29"/>
      <c r="C120" s="25" t="s">
        <v>52</v>
      </c>
      <c r="D120" s="28"/>
      <c r="E120" s="25" t="s">
        <v>53</v>
      </c>
      <c r="F120" s="25" t="str">
        <f>IF(OR(F119="",D120=""),"", ROUND(PRODUCT(D120,F119)/100,2))</f>
        <v/>
      </c>
      <c r="G120" s="30" t="str">
        <f>IF(D120="", "Nurodykite taikomą PVM dydį", "")</f>
        <v>Nurodykite taikomą PVM dydį</v>
      </c>
      <c r="H120" s="29"/>
    </row>
    <row r="121" spans="1:8" x14ac:dyDescent="0.25">
      <c r="A121" s="29"/>
      <c r="B121" s="29"/>
      <c r="C121" s="29"/>
      <c r="D121" s="29"/>
      <c r="E121" s="25" t="s">
        <v>54</v>
      </c>
      <c r="F121" s="25">
        <f>IF(ISBLANK(F120), "", ROUND(SUM(F119:F120),2))</f>
        <v>0</v>
      </c>
      <c r="G121" s="29"/>
      <c r="H121" s="29"/>
    </row>
    <row r="122" spans="1:8" x14ac:dyDescent="0.25">
      <c r="A122" s="18"/>
      <c r="B122" s="18"/>
      <c r="C122" s="18"/>
      <c r="D122" s="18"/>
      <c r="E122" s="18"/>
      <c r="F122" s="18"/>
      <c r="G122" s="18"/>
      <c r="H122" s="18"/>
    </row>
    <row r="123" spans="1:8" x14ac:dyDescent="0.25">
      <c r="A123" s="18"/>
      <c r="B123" s="18"/>
      <c r="C123" s="18"/>
      <c r="D123" s="18"/>
      <c r="E123" s="18"/>
      <c r="F123" s="18"/>
      <c r="G123" s="18"/>
      <c r="H123" s="18"/>
    </row>
    <row r="124" spans="1:8" x14ac:dyDescent="0.25">
      <c r="A124" s="18"/>
      <c r="B124" s="18"/>
      <c r="C124" s="18"/>
      <c r="D124" s="18"/>
      <c r="E124" s="18"/>
      <c r="F124" s="18"/>
      <c r="G124" s="18"/>
      <c r="H124" s="18"/>
    </row>
    <row r="125" spans="1:8" x14ac:dyDescent="0.25">
      <c r="A125" s="16" t="s">
        <v>125</v>
      </c>
      <c r="B125" s="16" t="s">
        <v>126</v>
      </c>
      <c r="C125" s="18"/>
      <c r="D125" s="18"/>
      <c r="E125" s="18"/>
      <c r="F125" s="18"/>
      <c r="G125" s="18"/>
      <c r="H125" s="18"/>
    </row>
    <row r="126" spans="1:8" x14ac:dyDescent="0.25">
      <c r="A126" s="18"/>
      <c r="B126" s="18"/>
      <c r="C126" s="18"/>
      <c r="D126" s="18"/>
      <c r="E126" s="18"/>
      <c r="F126" s="18"/>
      <c r="G126" s="18"/>
      <c r="H126" s="18"/>
    </row>
    <row r="127" spans="1:8" x14ac:dyDescent="0.25">
      <c r="A127" s="16" t="s">
        <v>26</v>
      </c>
      <c r="B127" s="18"/>
      <c r="C127" s="18"/>
      <c r="D127" s="18"/>
      <c r="E127" s="18"/>
      <c r="F127" s="18"/>
      <c r="G127" s="18"/>
      <c r="H127" s="18"/>
    </row>
    <row r="128" spans="1:8" ht="43.5" x14ac:dyDescent="0.25">
      <c r="A128" s="25" t="s">
        <v>27</v>
      </c>
      <c r="B128" s="25" t="s">
        <v>28</v>
      </c>
      <c r="C128" s="25" t="s">
        <v>29</v>
      </c>
      <c r="D128" s="25" t="s">
        <v>30</v>
      </c>
      <c r="E128" s="25" t="s">
        <v>31</v>
      </c>
      <c r="F128" s="25" t="s">
        <v>32</v>
      </c>
      <c r="G128" s="25" t="s">
        <v>33</v>
      </c>
      <c r="H128" s="25" t="s">
        <v>34</v>
      </c>
    </row>
    <row r="129" spans="1:8" ht="29.25" x14ac:dyDescent="0.25">
      <c r="A129" s="25" t="s">
        <v>127</v>
      </c>
      <c r="B129" s="25" t="s">
        <v>128</v>
      </c>
      <c r="C129" s="26"/>
      <c r="D129" s="26"/>
      <c r="E129" s="26"/>
      <c r="F129" s="26"/>
      <c r="G129" s="26"/>
      <c r="H129" s="26"/>
    </row>
    <row r="130" spans="1:8" x14ac:dyDescent="0.25">
      <c r="A130" s="26" t="s">
        <v>129</v>
      </c>
      <c r="B130" s="26" t="s">
        <v>128</v>
      </c>
      <c r="C130" s="26">
        <v>220</v>
      </c>
      <c r="D130" s="26" t="s">
        <v>130</v>
      </c>
      <c r="E130" s="27"/>
      <c r="F130" s="26" t="str">
        <f>IF(ISBLANK(E130),"", PRODUCT(C130,E130))</f>
        <v/>
      </c>
      <c r="G130" s="28"/>
      <c r="H130" s="26"/>
    </row>
    <row r="131" spans="1:8" ht="45" x14ac:dyDescent="0.25">
      <c r="A131" s="26" t="s">
        <v>131</v>
      </c>
      <c r="B131" s="26" t="s">
        <v>132</v>
      </c>
      <c r="C131" s="26"/>
      <c r="D131" s="26"/>
      <c r="E131" s="26"/>
      <c r="F131" s="26"/>
      <c r="G131" s="26"/>
      <c r="H131" s="28"/>
    </row>
    <row r="132" spans="1:8" x14ac:dyDescent="0.25">
      <c r="A132" s="26" t="s">
        <v>133</v>
      </c>
      <c r="B132" s="26" t="s">
        <v>134</v>
      </c>
      <c r="C132" s="26"/>
      <c r="D132" s="26"/>
      <c r="E132" s="26"/>
      <c r="F132" s="26"/>
      <c r="G132" s="26"/>
      <c r="H132" s="28"/>
    </row>
    <row r="133" spans="1:8" ht="30" x14ac:dyDescent="0.25">
      <c r="A133" s="26" t="s">
        <v>135</v>
      </c>
      <c r="B133" s="26" t="s">
        <v>136</v>
      </c>
      <c r="C133" s="26"/>
      <c r="D133" s="26"/>
      <c r="E133" s="26"/>
      <c r="F133" s="26"/>
      <c r="G133" s="26"/>
      <c r="H133" s="28"/>
    </row>
    <row r="134" spans="1:8" x14ac:dyDescent="0.25">
      <c r="A134" s="26" t="s">
        <v>137</v>
      </c>
      <c r="B134" s="26" t="s">
        <v>138</v>
      </c>
      <c r="C134" s="26"/>
      <c r="D134" s="26"/>
      <c r="E134" s="26"/>
      <c r="F134" s="26"/>
      <c r="G134" s="26"/>
      <c r="H134" s="28"/>
    </row>
    <row r="135" spans="1:8" ht="30" x14ac:dyDescent="0.25">
      <c r="A135" s="26" t="s">
        <v>139</v>
      </c>
      <c r="B135" s="26" t="s">
        <v>140</v>
      </c>
      <c r="C135" s="26"/>
      <c r="D135" s="26"/>
      <c r="E135" s="26"/>
      <c r="F135" s="26"/>
      <c r="G135" s="26"/>
      <c r="H135" s="28"/>
    </row>
    <row r="136" spans="1:8" x14ac:dyDescent="0.25">
      <c r="A136" s="26" t="s">
        <v>141</v>
      </c>
      <c r="B136" s="26" t="s">
        <v>142</v>
      </c>
      <c r="C136" s="26"/>
      <c r="D136" s="26"/>
      <c r="E136" s="26"/>
      <c r="F136" s="26"/>
      <c r="G136" s="26"/>
      <c r="H136" s="28"/>
    </row>
    <row r="137" spans="1:8" x14ac:dyDescent="0.25">
      <c r="A137" s="26" t="s">
        <v>143</v>
      </c>
      <c r="B137" s="26" t="s">
        <v>144</v>
      </c>
      <c r="C137" s="26"/>
      <c r="D137" s="26"/>
      <c r="E137" s="26"/>
      <c r="F137" s="26"/>
      <c r="G137" s="26"/>
      <c r="H137" s="28"/>
    </row>
    <row r="138" spans="1:8" x14ac:dyDescent="0.25">
      <c r="A138" s="26" t="s">
        <v>145</v>
      </c>
      <c r="B138" s="26" t="s">
        <v>146</v>
      </c>
      <c r="C138" s="26"/>
      <c r="D138" s="26"/>
      <c r="E138" s="26"/>
      <c r="F138" s="26"/>
      <c r="G138" s="26"/>
      <c r="H138" s="28"/>
    </row>
    <row r="139" spans="1:8" x14ac:dyDescent="0.25">
      <c r="A139" s="26" t="s">
        <v>147</v>
      </c>
      <c r="B139" s="26" t="s">
        <v>248</v>
      </c>
      <c r="C139" s="26"/>
      <c r="D139" s="26"/>
      <c r="E139" s="26"/>
      <c r="F139" s="26"/>
      <c r="G139" s="26"/>
      <c r="H139" s="28"/>
    </row>
    <row r="140" spans="1:8" ht="30" x14ac:dyDescent="0.25">
      <c r="A140" s="29"/>
      <c r="B140" s="29"/>
      <c r="C140" s="29"/>
      <c r="D140" s="29"/>
      <c r="E140" s="25" t="s">
        <v>51</v>
      </c>
      <c r="F140" s="25" t="str">
        <f>IF((COUNT(C130:C139)&lt;&gt;COUNT(F130:F139)),"", ROUND(SUM(F130:F139),2))</f>
        <v/>
      </c>
      <c r="G140" s="30" t="str">
        <f>IF((COUNT(C130:C139)&lt;&gt;COUNT(F130:F139)),"Neužpildytos visų objektų kainos", "")</f>
        <v>Neužpildytos visų objektų kainos</v>
      </c>
      <c r="H140" s="29"/>
    </row>
    <row r="141" spans="1:8" ht="43.5" x14ac:dyDescent="0.25">
      <c r="A141" s="29"/>
      <c r="B141" s="29"/>
      <c r="C141" s="25" t="s">
        <v>52</v>
      </c>
      <c r="D141" s="28"/>
      <c r="E141" s="25" t="s">
        <v>53</v>
      </c>
      <c r="F141" s="25" t="str">
        <f>IF(OR(F140="",D141=""),"", ROUND(PRODUCT(D141,F140)/100,2))</f>
        <v/>
      </c>
      <c r="G141" s="30" t="str">
        <f>IF(D141="", "Nurodykite taikomą PVM dydį", "")</f>
        <v>Nurodykite taikomą PVM dydį</v>
      </c>
      <c r="H141" s="29"/>
    </row>
    <row r="142" spans="1:8" x14ac:dyDescent="0.25">
      <c r="A142" s="29"/>
      <c r="B142" s="29"/>
      <c r="C142" s="29"/>
      <c r="D142" s="29"/>
      <c r="E142" s="25" t="s">
        <v>54</v>
      </c>
      <c r="F142" s="25">
        <f>IF(ISBLANK(F141), "", ROUND(SUM(F140:F141),2))</f>
        <v>0</v>
      </c>
      <c r="G142" s="29"/>
      <c r="H142" s="29"/>
    </row>
    <row r="143" spans="1:8" x14ac:dyDescent="0.25">
      <c r="A143" s="18"/>
      <c r="B143" s="18"/>
      <c r="C143" s="18"/>
      <c r="D143" s="18"/>
      <c r="E143" s="18"/>
      <c r="F143" s="18"/>
      <c r="G143" s="18"/>
      <c r="H143" s="18"/>
    </row>
    <row r="144" spans="1:8" x14ac:dyDescent="0.25">
      <c r="A144" s="18"/>
      <c r="B144" s="18"/>
      <c r="C144" s="18"/>
      <c r="D144" s="18"/>
      <c r="E144" s="18"/>
      <c r="F144" s="18"/>
      <c r="G144" s="18"/>
      <c r="H144" s="18"/>
    </row>
    <row r="145" spans="1:8" x14ac:dyDescent="0.25">
      <c r="A145" s="18"/>
      <c r="B145" s="18"/>
      <c r="C145" s="18"/>
      <c r="D145" s="18"/>
      <c r="E145" s="18"/>
      <c r="F145" s="18"/>
      <c r="G145" s="18"/>
      <c r="H145" s="18"/>
    </row>
    <row r="146" spans="1:8" x14ac:dyDescent="0.25">
      <c r="A146" s="16" t="s">
        <v>148</v>
      </c>
      <c r="B146" s="16" t="s">
        <v>149</v>
      </c>
      <c r="C146" s="18"/>
      <c r="D146" s="18"/>
      <c r="E146" s="18"/>
      <c r="F146" s="18"/>
      <c r="G146" s="18"/>
      <c r="H146" s="18"/>
    </row>
    <row r="147" spans="1:8" x14ac:dyDescent="0.25">
      <c r="A147" s="18"/>
      <c r="B147" s="18"/>
      <c r="C147" s="18"/>
      <c r="D147" s="18"/>
      <c r="E147" s="18"/>
      <c r="F147" s="18"/>
      <c r="G147" s="18"/>
      <c r="H147" s="18"/>
    </row>
    <row r="148" spans="1:8" x14ac:dyDescent="0.25">
      <c r="A148" s="16" t="s">
        <v>26</v>
      </c>
      <c r="B148" s="18"/>
      <c r="C148" s="18"/>
      <c r="D148" s="18"/>
      <c r="E148" s="18"/>
      <c r="F148" s="18"/>
      <c r="G148" s="18"/>
      <c r="H148" s="18"/>
    </row>
    <row r="149" spans="1:8" ht="43.5" x14ac:dyDescent="0.25">
      <c r="A149" s="25" t="s">
        <v>27</v>
      </c>
      <c r="B149" s="25" t="s">
        <v>28</v>
      </c>
      <c r="C149" s="25" t="s">
        <v>29</v>
      </c>
      <c r="D149" s="25" t="s">
        <v>30</v>
      </c>
      <c r="E149" s="25" t="s">
        <v>31</v>
      </c>
      <c r="F149" s="25" t="s">
        <v>32</v>
      </c>
      <c r="G149" s="25" t="s">
        <v>33</v>
      </c>
      <c r="H149" s="25" t="s">
        <v>34</v>
      </c>
    </row>
    <row r="150" spans="1:8" ht="29.25" x14ac:dyDescent="0.25">
      <c r="A150" s="25" t="s">
        <v>150</v>
      </c>
      <c r="B150" s="25" t="s">
        <v>151</v>
      </c>
      <c r="C150" s="26"/>
      <c r="D150" s="26"/>
      <c r="E150" s="26"/>
      <c r="F150" s="26"/>
      <c r="G150" s="26"/>
      <c r="H150" s="26"/>
    </row>
    <row r="151" spans="1:8" ht="30" x14ac:dyDescent="0.25">
      <c r="A151" s="26" t="s">
        <v>152</v>
      </c>
      <c r="B151" s="26" t="s">
        <v>151</v>
      </c>
      <c r="C151" s="26">
        <v>4</v>
      </c>
      <c r="D151" s="26" t="s">
        <v>38</v>
      </c>
      <c r="E151" s="27"/>
      <c r="F151" s="26" t="str">
        <f>IF(ISBLANK(E151),"", PRODUCT(C151,E151))</f>
        <v/>
      </c>
      <c r="G151" s="28"/>
      <c r="H151" s="26"/>
    </row>
    <row r="152" spans="1:8" ht="45" x14ac:dyDescent="0.25">
      <c r="A152" s="26" t="s">
        <v>153</v>
      </c>
      <c r="B152" s="26" t="s">
        <v>154</v>
      </c>
      <c r="C152" s="26"/>
      <c r="D152" s="26"/>
      <c r="E152" s="26"/>
      <c r="F152" s="26"/>
      <c r="G152" s="26"/>
      <c r="H152" s="28"/>
    </row>
    <row r="153" spans="1:8" ht="30" x14ac:dyDescent="0.25">
      <c r="A153" s="26" t="s">
        <v>155</v>
      </c>
      <c r="B153" s="26" t="s">
        <v>156</v>
      </c>
      <c r="C153" s="26"/>
      <c r="D153" s="26"/>
      <c r="E153" s="26"/>
      <c r="F153" s="26"/>
      <c r="G153" s="26"/>
      <c r="H153" s="28"/>
    </row>
    <row r="154" spans="1:8" x14ac:dyDescent="0.25">
      <c r="A154" s="26" t="s">
        <v>157</v>
      </c>
      <c r="B154" s="26" t="s">
        <v>158</v>
      </c>
      <c r="C154" s="26"/>
      <c r="D154" s="26"/>
      <c r="E154" s="26"/>
      <c r="F154" s="26"/>
      <c r="G154" s="26"/>
      <c r="H154" s="28"/>
    </row>
    <row r="155" spans="1:8" x14ac:dyDescent="0.25">
      <c r="A155" s="26" t="s">
        <v>159</v>
      </c>
      <c r="B155" s="26" t="s">
        <v>160</v>
      </c>
      <c r="C155" s="26"/>
      <c r="D155" s="26"/>
      <c r="E155" s="26"/>
      <c r="F155" s="26"/>
      <c r="G155" s="26"/>
      <c r="H155" s="28"/>
    </row>
    <row r="156" spans="1:8" x14ac:dyDescent="0.25">
      <c r="A156" s="26" t="s">
        <v>161</v>
      </c>
      <c r="B156" s="26" t="s">
        <v>162</v>
      </c>
      <c r="C156" s="26"/>
      <c r="D156" s="26"/>
      <c r="E156" s="26"/>
      <c r="F156" s="26"/>
      <c r="G156" s="26"/>
      <c r="H156" s="28"/>
    </row>
    <row r="157" spans="1:8" x14ac:dyDescent="0.25">
      <c r="A157" s="26" t="s">
        <v>163</v>
      </c>
      <c r="B157" s="26" t="s">
        <v>164</v>
      </c>
      <c r="C157" s="26"/>
      <c r="D157" s="26"/>
      <c r="E157" s="26"/>
      <c r="F157" s="26"/>
      <c r="G157" s="26"/>
      <c r="H157" s="28"/>
    </row>
    <row r="158" spans="1:8" x14ac:dyDescent="0.25">
      <c r="A158" s="26" t="s">
        <v>165</v>
      </c>
      <c r="B158" s="26" t="s">
        <v>166</v>
      </c>
      <c r="C158" s="26"/>
      <c r="D158" s="26"/>
      <c r="E158" s="26"/>
      <c r="F158" s="26"/>
      <c r="G158" s="26"/>
      <c r="H158" s="28"/>
    </row>
    <row r="159" spans="1:8" ht="30" x14ac:dyDescent="0.25">
      <c r="A159" s="29"/>
      <c r="B159" s="29"/>
      <c r="C159" s="29"/>
      <c r="D159" s="29"/>
      <c r="E159" s="25" t="s">
        <v>51</v>
      </c>
      <c r="F159" s="25" t="str">
        <f>IF((COUNT(C151:C158)&lt;&gt;COUNT(F151:F158)),"", ROUND(SUM(F151:F158),2))</f>
        <v/>
      </c>
      <c r="G159" s="30" t="str">
        <f>IF((COUNT(C151:C158)&lt;&gt;COUNT(F151:F158)),"Neužpildytos visų objektų kainos", "")</f>
        <v>Neužpildytos visų objektų kainos</v>
      </c>
      <c r="H159" s="29"/>
    </row>
    <row r="160" spans="1:8" ht="43.5" x14ac:dyDescent="0.25">
      <c r="A160" s="29"/>
      <c r="B160" s="29"/>
      <c r="C160" s="25" t="s">
        <v>52</v>
      </c>
      <c r="D160" s="28"/>
      <c r="E160" s="25" t="s">
        <v>53</v>
      </c>
      <c r="F160" s="25" t="str">
        <f>IF(OR(F159="",D160=""),"", ROUND(PRODUCT(D160,F159)/100,2))</f>
        <v/>
      </c>
      <c r="G160" s="30" t="str">
        <f>IF(D160="", "Nurodykite taikomą PVM dydį", "")</f>
        <v>Nurodykite taikomą PVM dydį</v>
      </c>
      <c r="H160" s="29"/>
    </row>
    <row r="161" spans="1:8" x14ac:dyDescent="0.25">
      <c r="A161" s="29"/>
      <c r="B161" s="29"/>
      <c r="C161" s="29"/>
      <c r="D161" s="29"/>
      <c r="E161" s="25" t="s">
        <v>54</v>
      </c>
      <c r="F161" s="25">
        <f>IF(ISBLANK(F160), "", ROUND(SUM(F159:F160),2))</f>
        <v>0</v>
      </c>
      <c r="G161" s="29"/>
      <c r="H161" s="29"/>
    </row>
    <row r="162" spans="1:8" x14ac:dyDescent="0.25">
      <c r="A162" s="18"/>
      <c r="B162" s="18"/>
      <c r="C162" s="18"/>
      <c r="D162" s="18"/>
      <c r="E162" s="18"/>
      <c r="F162" s="18"/>
      <c r="G162" s="18"/>
      <c r="H162" s="18"/>
    </row>
    <row r="163" spans="1:8" x14ac:dyDescent="0.25">
      <c r="A163" s="18"/>
      <c r="B163" s="18"/>
      <c r="C163" s="18"/>
      <c r="D163" s="18"/>
      <c r="E163" s="18"/>
      <c r="F163" s="18"/>
      <c r="G163" s="18"/>
      <c r="H163" s="18"/>
    </row>
    <row r="164" spans="1:8" x14ac:dyDescent="0.25">
      <c r="A164" s="18"/>
      <c r="B164" s="18"/>
      <c r="C164" s="18"/>
      <c r="D164" s="18"/>
      <c r="E164" s="18"/>
      <c r="F164" s="18"/>
      <c r="G164" s="18"/>
      <c r="H164" s="18"/>
    </row>
    <row r="165" spans="1:8" x14ac:dyDescent="0.25">
      <c r="A165" s="16" t="s">
        <v>167</v>
      </c>
      <c r="B165" s="16" t="s">
        <v>168</v>
      </c>
      <c r="C165" s="18"/>
      <c r="D165" s="18"/>
      <c r="E165" s="18"/>
      <c r="F165" s="18"/>
      <c r="G165" s="18"/>
      <c r="H165" s="18"/>
    </row>
    <row r="166" spans="1:8" x14ac:dyDescent="0.25">
      <c r="A166" s="18"/>
      <c r="B166" s="18"/>
      <c r="C166" s="18"/>
      <c r="D166" s="18"/>
      <c r="E166" s="18"/>
      <c r="F166" s="18"/>
      <c r="G166" s="18"/>
      <c r="H166" s="18"/>
    </row>
    <row r="167" spans="1:8" x14ac:dyDescent="0.25">
      <c r="A167" s="16" t="s">
        <v>26</v>
      </c>
      <c r="B167" s="18"/>
      <c r="C167" s="18"/>
      <c r="D167" s="18"/>
      <c r="E167" s="18"/>
      <c r="F167" s="18"/>
      <c r="G167" s="18"/>
      <c r="H167" s="18"/>
    </row>
    <row r="168" spans="1:8" ht="43.5" x14ac:dyDescent="0.25">
      <c r="A168" s="25" t="s">
        <v>27</v>
      </c>
      <c r="B168" s="25" t="s">
        <v>28</v>
      </c>
      <c r="C168" s="25" t="s">
        <v>29</v>
      </c>
      <c r="D168" s="25" t="s">
        <v>30</v>
      </c>
      <c r="E168" s="25" t="s">
        <v>31</v>
      </c>
      <c r="F168" s="25" t="s">
        <v>32</v>
      </c>
      <c r="G168" s="25" t="s">
        <v>33</v>
      </c>
      <c r="H168" s="25" t="s">
        <v>34</v>
      </c>
    </row>
    <row r="169" spans="1:8" ht="29.25" x14ac:dyDescent="0.25">
      <c r="A169" s="25" t="s">
        <v>169</v>
      </c>
      <c r="B169" s="25" t="s">
        <v>170</v>
      </c>
      <c r="C169" s="26"/>
      <c r="D169" s="26"/>
      <c r="E169" s="26"/>
      <c r="F169" s="26"/>
      <c r="G169" s="26"/>
      <c r="H169" s="26"/>
    </row>
    <row r="170" spans="1:8" ht="30" x14ac:dyDescent="0.25">
      <c r="A170" s="26" t="s">
        <v>171</v>
      </c>
      <c r="B170" s="26" t="s">
        <v>170</v>
      </c>
      <c r="C170" s="26">
        <v>1700</v>
      </c>
      <c r="D170" s="26" t="s">
        <v>38</v>
      </c>
      <c r="E170" s="27"/>
      <c r="F170" s="26" t="str">
        <f>IF(ISBLANK(E170),"", PRODUCT(C170,E170))</f>
        <v/>
      </c>
      <c r="G170" s="28"/>
      <c r="H170" s="26"/>
    </row>
    <row r="171" spans="1:8" ht="45" x14ac:dyDescent="0.25">
      <c r="A171" s="26" t="s">
        <v>172</v>
      </c>
      <c r="B171" s="26" t="s">
        <v>173</v>
      </c>
      <c r="C171" s="26"/>
      <c r="D171" s="26"/>
      <c r="E171" s="26"/>
      <c r="F171" s="26"/>
      <c r="G171" s="26"/>
      <c r="H171" s="28"/>
    </row>
    <row r="172" spans="1:8" x14ac:dyDescent="0.25">
      <c r="A172" s="26" t="s">
        <v>174</v>
      </c>
      <c r="B172" s="26" t="s">
        <v>63</v>
      </c>
      <c r="C172" s="26"/>
      <c r="D172" s="26"/>
      <c r="E172" s="26"/>
      <c r="F172" s="26"/>
      <c r="G172" s="26"/>
      <c r="H172" s="28"/>
    </row>
    <row r="173" spans="1:8" x14ac:dyDescent="0.25">
      <c r="A173" s="26" t="s">
        <v>175</v>
      </c>
      <c r="B173" s="26" t="s">
        <v>176</v>
      </c>
      <c r="C173" s="26"/>
      <c r="D173" s="26"/>
      <c r="E173" s="26"/>
      <c r="F173" s="26"/>
      <c r="G173" s="26"/>
      <c r="H173" s="28"/>
    </row>
    <row r="174" spans="1:8" x14ac:dyDescent="0.25">
      <c r="A174" s="26" t="s">
        <v>177</v>
      </c>
      <c r="B174" s="26" t="s">
        <v>178</v>
      </c>
      <c r="C174" s="26"/>
      <c r="D174" s="26"/>
      <c r="E174" s="26"/>
      <c r="F174" s="26"/>
      <c r="G174" s="26"/>
      <c r="H174" s="28"/>
    </row>
    <row r="175" spans="1:8" x14ac:dyDescent="0.25">
      <c r="A175" s="26" t="s">
        <v>179</v>
      </c>
      <c r="B175" s="26" t="s">
        <v>180</v>
      </c>
      <c r="C175" s="26"/>
      <c r="D175" s="26"/>
      <c r="E175" s="26"/>
      <c r="F175" s="26"/>
      <c r="G175" s="26"/>
      <c r="H175" s="28"/>
    </row>
    <row r="176" spans="1:8" x14ac:dyDescent="0.25">
      <c r="A176" s="26" t="s">
        <v>181</v>
      </c>
      <c r="B176" s="26" t="s">
        <v>250</v>
      </c>
      <c r="C176" s="26"/>
      <c r="D176" s="26"/>
      <c r="E176" s="26"/>
      <c r="F176" s="26"/>
      <c r="G176" s="26"/>
      <c r="H176" s="28"/>
    </row>
    <row r="177" spans="1:8" x14ac:dyDescent="0.25">
      <c r="A177" s="26" t="s">
        <v>182</v>
      </c>
      <c r="B177" s="26" t="s">
        <v>183</v>
      </c>
      <c r="C177" s="26"/>
      <c r="D177" s="26"/>
      <c r="E177" s="26"/>
      <c r="F177" s="26"/>
      <c r="G177" s="26"/>
      <c r="H177" s="28"/>
    </row>
    <row r="178" spans="1:8" ht="30" x14ac:dyDescent="0.25">
      <c r="A178" s="29"/>
      <c r="B178" s="29"/>
      <c r="C178" s="29"/>
      <c r="D178" s="29"/>
      <c r="E178" s="25" t="s">
        <v>51</v>
      </c>
      <c r="F178" s="25" t="str">
        <f>IF((COUNT(C170:C177)&lt;&gt;COUNT(F170:F177)),"", ROUND(SUM(F170:F177),2))</f>
        <v/>
      </c>
      <c r="G178" s="30" t="str">
        <f>IF((COUNT(C170:C177)&lt;&gt;COUNT(F170:F177)),"Neužpildytos visų objektų kainos", "")</f>
        <v>Neužpildytos visų objektų kainos</v>
      </c>
      <c r="H178" s="29"/>
    </row>
    <row r="179" spans="1:8" ht="43.5" x14ac:dyDescent="0.25">
      <c r="A179" s="29"/>
      <c r="B179" s="29"/>
      <c r="C179" s="25" t="s">
        <v>52</v>
      </c>
      <c r="D179" s="28"/>
      <c r="E179" s="25" t="s">
        <v>53</v>
      </c>
      <c r="F179" s="25" t="str">
        <f>IF(OR(F178="",D179=""),"", ROUND(PRODUCT(D179,F178)/100,2))</f>
        <v/>
      </c>
      <c r="G179" s="30" t="str">
        <f>IF(D179="", "Nurodykite taikomą PVM dydį", "")</f>
        <v>Nurodykite taikomą PVM dydį</v>
      </c>
      <c r="H179" s="29"/>
    </row>
    <row r="180" spans="1:8" x14ac:dyDescent="0.25">
      <c r="A180" s="29"/>
      <c r="B180" s="29"/>
      <c r="C180" s="29"/>
      <c r="D180" s="29"/>
      <c r="E180" s="25" t="s">
        <v>54</v>
      </c>
      <c r="F180" s="25">
        <f>IF(ISBLANK(F179), "", ROUND(SUM(F178:F179),2))</f>
        <v>0</v>
      </c>
      <c r="G180" s="29"/>
      <c r="H180" s="29"/>
    </row>
    <row r="181" spans="1:8" x14ac:dyDescent="0.25">
      <c r="A181" s="29"/>
      <c r="B181" s="29"/>
      <c r="C181" s="29"/>
      <c r="D181" s="29"/>
      <c r="E181" s="29"/>
      <c r="F181" s="29"/>
      <c r="G181" s="29"/>
      <c r="H181" s="29"/>
    </row>
    <row r="182" spans="1:8" x14ac:dyDescent="0.25">
      <c r="A182" s="18"/>
      <c r="B182" s="18"/>
      <c r="C182" s="18"/>
      <c r="D182" s="18"/>
      <c r="E182" s="18"/>
      <c r="F182" s="18"/>
      <c r="G182" s="18"/>
      <c r="H182" s="18"/>
    </row>
    <row r="183" spans="1:8" x14ac:dyDescent="0.25">
      <c r="A183" s="18"/>
      <c r="B183" s="18"/>
      <c r="C183" s="18"/>
      <c r="D183" s="18"/>
      <c r="E183" s="18"/>
      <c r="F183" s="18"/>
      <c r="G183" s="18"/>
      <c r="H183" s="18"/>
    </row>
    <row r="184" spans="1:8" x14ac:dyDescent="0.25">
      <c r="A184" s="16" t="s">
        <v>184</v>
      </c>
      <c r="B184" s="16" t="s">
        <v>185</v>
      </c>
      <c r="C184" s="18"/>
      <c r="D184" s="18"/>
      <c r="E184" s="18"/>
      <c r="F184" s="18"/>
      <c r="G184" s="18"/>
      <c r="H184" s="18"/>
    </row>
    <row r="185" spans="1:8" x14ac:dyDescent="0.25">
      <c r="A185" s="18"/>
      <c r="B185" s="18"/>
      <c r="C185" s="18"/>
      <c r="D185" s="18"/>
      <c r="E185" s="18"/>
      <c r="F185" s="18"/>
      <c r="G185" s="18"/>
      <c r="H185" s="18"/>
    </row>
    <row r="186" spans="1:8" x14ac:dyDescent="0.25">
      <c r="A186" s="16" t="s">
        <v>26</v>
      </c>
      <c r="B186" s="18"/>
      <c r="C186" s="18"/>
      <c r="D186" s="18"/>
      <c r="E186" s="18"/>
      <c r="F186" s="18"/>
      <c r="G186" s="18"/>
      <c r="H186" s="18"/>
    </row>
    <row r="187" spans="1:8" ht="43.5" x14ac:dyDescent="0.25">
      <c r="A187" s="25" t="s">
        <v>27</v>
      </c>
      <c r="B187" s="25" t="s">
        <v>28</v>
      </c>
      <c r="C187" s="25" t="s">
        <v>29</v>
      </c>
      <c r="D187" s="25" t="s">
        <v>30</v>
      </c>
      <c r="E187" s="25" t="s">
        <v>31</v>
      </c>
      <c r="F187" s="25" t="s">
        <v>32</v>
      </c>
      <c r="G187" s="25" t="s">
        <v>33</v>
      </c>
      <c r="H187" s="25" t="s">
        <v>34</v>
      </c>
    </row>
    <row r="188" spans="1:8" ht="29.25" x14ac:dyDescent="0.25">
      <c r="A188" s="25" t="s">
        <v>186</v>
      </c>
      <c r="B188" s="25" t="s">
        <v>187</v>
      </c>
      <c r="C188" s="26"/>
      <c r="D188" s="26"/>
      <c r="E188" s="26"/>
      <c r="F188" s="26"/>
      <c r="G188" s="26"/>
      <c r="H188" s="26"/>
    </row>
    <row r="189" spans="1:8" ht="30" x14ac:dyDescent="0.25">
      <c r="A189" s="26" t="s">
        <v>188</v>
      </c>
      <c r="B189" s="26" t="s">
        <v>187</v>
      </c>
      <c r="C189" s="26">
        <v>360</v>
      </c>
      <c r="D189" s="26" t="s">
        <v>38</v>
      </c>
      <c r="E189" s="27"/>
      <c r="F189" s="26" t="str">
        <f>IF(ISBLANK(E189),"", PRODUCT(C189,E189))</f>
        <v/>
      </c>
      <c r="G189" s="28"/>
      <c r="H189" s="26"/>
    </row>
    <row r="190" spans="1:8" ht="45" x14ac:dyDescent="0.25">
      <c r="A190" s="26" t="s">
        <v>189</v>
      </c>
      <c r="B190" s="26" t="s">
        <v>190</v>
      </c>
      <c r="C190" s="26"/>
      <c r="D190" s="26"/>
      <c r="E190" s="26"/>
      <c r="F190" s="26"/>
      <c r="G190" s="26"/>
      <c r="H190" s="28"/>
    </row>
    <row r="191" spans="1:8" x14ac:dyDescent="0.25">
      <c r="A191" s="26" t="s">
        <v>191</v>
      </c>
      <c r="B191" s="26" t="s">
        <v>192</v>
      </c>
      <c r="C191" s="26"/>
      <c r="D191" s="26"/>
      <c r="E191" s="26"/>
      <c r="F191" s="26"/>
      <c r="G191" s="26"/>
      <c r="H191" s="28"/>
    </row>
    <row r="192" spans="1:8" x14ac:dyDescent="0.25">
      <c r="A192" s="26" t="s">
        <v>193</v>
      </c>
      <c r="B192" s="26" t="s">
        <v>194</v>
      </c>
      <c r="C192" s="26"/>
      <c r="D192" s="26"/>
      <c r="E192" s="26"/>
      <c r="F192" s="26"/>
      <c r="G192" s="26"/>
      <c r="H192" s="28"/>
    </row>
    <row r="193" spans="1:8" x14ac:dyDescent="0.25">
      <c r="A193" s="26" t="s">
        <v>195</v>
      </c>
      <c r="B193" s="26" t="s">
        <v>196</v>
      </c>
      <c r="C193" s="26"/>
      <c r="D193" s="26"/>
      <c r="E193" s="26"/>
      <c r="F193" s="26"/>
      <c r="G193" s="26"/>
      <c r="H193" s="28"/>
    </row>
    <row r="194" spans="1:8" x14ac:dyDescent="0.25">
      <c r="A194" s="26" t="s">
        <v>197</v>
      </c>
      <c r="B194" s="26" t="s">
        <v>198</v>
      </c>
      <c r="C194" s="26"/>
      <c r="D194" s="26"/>
      <c r="E194" s="26"/>
      <c r="F194" s="26"/>
      <c r="G194" s="26"/>
      <c r="H194" s="28"/>
    </row>
    <row r="195" spans="1:8" ht="30" x14ac:dyDescent="0.25">
      <c r="A195" s="26" t="s">
        <v>199</v>
      </c>
      <c r="B195" s="26" t="s">
        <v>200</v>
      </c>
      <c r="C195" s="26"/>
      <c r="D195" s="26"/>
      <c r="E195" s="26"/>
      <c r="F195" s="26"/>
      <c r="G195" s="26"/>
      <c r="H195" s="28"/>
    </row>
    <row r="196" spans="1:8" ht="30" x14ac:dyDescent="0.25">
      <c r="A196" s="26" t="s">
        <v>201</v>
      </c>
      <c r="B196" s="26" t="s">
        <v>249</v>
      </c>
      <c r="C196" s="26"/>
      <c r="D196" s="26"/>
      <c r="E196" s="26"/>
      <c r="F196" s="26"/>
      <c r="G196" s="26"/>
      <c r="H196" s="28"/>
    </row>
    <row r="197" spans="1:8" x14ac:dyDescent="0.25">
      <c r="A197" s="26" t="s">
        <v>202</v>
      </c>
      <c r="B197" s="26" t="s">
        <v>183</v>
      </c>
      <c r="C197" s="26"/>
      <c r="D197" s="26"/>
      <c r="E197" s="26"/>
      <c r="F197" s="26"/>
      <c r="G197" s="26"/>
      <c r="H197" s="28"/>
    </row>
    <row r="198" spans="1:8" ht="30" x14ac:dyDescent="0.25">
      <c r="A198" s="29"/>
      <c r="B198" s="29"/>
      <c r="C198" s="29"/>
      <c r="D198" s="29"/>
      <c r="E198" s="25" t="s">
        <v>51</v>
      </c>
      <c r="F198" s="25" t="str">
        <f>IF((COUNT(C189:C197)&lt;&gt;COUNT(F189:F197)),"", ROUND(SUM(F189:F197),2))</f>
        <v/>
      </c>
      <c r="G198" s="30" t="str">
        <f>IF((COUNT(C189:C197)&lt;&gt;COUNT(F189:F197)),"Neužpildytos visų objektų kainos", "")</f>
        <v>Neužpildytos visų objektų kainos</v>
      </c>
      <c r="H198" s="29"/>
    </row>
    <row r="199" spans="1:8" ht="43.5" x14ac:dyDescent="0.25">
      <c r="A199" s="29"/>
      <c r="B199" s="29"/>
      <c r="C199" s="25" t="s">
        <v>52</v>
      </c>
      <c r="D199" s="28"/>
      <c r="E199" s="25" t="s">
        <v>53</v>
      </c>
      <c r="F199" s="25" t="str">
        <f>IF(OR(F198="",D199=""),"", ROUND(PRODUCT(D199,F198)/100,2))</f>
        <v/>
      </c>
      <c r="G199" s="30" t="str">
        <f>IF(D199="", "Nurodykite taikomą PVM dydį", "")</f>
        <v>Nurodykite taikomą PVM dydį</v>
      </c>
      <c r="H199" s="29"/>
    </row>
    <row r="200" spans="1:8" x14ac:dyDescent="0.25">
      <c r="A200" s="29"/>
      <c r="B200" s="29"/>
      <c r="C200" s="29"/>
      <c r="D200" s="29"/>
      <c r="E200" s="25" t="s">
        <v>54</v>
      </c>
      <c r="F200" s="25">
        <f>IF(ISBLANK(F199), "", ROUND(SUM(F198:F199),2))</f>
        <v>0</v>
      </c>
      <c r="G200" s="29"/>
      <c r="H200" s="29"/>
    </row>
    <row r="201" spans="1:8" x14ac:dyDescent="0.25">
      <c r="A201" s="18"/>
      <c r="B201" s="18"/>
      <c r="C201" s="18"/>
      <c r="D201" s="18"/>
      <c r="E201" s="18"/>
      <c r="F201" s="18"/>
      <c r="G201" s="18"/>
      <c r="H201" s="18"/>
    </row>
    <row r="202" spans="1:8" x14ac:dyDescent="0.25">
      <c r="A202" s="18"/>
      <c r="B202" s="18"/>
      <c r="C202" s="18"/>
      <c r="D202" s="18"/>
      <c r="E202" s="18"/>
      <c r="F202" s="18"/>
      <c r="G202" s="18"/>
      <c r="H202" s="18"/>
    </row>
    <row r="203" spans="1:8" x14ac:dyDescent="0.25">
      <c r="A203" s="18"/>
      <c r="B203" s="18"/>
      <c r="C203" s="18"/>
      <c r="D203" s="18"/>
      <c r="E203" s="18"/>
      <c r="F203" s="18"/>
      <c r="G203" s="18"/>
      <c r="H203" s="18"/>
    </row>
    <row r="204" spans="1:8" x14ac:dyDescent="0.25">
      <c r="A204" s="16" t="s">
        <v>203</v>
      </c>
      <c r="B204" s="16" t="s">
        <v>204</v>
      </c>
      <c r="C204" s="18"/>
      <c r="D204" s="18"/>
      <c r="E204" s="18"/>
      <c r="F204" s="18"/>
      <c r="G204" s="18"/>
      <c r="H204" s="18"/>
    </row>
    <row r="205" spans="1:8" x14ac:dyDescent="0.25">
      <c r="A205" s="18"/>
      <c r="B205" s="18"/>
      <c r="C205" s="18"/>
      <c r="D205" s="18"/>
      <c r="E205" s="18"/>
      <c r="F205" s="18"/>
      <c r="G205" s="18"/>
      <c r="H205" s="18"/>
    </row>
    <row r="206" spans="1:8" x14ac:dyDescent="0.25">
      <c r="A206" s="16" t="s">
        <v>26</v>
      </c>
      <c r="B206" s="18"/>
      <c r="C206" s="18"/>
      <c r="D206" s="18"/>
      <c r="E206" s="18"/>
      <c r="F206" s="18"/>
      <c r="G206" s="18"/>
      <c r="H206" s="18"/>
    </row>
    <row r="207" spans="1:8" ht="43.5" x14ac:dyDescent="0.25">
      <c r="A207" s="23" t="s">
        <v>27</v>
      </c>
      <c r="B207" s="25" t="s">
        <v>28</v>
      </c>
      <c r="C207" s="25" t="s">
        <v>29</v>
      </c>
      <c r="D207" s="25" t="s">
        <v>30</v>
      </c>
      <c r="E207" s="25" t="s">
        <v>31</v>
      </c>
      <c r="F207" s="25" t="s">
        <v>32</v>
      </c>
      <c r="G207" s="25" t="s">
        <v>33</v>
      </c>
      <c r="H207" s="25" t="s">
        <v>34</v>
      </c>
    </row>
    <row r="208" spans="1:8" ht="29.25" x14ac:dyDescent="0.25">
      <c r="A208" s="23" t="s">
        <v>205</v>
      </c>
      <c r="B208" s="25" t="s">
        <v>206</v>
      </c>
      <c r="C208" s="26"/>
      <c r="D208" s="26"/>
      <c r="E208" s="26"/>
      <c r="F208" s="26"/>
      <c r="G208" s="26"/>
      <c r="H208" s="26"/>
    </row>
    <row r="209" spans="1:8" ht="30" x14ac:dyDescent="0.25">
      <c r="A209" s="24" t="s">
        <v>207</v>
      </c>
      <c r="B209" s="26" t="s">
        <v>206</v>
      </c>
      <c r="C209" s="26">
        <v>600</v>
      </c>
      <c r="D209" s="26" t="s">
        <v>38</v>
      </c>
      <c r="E209" s="27"/>
      <c r="F209" s="26" t="str">
        <f>IF(ISBLANK(E209),"", PRODUCT(C209,E209))</f>
        <v/>
      </c>
      <c r="G209" s="28"/>
      <c r="H209" s="26"/>
    </row>
    <row r="210" spans="1:8" ht="45" x14ac:dyDescent="0.25">
      <c r="A210" s="24" t="s">
        <v>208</v>
      </c>
      <c r="B210" s="26" t="s">
        <v>209</v>
      </c>
      <c r="C210" s="26"/>
      <c r="D210" s="26"/>
      <c r="E210" s="26"/>
      <c r="F210" s="26"/>
      <c r="G210" s="26"/>
      <c r="H210" s="28"/>
    </row>
    <row r="211" spans="1:8" x14ac:dyDescent="0.25">
      <c r="A211" s="24" t="s">
        <v>210</v>
      </c>
      <c r="B211" s="26" t="s">
        <v>192</v>
      </c>
      <c r="C211" s="26"/>
      <c r="D211" s="26"/>
      <c r="E211" s="26"/>
      <c r="F211" s="26"/>
      <c r="G211" s="26"/>
      <c r="H211" s="28"/>
    </row>
    <row r="212" spans="1:8" x14ac:dyDescent="0.25">
      <c r="A212" s="24" t="s">
        <v>211</v>
      </c>
      <c r="B212" s="26" t="s">
        <v>212</v>
      </c>
      <c r="C212" s="26"/>
      <c r="D212" s="26"/>
      <c r="E212" s="26"/>
      <c r="F212" s="26"/>
      <c r="G212" s="26"/>
      <c r="H212" s="28"/>
    </row>
    <row r="213" spans="1:8" x14ac:dyDescent="0.25">
      <c r="A213" s="24" t="s">
        <v>213</v>
      </c>
      <c r="B213" s="26" t="s">
        <v>214</v>
      </c>
      <c r="C213" s="26"/>
      <c r="D213" s="26"/>
      <c r="E213" s="26"/>
      <c r="F213" s="26"/>
      <c r="G213" s="26"/>
      <c r="H213" s="28"/>
    </row>
    <row r="214" spans="1:8" x14ac:dyDescent="0.25">
      <c r="A214" s="24" t="s">
        <v>215</v>
      </c>
      <c r="B214" s="26" t="s">
        <v>216</v>
      </c>
      <c r="C214" s="26"/>
      <c r="D214" s="26"/>
      <c r="E214" s="26"/>
      <c r="F214" s="26"/>
      <c r="G214" s="26"/>
      <c r="H214" s="28"/>
    </row>
    <row r="215" spans="1:8" x14ac:dyDescent="0.25">
      <c r="A215" s="24" t="s">
        <v>217</v>
      </c>
      <c r="B215" s="26" t="s">
        <v>218</v>
      </c>
      <c r="C215" s="26"/>
      <c r="D215" s="26"/>
      <c r="E215" s="26"/>
      <c r="F215" s="26"/>
      <c r="G215" s="26"/>
      <c r="H215" s="28"/>
    </row>
    <row r="216" spans="1:8" x14ac:dyDescent="0.25">
      <c r="A216" s="24" t="s">
        <v>219</v>
      </c>
      <c r="B216" s="26" t="s">
        <v>220</v>
      </c>
      <c r="C216" s="26"/>
      <c r="D216" s="26"/>
      <c r="E216" s="26"/>
      <c r="F216" s="26"/>
      <c r="G216" s="26"/>
      <c r="H216" s="28"/>
    </row>
    <row r="217" spans="1:8" x14ac:dyDescent="0.25">
      <c r="A217" s="24" t="s">
        <v>221</v>
      </c>
      <c r="B217" s="26" t="s">
        <v>222</v>
      </c>
      <c r="C217" s="26"/>
      <c r="D217" s="26"/>
      <c r="E217" s="26"/>
      <c r="F217" s="26"/>
      <c r="G217" s="26"/>
      <c r="H217" s="28"/>
    </row>
    <row r="218" spans="1:8" x14ac:dyDescent="0.25">
      <c r="A218" s="24" t="s">
        <v>223</v>
      </c>
      <c r="B218" s="26" t="s">
        <v>251</v>
      </c>
      <c r="C218" s="26"/>
      <c r="D218" s="26"/>
      <c r="E218" s="26"/>
      <c r="F218" s="26"/>
      <c r="G218" s="26"/>
      <c r="H218" s="28"/>
    </row>
    <row r="219" spans="1:8" ht="30" x14ac:dyDescent="0.25">
      <c r="A219" s="18"/>
      <c r="B219" s="29"/>
      <c r="C219" s="29"/>
      <c r="D219" s="29"/>
      <c r="E219" s="25" t="s">
        <v>51</v>
      </c>
      <c r="F219" s="25" t="str">
        <f>IF((COUNT(C209:C218)&lt;&gt;COUNT(F209:F218)),"", ROUND(SUM(F209:F218),2))</f>
        <v/>
      </c>
      <c r="G219" s="30" t="str">
        <f>IF((COUNT(C209:C218)&lt;&gt;COUNT(F209:F218)),"Neužpildytos visų objektų kainos", "")</f>
        <v>Neužpildytos visų objektų kainos</v>
      </c>
      <c r="H219" s="29"/>
    </row>
    <row r="220" spans="1:8" ht="43.5" x14ac:dyDescent="0.25">
      <c r="A220" s="18"/>
      <c r="B220" s="29"/>
      <c r="C220" s="25" t="s">
        <v>52</v>
      </c>
      <c r="D220" s="28"/>
      <c r="E220" s="25" t="s">
        <v>53</v>
      </c>
      <c r="F220" s="25" t="str">
        <f>IF(OR(F219="",D220=""),"", ROUND(PRODUCT(D220,F219)/100,2))</f>
        <v/>
      </c>
      <c r="G220" s="30" t="str">
        <f>IF(D220="", "Nurodykite taikomą PVM dydį", "")</f>
        <v>Nurodykite taikomą PVM dydį</v>
      </c>
      <c r="H220" s="29"/>
    </row>
    <row r="221" spans="1:8" x14ac:dyDescent="0.25">
      <c r="A221" s="18"/>
      <c r="B221" s="29"/>
      <c r="C221" s="29"/>
      <c r="D221" s="29"/>
      <c r="E221" s="25" t="s">
        <v>54</v>
      </c>
      <c r="F221" s="25">
        <f>IF(ISBLANK(F220), "", ROUND(SUM(F219:F220),2))</f>
        <v>0</v>
      </c>
      <c r="G221" s="29"/>
      <c r="H221" s="29"/>
    </row>
    <row r="222" spans="1:8" x14ac:dyDescent="0.25">
      <c r="A222" s="18"/>
      <c r="B222" s="18"/>
      <c r="C222" s="18"/>
      <c r="D222" s="18"/>
      <c r="E222" s="18"/>
      <c r="F222" s="18"/>
      <c r="G222" s="18"/>
      <c r="H222" s="18"/>
    </row>
    <row r="223" spans="1:8" x14ac:dyDescent="0.25">
      <c r="A223" s="18"/>
      <c r="B223" s="18"/>
      <c r="C223" s="18"/>
      <c r="D223" s="18"/>
      <c r="E223" s="18"/>
      <c r="F223" s="18"/>
      <c r="G223" s="18"/>
      <c r="H223" s="18"/>
    </row>
    <row r="224" spans="1:8" x14ac:dyDescent="0.25">
      <c r="A224" s="18"/>
      <c r="B224" s="18"/>
      <c r="C224" s="18"/>
      <c r="D224" s="18"/>
      <c r="E224" s="18"/>
      <c r="F224" s="18"/>
      <c r="G224" s="18"/>
      <c r="H224" s="18"/>
    </row>
  </sheetData>
  <sheetProtection selectLockedCells="1" selectUnlockedCell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11811023622047245" right="0.11811023622047245" top="0.19685039370078741" bottom="0.19685039370078741" header="0.31496062992125984" footer="0.31496062992125984"/>
  <pageSetup scale="7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6" customWidth="1"/>
    <col min="2" max="2" width="10.875" style="6" customWidth="1"/>
    <col min="3" max="16384" width="10.875" style="6"/>
  </cols>
  <sheetData>
    <row r="2" spans="1:11" x14ac:dyDescent="0.25">
      <c r="A2" s="79" t="s">
        <v>224</v>
      </c>
      <c r="B2" s="62"/>
      <c r="C2" s="62"/>
      <c r="D2" s="62"/>
      <c r="E2" s="62"/>
      <c r="F2" s="62"/>
      <c r="G2" s="62"/>
      <c r="H2" s="62"/>
      <c r="I2" s="62"/>
      <c r="J2" s="62"/>
      <c r="K2" s="62"/>
    </row>
    <row r="3" spans="1:11" x14ac:dyDescent="0.25">
      <c r="A3" s="62"/>
      <c r="B3" s="62"/>
      <c r="C3" s="62"/>
      <c r="D3" s="62"/>
      <c r="E3" s="62"/>
      <c r="F3" s="62"/>
      <c r="G3" s="62"/>
      <c r="H3" s="62"/>
      <c r="I3" s="62"/>
      <c r="J3" s="62"/>
      <c r="K3" s="62"/>
    </row>
    <row r="4" spans="1:11" ht="15.95" customHeight="1" thickBot="1" x14ac:dyDescent="0.3">
      <c r="A4" s="2"/>
      <c r="B4" s="2"/>
      <c r="C4" s="2"/>
      <c r="D4" s="2"/>
      <c r="E4" s="2"/>
      <c r="F4" s="2"/>
      <c r="G4" s="2"/>
      <c r="H4" s="2"/>
      <c r="I4" s="2"/>
      <c r="J4" s="2"/>
    </row>
    <row r="5" spans="1:11" ht="48" customHeight="1" x14ac:dyDescent="0.25">
      <c r="A5" s="60" t="s">
        <v>225</v>
      </c>
      <c r="B5" s="54"/>
      <c r="C5" s="52" t="s">
        <v>226</v>
      </c>
      <c r="D5" s="53"/>
      <c r="E5" s="54"/>
      <c r="F5" s="52" t="s">
        <v>227</v>
      </c>
      <c r="G5" s="53"/>
      <c r="H5" s="54"/>
      <c r="I5" s="52" t="s">
        <v>228</v>
      </c>
      <c r="J5" s="54"/>
      <c r="K5" s="3" t="s">
        <v>229</v>
      </c>
    </row>
    <row r="6" spans="1:11" ht="48.95" customHeight="1" x14ac:dyDescent="0.25">
      <c r="A6" s="51"/>
      <c r="B6" s="50"/>
      <c r="C6" s="48"/>
      <c r="D6" s="49"/>
      <c r="E6" s="50"/>
      <c r="F6" s="48"/>
      <c r="G6" s="49"/>
      <c r="H6" s="50"/>
      <c r="I6" s="48"/>
      <c r="J6" s="50"/>
      <c r="K6" s="11"/>
    </row>
    <row r="7" spans="1:11" ht="48.95" customHeight="1" x14ac:dyDescent="0.25">
      <c r="A7" s="51"/>
      <c r="B7" s="50"/>
      <c r="C7" s="48"/>
      <c r="D7" s="49"/>
      <c r="E7" s="50"/>
      <c r="F7" s="48"/>
      <c r="G7" s="49"/>
      <c r="H7" s="50"/>
      <c r="I7" s="48"/>
      <c r="J7" s="50"/>
      <c r="K7" s="11"/>
    </row>
    <row r="8" spans="1:11" ht="48.95" customHeight="1" x14ac:dyDescent="0.25">
      <c r="A8" s="51"/>
      <c r="B8" s="50"/>
      <c r="C8" s="48"/>
      <c r="D8" s="49"/>
      <c r="E8" s="50"/>
      <c r="F8" s="48"/>
      <c r="G8" s="49"/>
      <c r="H8" s="50"/>
      <c r="I8" s="48"/>
      <c r="J8" s="50"/>
      <c r="K8" s="11"/>
    </row>
    <row r="9" spans="1:11" ht="48.95" customHeight="1" x14ac:dyDescent="0.25">
      <c r="A9" s="51"/>
      <c r="B9" s="50"/>
      <c r="C9" s="48"/>
      <c r="D9" s="49"/>
      <c r="E9" s="50"/>
      <c r="F9" s="48"/>
      <c r="G9" s="49"/>
      <c r="H9" s="50"/>
      <c r="I9" s="48"/>
      <c r="J9" s="50"/>
      <c r="K9" s="11"/>
    </row>
    <row r="10" spans="1:11" ht="48.95" customHeight="1" x14ac:dyDescent="0.25">
      <c r="A10" s="51"/>
      <c r="B10" s="50"/>
      <c r="C10" s="48"/>
      <c r="D10" s="49"/>
      <c r="E10" s="50"/>
      <c r="F10" s="48"/>
      <c r="G10" s="49"/>
      <c r="H10" s="50"/>
      <c r="I10" s="48"/>
      <c r="J10" s="50"/>
      <c r="K10" s="11"/>
    </row>
    <row r="11" spans="1:11" ht="48.95" customHeight="1" x14ac:dyDescent="0.25">
      <c r="A11" s="51"/>
      <c r="B11" s="50"/>
      <c r="C11" s="48"/>
      <c r="D11" s="49"/>
      <c r="E11" s="50"/>
      <c r="F11" s="48"/>
      <c r="G11" s="49"/>
      <c r="H11" s="50"/>
      <c r="I11" s="48"/>
      <c r="J11" s="50"/>
      <c r="K11" s="11"/>
    </row>
    <row r="12" spans="1:11" ht="48.95" customHeight="1" x14ac:dyDescent="0.25">
      <c r="A12" s="51"/>
      <c r="B12" s="50"/>
      <c r="C12" s="48"/>
      <c r="D12" s="49"/>
      <c r="E12" s="50"/>
      <c r="F12" s="48"/>
      <c r="G12" s="49"/>
      <c r="H12" s="50"/>
      <c r="I12" s="48"/>
      <c r="J12" s="50"/>
      <c r="K12" s="11"/>
    </row>
    <row r="13" spans="1:11" ht="48.95" customHeight="1" x14ac:dyDescent="0.25">
      <c r="A13" s="51"/>
      <c r="B13" s="50"/>
      <c r="C13" s="48"/>
      <c r="D13" s="49"/>
      <c r="E13" s="50"/>
      <c r="F13" s="48"/>
      <c r="G13" s="49"/>
      <c r="H13" s="50"/>
      <c r="I13" s="48"/>
      <c r="J13" s="50"/>
      <c r="K13" s="11"/>
    </row>
    <row r="14" spans="1:11" ht="48.95" customHeight="1" x14ac:dyDescent="0.25">
      <c r="A14" s="51"/>
      <c r="B14" s="50"/>
      <c r="C14" s="48"/>
      <c r="D14" s="49"/>
      <c r="E14" s="50"/>
      <c r="F14" s="48"/>
      <c r="G14" s="49"/>
      <c r="H14" s="50"/>
      <c r="I14" s="48"/>
      <c r="J14" s="50"/>
      <c r="K14" s="11"/>
    </row>
    <row r="15" spans="1:11" ht="48" customHeight="1" thickBot="1" x14ac:dyDescent="0.3">
      <c r="A15" s="66"/>
      <c r="B15" s="59"/>
      <c r="C15" s="57"/>
      <c r="D15" s="58"/>
      <c r="E15" s="59"/>
      <c r="F15" s="57"/>
      <c r="G15" s="58"/>
      <c r="H15" s="59"/>
      <c r="I15" s="57"/>
      <c r="J15" s="59"/>
      <c r="K15" s="12"/>
    </row>
    <row r="16" spans="1:11" ht="18.95" customHeight="1" x14ac:dyDescent="0.25">
      <c r="A16" s="4"/>
      <c r="B16" s="4"/>
      <c r="C16" s="4"/>
      <c r="D16" s="4"/>
      <c r="E16" s="4"/>
      <c r="F16" s="4"/>
      <c r="G16" s="4"/>
      <c r="H16" s="4"/>
      <c r="I16" s="4"/>
      <c r="J16" s="4"/>
      <c r="K16" s="5"/>
    </row>
    <row r="17" spans="1:11" ht="48.95" customHeight="1" x14ac:dyDescent="0.25">
      <c r="A17" s="78" t="s">
        <v>230</v>
      </c>
      <c r="B17" s="62"/>
      <c r="C17" s="62"/>
      <c r="D17" s="62"/>
      <c r="E17" s="62"/>
      <c r="F17" s="62"/>
      <c r="G17" s="62"/>
      <c r="H17" s="62"/>
      <c r="I17" s="62"/>
      <c r="J17" s="62"/>
      <c r="K17" s="62"/>
    </row>
    <row r="18" spans="1:11" ht="15.95" customHeight="1" thickBot="1" x14ac:dyDescent="0.3">
      <c r="A18" s="4"/>
      <c r="B18" s="4"/>
      <c r="C18" s="4"/>
      <c r="D18" s="4"/>
      <c r="E18" s="4"/>
      <c r="F18" s="4"/>
      <c r="G18" s="4"/>
      <c r="H18" s="4"/>
      <c r="I18" s="4"/>
      <c r="J18" s="4"/>
      <c r="K18" s="5"/>
    </row>
    <row r="19" spans="1:11" ht="48.95" customHeight="1" x14ac:dyDescent="0.25">
      <c r="A19" s="60" t="s">
        <v>28</v>
      </c>
      <c r="B19" s="54"/>
      <c r="C19" s="52" t="s">
        <v>226</v>
      </c>
      <c r="D19" s="53"/>
      <c r="E19" s="54"/>
      <c r="F19" s="52" t="s">
        <v>231</v>
      </c>
      <c r="G19" s="53"/>
      <c r="H19" s="54"/>
      <c r="I19" s="64" t="s">
        <v>228</v>
      </c>
      <c r="J19" s="65"/>
      <c r="K19" s="5"/>
    </row>
    <row r="20" spans="1:11" ht="48.95" customHeight="1" x14ac:dyDescent="0.25">
      <c r="A20" s="51"/>
      <c r="B20" s="50"/>
      <c r="C20" s="48"/>
      <c r="D20" s="49"/>
      <c r="E20" s="50"/>
      <c r="F20" s="48"/>
      <c r="G20" s="49"/>
      <c r="H20" s="50"/>
      <c r="I20" s="55"/>
      <c r="J20" s="56"/>
      <c r="K20" s="5"/>
    </row>
    <row r="21" spans="1:11" ht="48.95" customHeight="1" x14ac:dyDescent="0.25">
      <c r="A21" s="51"/>
      <c r="B21" s="50"/>
      <c r="C21" s="48"/>
      <c r="D21" s="49"/>
      <c r="E21" s="50"/>
      <c r="F21" s="48"/>
      <c r="G21" s="49"/>
      <c r="H21" s="50"/>
      <c r="I21" s="55"/>
      <c r="J21" s="56"/>
      <c r="K21" s="5"/>
    </row>
    <row r="22" spans="1:11" ht="48.95" customHeight="1" x14ac:dyDescent="0.25">
      <c r="A22" s="51"/>
      <c r="B22" s="50"/>
      <c r="C22" s="48"/>
      <c r="D22" s="49"/>
      <c r="E22" s="50"/>
      <c r="F22" s="48"/>
      <c r="G22" s="49"/>
      <c r="H22" s="50"/>
      <c r="I22" s="55"/>
      <c r="J22" s="56"/>
      <c r="K22" s="5"/>
    </row>
    <row r="23" spans="1:11" ht="48.95" customHeight="1" x14ac:dyDescent="0.25">
      <c r="A23" s="51"/>
      <c r="B23" s="50"/>
      <c r="C23" s="48"/>
      <c r="D23" s="49"/>
      <c r="E23" s="50"/>
      <c r="F23" s="48"/>
      <c r="G23" s="49"/>
      <c r="H23" s="50"/>
      <c r="I23" s="55"/>
      <c r="J23" s="56"/>
      <c r="K23" s="5"/>
    </row>
    <row r="24" spans="1:11" ht="48.95" customHeight="1" x14ac:dyDescent="0.25">
      <c r="A24" s="51"/>
      <c r="B24" s="50"/>
      <c r="C24" s="48"/>
      <c r="D24" s="49"/>
      <c r="E24" s="50"/>
      <c r="F24" s="48"/>
      <c r="G24" s="49"/>
      <c r="H24" s="50"/>
      <c r="I24" s="55"/>
      <c r="J24" s="56"/>
      <c r="K24" s="5"/>
    </row>
    <row r="25" spans="1:11" ht="48.95" customHeight="1" x14ac:dyDescent="0.25">
      <c r="A25" s="51"/>
      <c r="B25" s="50"/>
      <c r="C25" s="48"/>
      <c r="D25" s="49"/>
      <c r="E25" s="50"/>
      <c r="F25" s="48"/>
      <c r="G25" s="49"/>
      <c r="H25" s="50"/>
      <c r="I25" s="55"/>
      <c r="J25" s="56"/>
      <c r="K25" s="5"/>
    </row>
    <row r="26" spans="1:11" ht="48.95" customHeight="1" x14ac:dyDescent="0.25">
      <c r="A26" s="51"/>
      <c r="B26" s="50"/>
      <c r="C26" s="48"/>
      <c r="D26" s="49"/>
      <c r="E26" s="50"/>
      <c r="F26" s="48"/>
      <c r="G26" s="49"/>
      <c r="H26" s="50"/>
      <c r="I26" s="55"/>
      <c r="J26" s="56"/>
      <c r="K26" s="5"/>
    </row>
    <row r="27" spans="1:11" ht="48.95" customHeight="1" x14ac:dyDescent="0.25">
      <c r="A27" s="51"/>
      <c r="B27" s="50"/>
      <c r="C27" s="48"/>
      <c r="D27" s="49"/>
      <c r="E27" s="50"/>
      <c r="F27" s="48"/>
      <c r="G27" s="49"/>
      <c r="H27" s="50"/>
      <c r="I27" s="55"/>
      <c r="J27" s="56"/>
      <c r="K27" s="5"/>
    </row>
    <row r="28" spans="1:11" ht="48.95" customHeight="1" x14ac:dyDescent="0.25">
      <c r="A28" s="51"/>
      <c r="B28" s="50"/>
      <c r="C28" s="48"/>
      <c r="D28" s="49"/>
      <c r="E28" s="50"/>
      <c r="F28" s="48"/>
      <c r="G28" s="49"/>
      <c r="H28" s="50"/>
      <c r="I28" s="55"/>
      <c r="J28" s="56"/>
      <c r="K28" s="5"/>
    </row>
    <row r="29" spans="1:11" ht="48.95" customHeight="1" x14ac:dyDescent="0.25">
      <c r="A29" s="51"/>
      <c r="B29" s="50"/>
      <c r="C29" s="48"/>
      <c r="D29" s="49"/>
      <c r="E29" s="50"/>
      <c r="F29" s="48"/>
      <c r="G29" s="49"/>
      <c r="H29" s="50"/>
      <c r="I29" s="55"/>
      <c r="J29" s="56"/>
      <c r="K29" s="5"/>
    </row>
    <row r="31" spans="1:11" ht="33" customHeight="1" x14ac:dyDescent="0.25">
      <c r="A31" s="71"/>
      <c r="B31" s="62"/>
      <c r="C31" s="62"/>
      <c r="D31" s="62"/>
      <c r="E31" s="62"/>
      <c r="F31" s="62"/>
      <c r="G31" s="62"/>
      <c r="H31" s="62"/>
      <c r="I31" s="62"/>
      <c r="J31" s="62"/>
    </row>
    <row r="33" spans="1:10" ht="15.95" customHeight="1" x14ac:dyDescent="0.25">
      <c r="A33" s="72" t="s">
        <v>232</v>
      </c>
      <c r="B33" s="62"/>
      <c r="C33" s="62"/>
      <c r="D33" s="62"/>
      <c r="E33" s="62"/>
      <c r="F33" s="62"/>
      <c r="G33" s="62"/>
      <c r="H33" s="62"/>
      <c r="I33" s="62"/>
      <c r="J33" s="62"/>
    </row>
    <row r="34" spans="1:10" ht="15.95" customHeight="1" thickBot="1" x14ac:dyDescent="0.3"/>
    <row r="35" spans="1:10" ht="15.95" customHeight="1" x14ac:dyDescent="0.25">
      <c r="A35" s="9" t="s">
        <v>27</v>
      </c>
      <c r="B35" s="68" t="s">
        <v>233</v>
      </c>
      <c r="C35" s="53"/>
      <c r="D35" s="53"/>
      <c r="E35" s="53"/>
      <c r="F35" s="53"/>
      <c r="G35" s="54"/>
      <c r="H35" s="69" t="s">
        <v>234</v>
      </c>
      <c r="I35" s="53"/>
      <c r="J35" s="65"/>
    </row>
    <row r="36" spans="1:10" ht="48" customHeight="1" x14ac:dyDescent="0.25">
      <c r="A36" s="13" t="s">
        <v>235</v>
      </c>
      <c r="B36" s="77" t="s">
        <v>236</v>
      </c>
      <c r="C36" s="49"/>
      <c r="D36" s="49"/>
      <c r="E36" s="49"/>
      <c r="F36" s="49"/>
      <c r="G36" s="50"/>
      <c r="H36" s="67"/>
      <c r="I36" s="49"/>
      <c r="J36" s="56"/>
    </row>
    <row r="37" spans="1:10" ht="48" customHeight="1" x14ac:dyDescent="0.25">
      <c r="A37" s="13" t="s">
        <v>237</v>
      </c>
      <c r="B37" s="77" t="s">
        <v>238</v>
      </c>
      <c r="C37" s="49"/>
      <c r="D37" s="49"/>
      <c r="E37" s="49"/>
      <c r="F37" s="49"/>
      <c r="G37" s="50"/>
      <c r="H37" s="67"/>
      <c r="I37" s="49"/>
      <c r="J37" s="56"/>
    </row>
    <row r="38" spans="1:10" ht="48" customHeight="1" x14ac:dyDescent="0.25">
      <c r="A38" s="13" t="s">
        <v>239</v>
      </c>
      <c r="B38" s="77" t="s">
        <v>240</v>
      </c>
      <c r="C38" s="49"/>
      <c r="D38" s="49"/>
      <c r="E38" s="49"/>
      <c r="F38" s="49"/>
      <c r="G38" s="50"/>
      <c r="H38" s="67"/>
      <c r="I38" s="49"/>
      <c r="J38" s="56"/>
    </row>
    <row r="39" spans="1:10" ht="48" customHeight="1" x14ac:dyDescent="0.25">
      <c r="A39" s="14"/>
      <c r="B39" s="63"/>
      <c r="C39" s="49"/>
      <c r="D39" s="49"/>
      <c r="E39" s="49"/>
      <c r="F39" s="49"/>
      <c r="G39" s="50"/>
      <c r="H39" s="67"/>
      <c r="I39" s="49"/>
      <c r="J39" s="56"/>
    </row>
    <row r="40" spans="1:10" ht="48" customHeight="1" x14ac:dyDescent="0.25">
      <c r="A40" s="14"/>
      <c r="B40" s="63"/>
      <c r="C40" s="49"/>
      <c r="D40" s="49"/>
      <c r="E40" s="49"/>
      <c r="F40" s="49"/>
      <c r="G40" s="50"/>
      <c r="H40" s="67"/>
      <c r="I40" s="49"/>
      <c r="J40" s="56"/>
    </row>
    <row r="41" spans="1:10" ht="48" customHeight="1" x14ac:dyDescent="0.25">
      <c r="A41" s="14"/>
      <c r="B41" s="63"/>
      <c r="C41" s="49"/>
      <c r="D41" s="49"/>
      <c r="E41" s="49"/>
      <c r="F41" s="49"/>
      <c r="G41" s="50"/>
      <c r="H41" s="67"/>
      <c r="I41" s="49"/>
      <c r="J41" s="56"/>
    </row>
    <row r="42" spans="1:10" ht="48" customHeight="1" x14ac:dyDescent="0.25">
      <c r="A42" s="14"/>
      <c r="B42" s="63"/>
      <c r="C42" s="49"/>
      <c r="D42" s="49"/>
      <c r="E42" s="49"/>
      <c r="F42" s="49"/>
      <c r="G42" s="50"/>
      <c r="H42" s="67"/>
      <c r="I42" s="49"/>
      <c r="J42" s="56"/>
    </row>
    <row r="43" spans="1:10" ht="48" customHeight="1" x14ac:dyDescent="0.25">
      <c r="A43" s="14"/>
      <c r="B43" s="63"/>
      <c r="C43" s="49"/>
      <c r="D43" s="49"/>
      <c r="E43" s="49"/>
      <c r="F43" s="49"/>
      <c r="G43" s="50"/>
      <c r="H43" s="67"/>
      <c r="I43" s="49"/>
      <c r="J43" s="56"/>
    </row>
    <row r="44" spans="1:10" ht="48" customHeight="1" x14ac:dyDescent="0.25">
      <c r="A44" s="14"/>
      <c r="B44" s="63"/>
      <c r="C44" s="49"/>
      <c r="D44" s="49"/>
      <c r="E44" s="49"/>
      <c r="F44" s="49"/>
      <c r="G44" s="50"/>
      <c r="H44" s="67"/>
      <c r="I44" s="49"/>
      <c r="J44" s="56"/>
    </row>
    <row r="45" spans="1:10" ht="48" customHeight="1" x14ac:dyDescent="0.25">
      <c r="A45" s="14"/>
      <c r="B45" s="63"/>
      <c r="C45" s="49"/>
      <c r="D45" s="49"/>
      <c r="E45" s="49"/>
      <c r="F45" s="49"/>
      <c r="G45" s="50"/>
      <c r="H45" s="67"/>
      <c r="I45" s="49"/>
      <c r="J45" s="56"/>
    </row>
    <row r="46" spans="1:10" ht="48.95" customHeight="1" thickBot="1" x14ac:dyDescent="0.3">
      <c r="A46" s="15"/>
      <c r="B46" s="73"/>
      <c r="C46" s="58"/>
      <c r="D46" s="58"/>
      <c r="E46" s="58"/>
      <c r="F46" s="58"/>
      <c r="G46" s="59"/>
      <c r="H46" s="74"/>
      <c r="I46" s="75"/>
      <c r="J46" s="76"/>
    </row>
    <row r="48" spans="1:10" ht="102" customHeight="1" x14ac:dyDescent="0.25">
      <c r="A48" s="71" t="s">
        <v>241</v>
      </c>
      <c r="B48" s="62"/>
      <c r="C48" s="62"/>
      <c r="D48" s="62"/>
      <c r="E48" s="62"/>
      <c r="F48" s="62"/>
      <c r="G48" s="62"/>
      <c r="H48" s="62"/>
      <c r="I48" s="62"/>
      <c r="J48" s="62"/>
    </row>
    <row r="51" spans="1:10" x14ac:dyDescent="0.25">
      <c r="A51" s="70" t="s">
        <v>242</v>
      </c>
      <c r="B51" s="62"/>
      <c r="C51" s="62"/>
      <c r="D51" s="62"/>
      <c r="E51" s="61"/>
      <c r="F51" s="62"/>
      <c r="G51" s="62"/>
      <c r="H51" s="62"/>
      <c r="I51" s="62"/>
      <c r="J51" s="62"/>
    </row>
    <row r="53" spans="1:10" x14ac:dyDescent="0.25">
      <c r="A53" s="70" t="s">
        <v>243</v>
      </c>
      <c r="B53" s="62"/>
      <c r="C53" s="62"/>
      <c r="D53" s="62"/>
      <c r="E53" s="61"/>
      <c r="F53" s="62"/>
      <c r="G53" s="62"/>
      <c r="H53" s="62"/>
      <c r="I53" s="62"/>
      <c r="J53" s="62"/>
    </row>
    <row r="100" spans="1:1" ht="15.75" x14ac:dyDescent="0.25">
      <c r="A100" t="s">
        <v>244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2025-02-06T08:23:26Z</cp:lastPrinted>
  <dcterms:created xsi:type="dcterms:W3CDTF">2023-04-04T12:16:45Z</dcterms:created>
  <dcterms:modified xsi:type="dcterms:W3CDTF">2025-02-07T12:19:00Z</dcterms:modified>
</cp:coreProperties>
</file>