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8\grupes\Viesieji_pirkimai\Gabrieles\2025\KOMISIJOS_PIRKIMAI\Reprezentacinių rūmų (S. Daukanto a. 3, Vilnius) vėdinimo ir oro kondicionavimo sistemos_PR-70\PIRKIMO SALYGOS\"/>
    </mc:Choice>
  </mc:AlternateContent>
  <xr:revisionPtr revIDLastSave="0" documentId="13_ncr:1_{23CD5909-114A-4EA7-A63B-E8D5F17E3B47}" xr6:coauthVersionLast="47" xr6:coauthVersionMax="47" xr10:uidLastSave="{00000000-0000-0000-0000-000000000000}"/>
  <bookViews>
    <workbookView xWindow="-108" yWindow="-108" windowWidth="23256" windowHeight="12576" xr2:uid="{6EBB3878-7489-41ED-A776-08DDA17CB8A6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9" i="1" l="1"/>
  <c r="G45" i="1"/>
  <c r="G72" i="1" l="1"/>
  <c r="G71" i="1"/>
  <c r="G70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15" i="1"/>
  <c r="G73" i="1" l="1"/>
  <c r="G46" i="1"/>
  <c r="G74" i="1" l="1"/>
  <c r="G75" i="1" s="1"/>
  <c r="G76" i="1" s="1"/>
</calcChain>
</file>

<file path=xl/sharedStrings.xml><?xml version="1.0" encoding="utf-8"?>
<sst xmlns="http://schemas.openxmlformats.org/spreadsheetml/2006/main" count="142" uniqueCount="76">
  <si>
    <t>Sudaryta pagal 2024.04 kainas</t>
  </si>
  <si>
    <t>Statinių grupė 2022-03-33 Reprezentacinių rūmų (adresas S.Daukanto a.3, Vilniuje) vėdinimo ir oro kondicionavimo sistemų K1 ir K2 įrenginių atnaujinimas</t>
  </si>
  <si>
    <t>Statinys                1 Reprezentacinių rūmų (adresas S.Daukanto a.3, Vilniuje) vėdinimo ir oro kondicionavimo sistemų K1 ir K2 įrenginių atnaujinimas</t>
  </si>
  <si>
    <t>Žiniaraštis             1 Vėdinimo ir oro kondicionavimo sistemos</t>
  </si>
  <si>
    <t>Suma objektui  EUR</t>
  </si>
  <si>
    <t>2024.09.05</t>
  </si>
  <si>
    <t>Sąm.</t>
  </si>
  <si>
    <t>eil.</t>
  </si>
  <si>
    <t>Darbo</t>
  </si>
  <si>
    <t>kodas</t>
  </si>
  <si>
    <t>Darbų ir išlaidų</t>
  </si>
  <si>
    <t>aprašymai</t>
  </si>
  <si>
    <t>Mato</t>
  </si>
  <si>
    <t>vnt</t>
  </si>
  <si>
    <t>Kiekis</t>
  </si>
  <si>
    <t xml:space="preserve">Kaina </t>
  </si>
  <si>
    <t>Vieneto kaina</t>
  </si>
  <si>
    <t>Iš viso</t>
  </si>
  <si>
    <t xml:space="preserve">EUR       </t>
  </si>
  <si>
    <t>Sistema K1</t>
  </si>
  <si>
    <t>Vėdinimo ir oro kond. agregato arba agregato blokų daugiau 0,5 iki 1,0 t masės montavimas,naudojant maž.mech. priemones</t>
  </si>
  <si>
    <t>Plieninių stačiakampių užlankinių ortakių tiesių dalių montavimas , kai ortakio perimetras daugiau 3200 mm iki 4000 mm</t>
  </si>
  <si>
    <t>m</t>
  </si>
  <si>
    <t>Cinkuotos skardos ortakiai 1200*600</t>
  </si>
  <si>
    <t>Cinkuotos skardos ortakiai 1200*500</t>
  </si>
  <si>
    <t>Hermetinių liukų montavimas</t>
  </si>
  <si>
    <t>vnt.</t>
  </si>
  <si>
    <t>Liukai ortakių valymui apvaliems ortakiams dn160</t>
  </si>
  <si>
    <t>Liukai ortakių valymui apvaliems ortakiams dn200</t>
  </si>
  <si>
    <t>Liukai ortakių valymui apvaliems ortakiams dn250</t>
  </si>
  <si>
    <t>Liukai ortakių valymui apvaliems ortakiams dn400</t>
  </si>
  <si>
    <t>Liukai ortakių valymui apvaliems ortakiams dn500</t>
  </si>
  <si>
    <t>Liukai ortakių valymui stačiakampiams ortakiams 400*200</t>
  </si>
  <si>
    <t>Vamzdynų izoliavimas folija padengtais mineralinės vatos dembliais, kai izoliacijos storis 50 mm</t>
  </si>
  <si>
    <t>Vėdinimo kanalų pravalymas</t>
  </si>
  <si>
    <t>Vėdinimo ir oro kond. agregato arba agregato blokų daugiau 0,5 iki 1,0 t masės montavimas,naudojant maž.mech. priemones*demontavimas  k3=0.000,k4=0.600</t>
  </si>
  <si>
    <t>Medžiagų (neparankių ir reikalaujančių atsargumo) panešimas 10 m atstumu  k4=3.000</t>
  </si>
  <si>
    <t>t</t>
  </si>
  <si>
    <t>Daugiau kaip 400 mm perimetro angų išpjovimas metalo konstrukcijose abrazyviniu disku*Montažinės angos stoge 2200*1200mm įrengimas</t>
  </si>
  <si>
    <t>Paprastų ir vidutinio sudėtingumo skardos stogų išardymas</t>
  </si>
  <si>
    <t>Denginių plėvelinio skiriamojo arba apsauginio sluoksnio įrengimas , klojant plėvelę, suklijuojant sandūras*demontavimas  k3=0.000,k4=0.600</t>
  </si>
  <si>
    <t>Šlaitinių stogų šiltinimas vienu sluoksniu, naudojant apkrovas nelaikančias mineralinės vatos plokštes , klojant iš viršaus, kai izoliacijos sluoksnio storis  150 mm*demontavimas  k3=0.000,k4=0.600</t>
  </si>
  <si>
    <t>Plėvelinės izoliacijos tvirtinimas tašeliais iš viršaus*demontavimas  k3=0.000,k4=0.600</t>
  </si>
  <si>
    <t>100m</t>
  </si>
  <si>
    <t>Vidutinio sudėtingumo stogų be sieninių latakų dengimas lygia skarda ant įrengtų grebėstų (100m2 stogo dangos)*Montažinės angos stoge atstatymas</t>
  </si>
  <si>
    <t>Denginių plėvelinio skiriamojo arba apsauginio sluoksnio įrengimas, klojant plėvelę, suklijuojant sandūras*Montažinės angos stoge atstatymas</t>
  </si>
  <si>
    <t>Plėvelinės izoliacijos tvirtinimas tašeliais iš viršaus*Montažinės angos stoge atstatymas</t>
  </si>
  <si>
    <t>Šlaitinių stogų šiltinimas vienu sluoksniu, naudojant apkrovas nelaikančias mineralinės vatos plokštes, kai izoliacijos sluoksnio storis  150 mm*Montažinės angos stoge atstatymas</t>
  </si>
  <si>
    <t>Angų išpjovimas pastatų konstrukcijose ( pertvarose)( angos perimetras)</t>
  </si>
  <si>
    <t>Gipso plokščių pertvarų išardymas*anga</t>
  </si>
  <si>
    <t>Durų įstatymas (m2 bloko)</t>
  </si>
  <si>
    <t>Esamų ugnies vožtuvų pastogėje patikrinimas, valymas ir dezinfekavimas</t>
  </si>
  <si>
    <t>Patalpose esamų oro paskirstymo terminalų ir oro šalinimo grotelių atidarymas, išvalymas ir dezinfekavimas  k4=0.600</t>
  </si>
  <si>
    <t>Vandeninės oro vėsinimo sekcijos pajungimas prie esamų vamzdynų</t>
  </si>
  <si>
    <t>Paleidimo - derinimo darbai</t>
  </si>
  <si>
    <t xml:space="preserve">                         Skyriuje      1</t>
  </si>
  <si>
    <t>Sistema K2</t>
  </si>
  <si>
    <t>Plieninių apvalių užlankinių ortakių tiesių dalių montavimas , kai ortakio skersmuo daugiau 630 mm iki 800 mm</t>
  </si>
  <si>
    <t>Plieninių apvalių užlankinių ortakių tiesių dalių montavimas , kai ortakio skersmuo daugiau 500 mm iki 630 mm</t>
  </si>
  <si>
    <t>Cinkuotos skardos ortakiai dn710</t>
  </si>
  <si>
    <t>Cinkuotos skardos ortakiai dn630</t>
  </si>
  <si>
    <t>.Hermetinių liukų montavimas</t>
  </si>
  <si>
    <t>Liukai ortakių valymui apvaliems ortakiams dn125</t>
  </si>
  <si>
    <t>Liukai ortakių valymui apvaliems ortakiams dn315</t>
  </si>
  <si>
    <t>Liukai ortakių valymui apvaliems ortakiams dn630</t>
  </si>
  <si>
    <t>Liukai ortakių valymui stačiakampiams ortakiams 200*100</t>
  </si>
  <si>
    <t>Esamų oro kiekio reguliavimo VAV sklendžių pastogėje veikimo patikrinimas, valymas ir dezinfekavimas</t>
  </si>
  <si>
    <t xml:space="preserve">                         Skyriuje      2</t>
  </si>
  <si>
    <t xml:space="preserve">                         žiniaraštyje     1</t>
  </si>
  <si>
    <t xml:space="preserve">                         Pridėtinės vertės mokestis  21.00%</t>
  </si>
  <si>
    <t xml:space="preserve">                                                                      </t>
  </si>
  <si>
    <t>DARBŲ KIEKIŲ ŽINIARAŠTIS</t>
  </si>
  <si>
    <t xml:space="preserve">                         Iš viso žiniaraštyje   1 (eurais su PVM) </t>
  </si>
  <si>
    <r>
      <t>m</t>
    </r>
    <r>
      <rPr>
        <sz val="9"/>
        <color theme="1"/>
        <rFont val="Arial"/>
        <family val="2"/>
        <charset val="186"/>
      </rPr>
      <t>³</t>
    </r>
  </si>
  <si>
    <r>
      <t>100m</t>
    </r>
    <r>
      <rPr>
        <sz val="9"/>
        <color theme="1"/>
        <rFont val="Arial"/>
        <family val="2"/>
        <charset val="186"/>
      </rPr>
      <t>²</t>
    </r>
  </si>
  <si>
    <r>
      <t>m</t>
    </r>
    <r>
      <rPr>
        <sz val="9"/>
        <color theme="1"/>
        <rFont val="Arial"/>
        <family val="2"/>
        <charset val="186"/>
      </rPr>
      <t>²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</si>
</sst>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6" formatCode="0.00_ ;\-0.00\ "/>
    <numFmt numFmtId="167" formatCode="#,##0.00_ ;\-#,##0.00\ "/>
    <numFmt numFmtId="168" formatCode="0.0000"/>
    <numFmt numFmtId="169" formatCode="#,##0.000_ ;\-#,##0.000\ "/>
  </numFmts>
  <fonts count="1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2"/>
      <color theme="1"/>
      <name val="Arial Baltic"/>
      <charset val="186"/>
    </font>
    <font>
      <sz val="8"/>
      <color theme="1"/>
      <name val="Arial Baltic"/>
      <charset val="186"/>
    </font>
    <font>
      <sz val="9"/>
      <color theme="1"/>
      <name val="Arial Baltic"/>
      <charset val="186"/>
    </font>
    <font>
      <b/>
      <sz val="9"/>
      <color theme="1"/>
      <name val="Arial Baltic"/>
      <charset val="186"/>
    </font>
    <font>
      <b/>
      <sz val="8"/>
      <color theme="1"/>
      <name val="Arial Baltic"/>
      <charset val="186"/>
    </font>
    <font>
      <sz val="8"/>
      <color theme="1"/>
      <name val="Arial"/>
      <family val="2"/>
      <charset val="186"/>
    </font>
    <font>
      <sz val="8"/>
      <color theme="1"/>
      <name val="MonospaceLT"/>
    </font>
    <font>
      <sz val="9"/>
      <color theme="1"/>
      <name val="Calibri"/>
      <family val="2"/>
      <charset val="186"/>
      <scheme val="minor"/>
    </font>
    <font>
      <sz val="9"/>
      <color theme="1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Protection="1">
      <protection locked="0"/>
    </xf>
    <xf numFmtId="0" fontId="0" fillId="0" borderId="1" xfId="0" applyBorder="1" applyProtection="1"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0" fontId="7" fillId="0" borderId="5" xfId="0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right" vertical="center"/>
      <protection locked="0"/>
    </xf>
    <xf numFmtId="0" fontId="3" fillId="0" borderId="8" xfId="0" applyFont="1" applyBorder="1" applyAlignment="1" applyProtection="1">
      <alignment horizontal="left" vertical="center"/>
      <protection locked="0"/>
    </xf>
    <xf numFmtId="0" fontId="7" fillId="0" borderId="3" xfId="0" applyFont="1" applyBorder="1" applyAlignment="1" applyProtection="1">
      <alignment horizontal="center" vertical="center"/>
      <protection locked="0"/>
    </xf>
    <xf numFmtId="0" fontId="7" fillId="0" borderId="6" xfId="0" applyFont="1" applyBorder="1" applyAlignment="1" applyProtection="1">
      <alignment horizontal="center" vertical="center"/>
      <protection locked="0"/>
    </xf>
    <xf numFmtId="0" fontId="7" fillId="0" borderId="7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right" vertical="top"/>
      <protection locked="0"/>
    </xf>
    <xf numFmtId="0" fontId="3" fillId="0" borderId="0" xfId="0" applyFont="1" applyAlignment="1" applyProtection="1">
      <alignment vertical="top" wrapText="1"/>
      <protection locked="0"/>
    </xf>
    <xf numFmtId="0" fontId="3" fillId="0" borderId="0" xfId="0" applyFont="1" applyAlignment="1" applyProtection="1">
      <alignment horizontal="left" vertical="top" wrapText="1"/>
      <protection locked="0"/>
    </xf>
    <xf numFmtId="0" fontId="4" fillId="0" borderId="0" xfId="0" applyFont="1" applyAlignment="1" applyProtection="1">
      <alignment horizontal="left" vertical="top" wrapText="1"/>
      <protection locked="0"/>
    </xf>
    <xf numFmtId="168" fontId="8" fillId="0" borderId="0" xfId="0" applyNumberFormat="1" applyFont="1" applyAlignment="1" applyProtection="1">
      <alignment vertical="top"/>
      <protection locked="0"/>
    </xf>
    <xf numFmtId="167" fontId="8" fillId="0" borderId="0" xfId="0" applyNumberFormat="1" applyFont="1" applyAlignment="1" applyProtection="1">
      <alignment vertical="top"/>
      <protection locked="0"/>
    </xf>
    <xf numFmtId="0" fontId="0" fillId="0" borderId="0" xfId="0" applyAlignment="1" applyProtection="1">
      <alignment vertical="top"/>
      <protection locked="0"/>
    </xf>
    <xf numFmtId="166" fontId="8" fillId="0" borderId="0" xfId="0" applyNumberFormat="1" applyFont="1" applyAlignment="1" applyProtection="1">
      <alignment vertical="top"/>
      <protection locked="0"/>
    </xf>
    <xf numFmtId="0" fontId="8" fillId="0" borderId="0" xfId="0" applyFont="1" applyAlignment="1" applyProtection="1">
      <alignment vertical="top"/>
      <protection locked="0"/>
    </xf>
    <xf numFmtId="166" fontId="8" fillId="0" borderId="0" xfId="0" applyNumberFormat="1" applyFont="1" applyAlignment="1">
      <alignment vertical="top"/>
    </xf>
    <xf numFmtId="0" fontId="7" fillId="0" borderId="4" xfId="0" applyFont="1" applyBorder="1" applyAlignment="1" applyProtection="1">
      <alignment horizontal="center" vertical="center"/>
      <protection locked="0"/>
    </xf>
    <xf numFmtId="167" fontId="8" fillId="0" borderId="0" xfId="0" applyNumberFormat="1" applyFont="1" applyAlignment="1">
      <alignment vertical="top"/>
    </xf>
    <xf numFmtId="0" fontId="6" fillId="0" borderId="0" xfId="0" applyFont="1" applyAlignment="1" applyProtection="1">
      <alignment vertical="top"/>
      <protection locked="0"/>
    </xf>
    <xf numFmtId="0" fontId="1" fillId="0" borderId="0" xfId="0" applyFont="1" applyAlignment="1" applyProtection="1">
      <alignment vertical="top"/>
      <protection locked="0"/>
    </xf>
    <xf numFmtId="0" fontId="2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0" fillId="0" borderId="0" xfId="0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right" wrapText="1"/>
      <protection locked="0"/>
    </xf>
    <xf numFmtId="0" fontId="0" fillId="0" borderId="1" xfId="0" applyBorder="1" applyAlignment="1" applyProtection="1">
      <alignment horizontal="right" wrapText="1"/>
      <protection locked="0"/>
    </xf>
    <xf numFmtId="0" fontId="3" fillId="0" borderId="1" xfId="0" applyFont="1" applyBorder="1" applyAlignment="1" applyProtection="1">
      <alignment horizontal="right" wrapText="1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vertical="top"/>
      <protection locked="0"/>
    </xf>
    <xf numFmtId="0" fontId="0" fillId="0" borderId="0" xfId="0" applyAlignment="1" applyProtection="1">
      <alignment vertical="top"/>
      <protection locked="0"/>
    </xf>
    <xf numFmtId="0" fontId="0" fillId="0" borderId="0" xfId="0" applyAlignment="1" applyProtection="1">
      <alignment horizontal="left" vertical="top"/>
      <protection locked="0"/>
    </xf>
    <xf numFmtId="0" fontId="9" fillId="0" borderId="0" xfId="0" applyFont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right" vertical="top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9" fillId="0" borderId="9" xfId="0" applyFont="1" applyBorder="1" applyAlignment="1" applyProtection="1">
      <alignment horizontal="left" vertical="top" wrapText="1"/>
      <protection locked="0"/>
    </xf>
    <xf numFmtId="2" fontId="8" fillId="0" borderId="0" xfId="0" applyNumberFormat="1" applyFont="1" applyAlignment="1" applyProtection="1">
      <alignment vertical="top"/>
      <protection locked="0"/>
    </xf>
    <xf numFmtId="4" fontId="8" fillId="0" borderId="0" xfId="0" applyNumberFormat="1" applyFont="1" applyAlignment="1" applyProtection="1">
      <alignment vertical="top"/>
      <protection locked="0"/>
    </xf>
    <xf numFmtId="169" fontId="8" fillId="0" borderId="0" xfId="0" applyNumberFormat="1" applyFont="1" applyAlignment="1" applyProtection="1">
      <alignment vertical="top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CA50F0-7329-4EE5-AC60-490CD017CB99}">
  <dimension ref="A2:I80"/>
  <sheetViews>
    <sheetView tabSelected="1" topLeftCell="A62" workbookViewId="0">
      <selection activeCell="G70" sqref="G70"/>
    </sheetView>
  </sheetViews>
  <sheetFormatPr defaultColWidth="9.109375" defaultRowHeight="14.4"/>
  <cols>
    <col min="1" max="1" width="4.109375" style="1" customWidth="1"/>
    <col min="2" max="2" width="9.44140625" style="1" customWidth="1"/>
    <col min="3" max="3" width="35.6640625" style="1" customWidth="1"/>
    <col min="4" max="4" width="5.88671875" style="1" customWidth="1"/>
    <col min="5" max="5" width="14.88671875" style="1" customWidth="1"/>
    <col min="6" max="6" width="12.6640625" style="1" customWidth="1"/>
    <col min="7" max="7" width="15.44140625" style="1" customWidth="1"/>
    <col min="8" max="16384" width="9.109375" style="1"/>
  </cols>
  <sheetData>
    <row r="2" spans="1:9" ht="15.6">
      <c r="C2" s="24" t="s">
        <v>71</v>
      </c>
      <c r="D2" s="25"/>
      <c r="E2" s="25"/>
      <c r="F2" s="25"/>
    </row>
    <row r="3" spans="1:9">
      <c r="C3" s="26" t="s">
        <v>0</v>
      </c>
      <c r="D3" s="25"/>
      <c r="E3" s="25"/>
      <c r="F3" s="25"/>
    </row>
    <row r="5" spans="1:9">
      <c r="A5" s="27" t="s">
        <v>1</v>
      </c>
      <c r="B5" s="28"/>
      <c r="C5" s="28"/>
      <c r="D5" s="28"/>
      <c r="E5" s="28"/>
      <c r="F5" s="28"/>
      <c r="G5" s="28"/>
    </row>
    <row r="6" spans="1:9">
      <c r="A6" s="28"/>
      <c r="B6" s="28"/>
      <c r="C6" s="28"/>
      <c r="D6" s="28"/>
      <c r="E6" s="28"/>
      <c r="F6" s="28"/>
      <c r="G6" s="28"/>
    </row>
    <row r="7" spans="1:9">
      <c r="A7" s="27" t="s">
        <v>2</v>
      </c>
      <c r="B7" s="28"/>
      <c r="C7" s="28"/>
      <c r="D7" s="28"/>
      <c r="E7" s="28"/>
      <c r="F7" s="28"/>
      <c r="G7" s="28"/>
    </row>
    <row r="8" spans="1:9">
      <c r="A8" s="28"/>
      <c r="B8" s="28"/>
      <c r="C8" s="28"/>
      <c r="D8" s="28"/>
      <c r="E8" s="28"/>
      <c r="F8" s="28"/>
      <c r="G8" s="28"/>
    </row>
    <row r="9" spans="1:9">
      <c r="A9" s="27" t="s">
        <v>3</v>
      </c>
      <c r="B9" s="28"/>
      <c r="C9" s="28"/>
      <c r="D9" s="28"/>
      <c r="E9" s="28"/>
      <c r="F9" s="28"/>
      <c r="G9" s="28"/>
    </row>
    <row r="10" spans="1:9">
      <c r="A10" s="28"/>
      <c r="B10" s="28"/>
      <c r="C10" s="28"/>
      <c r="D10" s="28"/>
      <c r="E10" s="28"/>
      <c r="F10" s="28"/>
      <c r="G10" s="28"/>
    </row>
    <row r="11" spans="1:9">
      <c r="A11" s="31" t="s">
        <v>5</v>
      </c>
      <c r="B11" s="30"/>
      <c r="C11" s="2"/>
      <c r="D11" s="29" t="s">
        <v>4</v>
      </c>
      <c r="E11" s="30"/>
      <c r="F11" s="30"/>
      <c r="G11" s="30"/>
    </row>
    <row r="12" spans="1:9">
      <c r="A12" s="3" t="s">
        <v>6</v>
      </c>
      <c r="B12" s="3" t="s">
        <v>8</v>
      </c>
      <c r="C12" s="3" t="s">
        <v>10</v>
      </c>
      <c r="D12" s="4" t="s">
        <v>12</v>
      </c>
      <c r="E12" s="32" t="s">
        <v>14</v>
      </c>
      <c r="F12" s="5" t="s">
        <v>15</v>
      </c>
      <c r="G12" s="6" t="s">
        <v>18</v>
      </c>
    </row>
    <row r="13" spans="1:9">
      <c r="A13" s="7" t="s">
        <v>7</v>
      </c>
      <c r="B13" s="7" t="s">
        <v>9</v>
      </c>
      <c r="C13" s="7" t="s">
        <v>11</v>
      </c>
      <c r="D13" s="8" t="s">
        <v>13</v>
      </c>
      <c r="E13" s="33"/>
      <c r="F13" s="20" t="s">
        <v>16</v>
      </c>
      <c r="G13" s="9" t="s">
        <v>17</v>
      </c>
    </row>
    <row r="14" spans="1:9">
      <c r="A14" s="10"/>
      <c r="B14" s="38">
        <v>1</v>
      </c>
      <c r="C14" s="39" t="s">
        <v>19</v>
      </c>
      <c r="D14" s="40"/>
      <c r="E14" s="40"/>
      <c r="F14" s="40"/>
      <c r="G14" s="40"/>
    </row>
    <row r="15" spans="1:9" ht="34.200000000000003">
      <c r="A15" s="11">
        <v>1</v>
      </c>
      <c r="B15" s="12"/>
      <c r="C15" s="13" t="s">
        <v>20</v>
      </c>
      <c r="D15" s="13" t="s">
        <v>13</v>
      </c>
      <c r="E15" s="41">
        <v>1</v>
      </c>
      <c r="F15" s="42"/>
      <c r="G15" s="21">
        <f>E15*F15</f>
        <v>0</v>
      </c>
      <c r="H15" s="16"/>
      <c r="I15" s="16"/>
    </row>
    <row r="16" spans="1:9" ht="34.200000000000003">
      <c r="A16" s="11">
        <v>2</v>
      </c>
      <c r="B16" s="12"/>
      <c r="C16" s="13" t="s">
        <v>21</v>
      </c>
      <c r="D16" s="13" t="s">
        <v>22</v>
      </c>
      <c r="E16" s="41">
        <v>2</v>
      </c>
      <c r="F16" s="42"/>
      <c r="G16" s="21">
        <f t="shared" ref="G16:G45" si="0">E16*F16</f>
        <v>0</v>
      </c>
      <c r="H16" s="16"/>
      <c r="I16" s="16"/>
    </row>
    <row r="17" spans="1:9">
      <c r="A17" s="11">
        <v>3</v>
      </c>
      <c r="B17" s="12"/>
      <c r="C17" s="13" t="s">
        <v>23</v>
      </c>
      <c r="D17" s="13" t="s">
        <v>22</v>
      </c>
      <c r="E17" s="41">
        <v>1</v>
      </c>
      <c r="F17" s="42"/>
      <c r="G17" s="21">
        <f t="shared" si="0"/>
        <v>0</v>
      </c>
      <c r="H17" s="16"/>
      <c r="I17" s="16"/>
    </row>
    <row r="18" spans="1:9">
      <c r="A18" s="11">
        <v>4</v>
      </c>
      <c r="B18" s="12"/>
      <c r="C18" s="13" t="s">
        <v>24</v>
      </c>
      <c r="D18" s="13" t="s">
        <v>22</v>
      </c>
      <c r="E18" s="41">
        <v>1</v>
      </c>
      <c r="F18" s="42"/>
      <c r="G18" s="21">
        <f t="shared" si="0"/>
        <v>0</v>
      </c>
      <c r="H18" s="16"/>
      <c r="I18" s="16"/>
    </row>
    <row r="19" spans="1:9">
      <c r="A19" s="11">
        <v>5</v>
      </c>
      <c r="B19" s="12"/>
      <c r="C19" s="13" t="s">
        <v>25</v>
      </c>
      <c r="D19" s="13" t="s">
        <v>26</v>
      </c>
      <c r="E19" s="41">
        <v>22</v>
      </c>
      <c r="F19" s="42"/>
      <c r="G19" s="21">
        <f t="shared" si="0"/>
        <v>0</v>
      </c>
      <c r="H19" s="16"/>
      <c r="I19" s="16"/>
    </row>
    <row r="20" spans="1:9" ht="22.8">
      <c r="A20" s="11">
        <v>6</v>
      </c>
      <c r="B20" s="12"/>
      <c r="C20" s="13" t="s">
        <v>27</v>
      </c>
      <c r="D20" s="13" t="s">
        <v>13</v>
      </c>
      <c r="E20" s="41">
        <v>2</v>
      </c>
      <c r="F20" s="42"/>
      <c r="G20" s="21">
        <f t="shared" si="0"/>
        <v>0</v>
      </c>
      <c r="H20" s="16"/>
      <c r="I20" s="16"/>
    </row>
    <row r="21" spans="1:9" ht="22.8">
      <c r="A21" s="11">
        <v>7</v>
      </c>
      <c r="B21" s="12"/>
      <c r="C21" s="13" t="s">
        <v>28</v>
      </c>
      <c r="D21" s="13" t="s">
        <v>13</v>
      </c>
      <c r="E21" s="41">
        <v>1</v>
      </c>
      <c r="F21" s="42"/>
      <c r="G21" s="21">
        <f t="shared" si="0"/>
        <v>0</v>
      </c>
      <c r="H21" s="16"/>
      <c r="I21" s="16"/>
    </row>
    <row r="22" spans="1:9" ht="22.8">
      <c r="A22" s="11">
        <v>8</v>
      </c>
      <c r="B22" s="12"/>
      <c r="C22" s="13" t="s">
        <v>29</v>
      </c>
      <c r="D22" s="13" t="s">
        <v>13</v>
      </c>
      <c r="E22" s="41">
        <v>9</v>
      </c>
      <c r="F22" s="42"/>
      <c r="G22" s="21">
        <f t="shared" si="0"/>
        <v>0</v>
      </c>
      <c r="H22" s="16"/>
      <c r="I22" s="16"/>
    </row>
    <row r="23" spans="1:9" ht="22.8">
      <c r="A23" s="11">
        <v>9</v>
      </c>
      <c r="B23" s="12"/>
      <c r="C23" s="13" t="s">
        <v>30</v>
      </c>
      <c r="D23" s="13" t="s">
        <v>13</v>
      </c>
      <c r="E23" s="41">
        <v>3</v>
      </c>
      <c r="F23" s="42"/>
      <c r="G23" s="21">
        <f t="shared" si="0"/>
        <v>0</v>
      </c>
      <c r="H23" s="16"/>
      <c r="I23" s="16"/>
    </row>
    <row r="24" spans="1:9" ht="22.8">
      <c r="A24" s="11">
        <v>10</v>
      </c>
      <c r="B24" s="12"/>
      <c r="C24" s="13" t="s">
        <v>31</v>
      </c>
      <c r="D24" s="13" t="s">
        <v>13</v>
      </c>
      <c r="E24" s="41">
        <v>4</v>
      </c>
      <c r="F24" s="42"/>
      <c r="G24" s="21">
        <f t="shared" si="0"/>
        <v>0</v>
      </c>
      <c r="H24" s="16"/>
      <c r="I24" s="16"/>
    </row>
    <row r="25" spans="1:9" ht="22.8">
      <c r="A25" s="11">
        <v>11</v>
      </c>
      <c r="B25" s="12"/>
      <c r="C25" s="13" t="s">
        <v>32</v>
      </c>
      <c r="D25" s="13" t="s">
        <v>13</v>
      </c>
      <c r="E25" s="41">
        <v>3</v>
      </c>
      <c r="F25" s="42"/>
      <c r="G25" s="21">
        <f t="shared" si="0"/>
        <v>0</v>
      </c>
      <c r="H25" s="16"/>
      <c r="I25" s="16"/>
    </row>
    <row r="26" spans="1:9" ht="34.200000000000003">
      <c r="A26" s="11">
        <v>12</v>
      </c>
      <c r="B26" s="12"/>
      <c r="C26" s="13" t="s">
        <v>33</v>
      </c>
      <c r="D26" s="13" t="s">
        <v>73</v>
      </c>
      <c r="E26" s="41">
        <v>0.6</v>
      </c>
      <c r="F26" s="42"/>
      <c r="G26" s="21">
        <f t="shared" si="0"/>
        <v>0</v>
      </c>
      <c r="H26" s="16"/>
      <c r="I26" s="16"/>
    </row>
    <row r="27" spans="1:9">
      <c r="A27" s="11">
        <v>13</v>
      </c>
      <c r="B27" s="12"/>
      <c r="C27" s="13" t="s">
        <v>34</v>
      </c>
      <c r="D27" s="13" t="s">
        <v>22</v>
      </c>
      <c r="E27" s="41">
        <v>165</v>
      </c>
      <c r="F27" s="42"/>
      <c r="G27" s="21">
        <f t="shared" si="0"/>
        <v>0</v>
      </c>
      <c r="H27" s="16"/>
      <c r="I27" s="16"/>
    </row>
    <row r="28" spans="1:9" ht="45.6">
      <c r="A28" s="11">
        <v>14</v>
      </c>
      <c r="B28" s="12"/>
      <c r="C28" s="13" t="s">
        <v>35</v>
      </c>
      <c r="D28" s="13" t="s">
        <v>13</v>
      </c>
      <c r="E28" s="41">
        <v>1</v>
      </c>
      <c r="F28" s="42"/>
      <c r="G28" s="21">
        <f t="shared" si="0"/>
        <v>0</v>
      </c>
      <c r="H28" s="16"/>
      <c r="I28" s="16"/>
    </row>
    <row r="29" spans="1:9" ht="25.8" customHeight="1">
      <c r="A29" s="11">
        <v>15</v>
      </c>
      <c r="B29" s="12"/>
      <c r="C29" s="13" t="s">
        <v>36</v>
      </c>
      <c r="D29" s="13" t="s">
        <v>37</v>
      </c>
      <c r="E29" s="14">
        <v>1.5720000000000001</v>
      </c>
      <c r="F29" s="42"/>
      <c r="G29" s="21">
        <f t="shared" si="0"/>
        <v>0</v>
      </c>
      <c r="H29" s="16"/>
      <c r="I29" s="16"/>
    </row>
    <row r="30" spans="1:9" ht="45.6">
      <c r="A30" s="11">
        <v>16</v>
      </c>
      <c r="B30" s="12"/>
      <c r="C30" s="13" t="s">
        <v>38</v>
      </c>
      <c r="D30" s="13" t="s">
        <v>22</v>
      </c>
      <c r="E30" s="41">
        <v>6.8</v>
      </c>
      <c r="F30" s="42"/>
      <c r="G30" s="21">
        <f t="shared" si="0"/>
        <v>0</v>
      </c>
      <c r="H30" s="16"/>
      <c r="I30" s="16"/>
    </row>
    <row r="31" spans="1:9" ht="22.8">
      <c r="A31" s="11">
        <v>17</v>
      </c>
      <c r="B31" s="12"/>
      <c r="C31" s="13" t="s">
        <v>39</v>
      </c>
      <c r="D31" s="13" t="s">
        <v>74</v>
      </c>
      <c r="E31" s="14">
        <v>2.64E-2</v>
      </c>
      <c r="F31" s="42"/>
      <c r="G31" s="21">
        <f t="shared" si="0"/>
        <v>0</v>
      </c>
      <c r="H31" s="16"/>
      <c r="I31" s="16"/>
    </row>
    <row r="32" spans="1:9" ht="45.6">
      <c r="A32" s="11">
        <v>18</v>
      </c>
      <c r="B32" s="12"/>
      <c r="C32" s="13" t="s">
        <v>40</v>
      </c>
      <c r="D32" s="13" t="s">
        <v>74</v>
      </c>
      <c r="E32" s="14">
        <v>2.64E-2</v>
      </c>
      <c r="F32" s="42"/>
      <c r="G32" s="21">
        <f t="shared" si="0"/>
        <v>0</v>
      </c>
      <c r="H32" s="16"/>
      <c r="I32" s="16"/>
    </row>
    <row r="33" spans="1:9" ht="57">
      <c r="A33" s="11">
        <v>19</v>
      </c>
      <c r="B33" s="12"/>
      <c r="C33" s="13" t="s">
        <v>41</v>
      </c>
      <c r="D33" s="13" t="s">
        <v>74</v>
      </c>
      <c r="E33" s="14">
        <v>2.64E-2</v>
      </c>
      <c r="F33" s="42"/>
      <c r="G33" s="21">
        <f t="shared" si="0"/>
        <v>0</v>
      </c>
      <c r="H33" s="16"/>
      <c r="I33" s="16"/>
    </row>
    <row r="34" spans="1:9" ht="22.8">
      <c r="A34" s="11">
        <v>20</v>
      </c>
      <c r="B34" s="12"/>
      <c r="C34" s="13" t="s">
        <v>42</v>
      </c>
      <c r="D34" s="13" t="s">
        <v>43</v>
      </c>
      <c r="E34" s="41">
        <v>7.0000000000000007E-2</v>
      </c>
      <c r="F34" s="42"/>
      <c r="G34" s="21">
        <f t="shared" si="0"/>
        <v>0</v>
      </c>
      <c r="H34" s="16"/>
      <c r="I34" s="16"/>
    </row>
    <row r="35" spans="1:9" ht="45.6">
      <c r="A35" s="11">
        <v>21</v>
      </c>
      <c r="B35" s="12"/>
      <c r="C35" s="13" t="s">
        <v>44</v>
      </c>
      <c r="D35" s="13" t="s">
        <v>74</v>
      </c>
      <c r="E35" s="14">
        <v>2.64E-2</v>
      </c>
      <c r="F35" s="42"/>
      <c r="G35" s="21">
        <f t="shared" si="0"/>
        <v>0</v>
      </c>
      <c r="H35" s="16"/>
      <c r="I35" s="16"/>
    </row>
    <row r="36" spans="1:9" ht="34.200000000000003">
      <c r="A36" s="11">
        <v>22</v>
      </c>
      <c r="B36" s="12"/>
      <c r="C36" s="13" t="s">
        <v>45</v>
      </c>
      <c r="D36" s="13" t="s">
        <v>74</v>
      </c>
      <c r="E36" s="14">
        <v>0.26400000000000001</v>
      </c>
      <c r="F36" s="42"/>
      <c r="G36" s="21">
        <f t="shared" si="0"/>
        <v>0</v>
      </c>
      <c r="H36" s="16"/>
      <c r="I36" s="16"/>
    </row>
    <row r="37" spans="1:9" ht="22.8">
      <c r="A37" s="11">
        <v>23</v>
      </c>
      <c r="B37" s="12"/>
      <c r="C37" s="13" t="s">
        <v>46</v>
      </c>
      <c r="D37" s="13" t="s">
        <v>43</v>
      </c>
      <c r="E37" s="41">
        <v>7.0000000000000007E-2</v>
      </c>
      <c r="F37" s="42"/>
      <c r="G37" s="21">
        <f t="shared" si="0"/>
        <v>0</v>
      </c>
      <c r="H37" s="16"/>
      <c r="I37" s="16"/>
    </row>
    <row r="38" spans="1:9" ht="45.6">
      <c r="A38" s="11">
        <v>24</v>
      </c>
      <c r="B38" s="12"/>
      <c r="C38" s="13" t="s">
        <v>47</v>
      </c>
      <c r="D38" s="13" t="s">
        <v>74</v>
      </c>
      <c r="E38" s="14">
        <v>2.64E-2</v>
      </c>
      <c r="F38" s="42"/>
      <c r="G38" s="21">
        <f t="shared" si="0"/>
        <v>0</v>
      </c>
      <c r="H38" s="16"/>
      <c r="I38" s="16"/>
    </row>
    <row r="39" spans="1:9" ht="22.8">
      <c r="A39" s="11">
        <v>25</v>
      </c>
      <c r="B39" s="12"/>
      <c r="C39" s="13" t="s">
        <v>48</v>
      </c>
      <c r="D39" s="13" t="s">
        <v>22</v>
      </c>
      <c r="E39" s="41">
        <v>6.2</v>
      </c>
      <c r="F39" s="42"/>
      <c r="G39" s="21">
        <f t="shared" si="0"/>
        <v>0</v>
      </c>
      <c r="H39" s="16"/>
      <c r="I39" s="16"/>
    </row>
    <row r="40" spans="1:9">
      <c r="A40" s="11">
        <v>26</v>
      </c>
      <c r="B40" s="12"/>
      <c r="C40" s="13" t="s">
        <v>49</v>
      </c>
      <c r="D40" s="13" t="s">
        <v>74</v>
      </c>
      <c r="E40" s="14">
        <v>2.1000000000000001E-2</v>
      </c>
      <c r="F40" s="42"/>
      <c r="G40" s="21">
        <f t="shared" si="0"/>
        <v>0</v>
      </c>
      <c r="H40" s="16"/>
      <c r="I40" s="16"/>
    </row>
    <row r="41" spans="1:9">
      <c r="A41" s="11">
        <v>27</v>
      </c>
      <c r="B41" s="12"/>
      <c r="C41" s="13" t="s">
        <v>50</v>
      </c>
      <c r="D41" s="13" t="s">
        <v>75</v>
      </c>
      <c r="E41" s="41">
        <v>2.1</v>
      </c>
      <c r="F41" s="42"/>
      <c r="G41" s="21">
        <f t="shared" si="0"/>
        <v>0</v>
      </c>
      <c r="H41" s="16"/>
      <c r="I41" s="16"/>
    </row>
    <row r="42" spans="1:9" ht="22.8">
      <c r="A42" s="11">
        <v>28</v>
      </c>
      <c r="B42" s="12"/>
      <c r="C42" s="13" t="s">
        <v>51</v>
      </c>
      <c r="D42" s="13" t="s">
        <v>13</v>
      </c>
      <c r="E42" s="41">
        <v>4</v>
      </c>
      <c r="F42" s="42"/>
      <c r="G42" s="21">
        <f t="shared" si="0"/>
        <v>0</v>
      </c>
      <c r="H42" s="16"/>
      <c r="I42" s="16"/>
    </row>
    <row r="43" spans="1:9" ht="34.200000000000003">
      <c r="A43" s="11">
        <v>29</v>
      </c>
      <c r="B43" s="12"/>
      <c r="C43" s="13" t="s">
        <v>52</v>
      </c>
      <c r="D43" s="13" t="s">
        <v>13</v>
      </c>
      <c r="E43" s="41">
        <v>18</v>
      </c>
      <c r="F43" s="42"/>
      <c r="G43" s="21">
        <f t="shared" si="0"/>
        <v>0</v>
      </c>
      <c r="H43" s="16"/>
      <c r="I43" s="16"/>
    </row>
    <row r="44" spans="1:9" ht="22.8">
      <c r="A44" s="11">
        <v>30</v>
      </c>
      <c r="B44" s="12"/>
      <c r="C44" s="13" t="s">
        <v>53</v>
      </c>
      <c r="D44" s="13" t="s">
        <v>26</v>
      </c>
      <c r="E44" s="41">
        <v>1</v>
      </c>
      <c r="F44" s="42"/>
      <c r="G44" s="21">
        <f t="shared" si="0"/>
        <v>0</v>
      </c>
      <c r="H44" s="16"/>
      <c r="I44" s="16"/>
    </row>
    <row r="45" spans="1:9">
      <c r="A45" s="11">
        <v>31</v>
      </c>
      <c r="B45" s="12"/>
      <c r="C45" s="13" t="s">
        <v>54</v>
      </c>
      <c r="D45" s="13" t="s">
        <v>13</v>
      </c>
      <c r="E45" s="41">
        <v>1</v>
      </c>
      <c r="F45" s="42"/>
      <c r="G45" s="21">
        <f t="shared" si="0"/>
        <v>0</v>
      </c>
      <c r="H45" s="16"/>
      <c r="I45" s="16"/>
    </row>
    <row r="46" spans="1:9">
      <c r="A46" s="11"/>
      <c r="B46" s="11"/>
      <c r="C46" s="22" t="s">
        <v>55</v>
      </c>
      <c r="D46" s="23"/>
      <c r="E46" s="23"/>
      <c r="F46" s="42"/>
      <c r="G46" s="19">
        <f>SUM(G15:G45)</f>
        <v>0</v>
      </c>
    </row>
    <row r="47" spans="1:9">
      <c r="A47" s="10"/>
      <c r="B47" s="10">
        <v>2</v>
      </c>
      <c r="C47" s="27" t="s">
        <v>56</v>
      </c>
      <c r="D47" s="37"/>
      <c r="E47" s="37"/>
      <c r="F47" s="37"/>
      <c r="G47" s="37"/>
    </row>
    <row r="48" spans="1:9" ht="34.200000000000003">
      <c r="A48" s="11">
        <v>1</v>
      </c>
      <c r="B48" s="12"/>
      <c r="C48" s="13" t="s">
        <v>20</v>
      </c>
      <c r="D48" s="13" t="s">
        <v>13</v>
      </c>
      <c r="E48" s="15">
        <v>1</v>
      </c>
      <c r="F48" s="15"/>
      <c r="G48" s="21">
        <f t="shared" ref="G48:G72" si="1">E48*F48</f>
        <v>0</v>
      </c>
      <c r="H48" s="16"/>
      <c r="I48" s="16"/>
    </row>
    <row r="49" spans="1:9" ht="34.200000000000003">
      <c r="A49" s="11">
        <v>2</v>
      </c>
      <c r="B49" s="12"/>
      <c r="C49" s="13" t="s">
        <v>57</v>
      </c>
      <c r="D49" s="13" t="s">
        <v>22</v>
      </c>
      <c r="E49" s="15">
        <v>1</v>
      </c>
      <c r="F49" s="15"/>
      <c r="G49" s="21">
        <f t="shared" si="1"/>
        <v>0</v>
      </c>
      <c r="H49" s="16"/>
      <c r="I49" s="16"/>
    </row>
    <row r="50" spans="1:9" ht="34.200000000000003">
      <c r="A50" s="11">
        <v>3</v>
      </c>
      <c r="B50" s="12"/>
      <c r="C50" s="13" t="s">
        <v>58</v>
      </c>
      <c r="D50" s="13" t="s">
        <v>22</v>
      </c>
      <c r="E50" s="15">
        <v>1</v>
      </c>
      <c r="F50" s="15"/>
      <c r="G50" s="21">
        <f t="shared" si="1"/>
        <v>0</v>
      </c>
      <c r="H50" s="16"/>
      <c r="I50" s="16"/>
    </row>
    <row r="51" spans="1:9">
      <c r="A51" s="11">
        <v>4</v>
      </c>
      <c r="B51" s="12"/>
      <c r="C51" s="13" t="s">
        <v>59</v>
      </c>
      <c r="D51" s="13" t="s">
        <v>22</v>
      </c>
      <c r="E51" s="15">
        <v>1</v>
      </c>
      <c r="F51" s="15"/>
      <c r="G51" s="21">
        <f t="shared" si="1"/>
        <v>0</v>
      </c>
      <c r="H51" s="16"/>
      <c r="I51" s="16"/>
    </row>
    <row r="52" spans="1:9">
      <c r="A52" s="11">
        <v>5</v>
      </c>
      <c r="B52" s="12"/>
      <c r="C52" s="13" t="s">
        <v>60</v>
      </c>
      <c r="D52" s="13" t="s">
        <v>22</v>
      </c>
      <c r="E52" s="15">
        <v>1</v>
      </c>
      <c r="F52" s="15"/>
      <c r="G52" s="21">
        <f t="shared" si="1"/>
        <v>0</v>
      </c>
      <c r="H52" s="16"/>
      <c r="I52" s="16"/>
    </row>
    <row r="53" spans="1:9">
      <c r="A53" s="11">
        <v>6</v>
      </c>
      <c r="B53" s="12"/>
      <c r="C53" s="13" t="s">
        <v>61</v>
      </c>
      <c r="D53" s="13" t="s">
        <v>26</v>
      </c>
      <c r="E53" s="17">
        <v>48</v>
      </c>
      <c r="F53" s="15"/>
      <c r="G53" s="21">
        <f t="shared" si="1"/>
        <v>0</v>
      </c>
      <c r="H53" s="16"/>
      <c r="I53" s="16"/>
    </row>
    <row r="54" spans="1:9" ht="22.8">
      <c r="A54" s="11">
        <v>7</v>
      </c>
      <c r="B54" s="12"/>
      <c r="C54" s="13" t="s">
        <v>62</v>
      </c>
      <c r="D54" s="13" t="s">
        <v>22</v>
      </c>
      <c r="E54" s="17">
        <v>5</v>
      </c>
      <c r="F54" s="15"/>
      <c r="G54" s="21">
        <f t="shared" si="1"/>
        <v>0</v>
      </c>
      <c r="H54" s="16"/>
      <c r="I54" s="16"/>
    </row>
    <row r="55" spans="1:9" ht="22.8">
      <c r="A55" s="11">
        <v>8</v>
      </c>
      <c r="B55" s="12"/>
      <c r="C55" s="13" t="s">
        <v>27</v>
      </c>
      <c r="D55" s="13" t="s">
        <v>13</v>
      </c>
      <c r="E55" s="17">
        <v>15</v>
      </c>
      <c r="F55" s="15"/>
      <c r="G55" s="21">
        <f t="shared" si="1"/>
        <v>0</v>
      </c>
      <c r="H55" s="16"/>
      <c r="I55" s="16"/>
    </row>
    <row r="56" spans="1:9" ht="22.8">
      <c r="A56" s="11">
        <v>9</v>
      </c>
      <c r="B56" s="12"/>
      <c r="C56" s="13" t="s">
        <v>28</v>
      </c>
      <c r="D56" s="13" t="s">
        <v>13</v>
      </c>
      <c r="E56" s="17">
        <v>3</v>
      </c>
      <c r="F56" s="15"/>
      <c r="G56" s="21">
        <f t="shared" si="1"/>
        <v>0</v>
      </c>
      <c r="H56" s="16"/>
      <c r="I56" s="16"/>
    </row>
    <row r="57" spans="1:9" ht="22.8">
      <c r="A57" s="11">
        <v>10</v>
      </c>
      <c r="B57" s="12"/>
      <c r="C57" s="13" t="s">
        <v>29</v>
      </c>
      <c r="D57" s="13" t="s">
        <v>13</v>
      </c>
      <c r="E57" s="17">
        <v>9</v>
      </c>
      <c r="F57" s="15"/>
      <c r="G57" s="21">
        <f t="shared" si="1"/>
        <v>0</v>
      </c>
      <c r="H57" s="16"/>
      <c r="I57" s="16"/>
    </row>
    <row r="58" spans="1:9" ht="22.8">
      <c r="A58" s="11">
        <v>11</v>
      </c>
      <c r="B58" s="12"/>
      <c r="C58" s="13" t="s">
        <v>63</v>
      </c>
      <c r="D58" s="13" t="s">
        <v>13</v>
      </c>
      <c r="E58" s="17">
        <v>5</v>
      </c>
      <c r="F58" s="15"/>
      <c r="G58" s="21">
        <f t="shared" si="1"/>
        <v>0</v>
      </c>
      <c r="H58" s="16"/>
      <c r="I58" s="16"/>
    </row>
    <row r="59" spans="1:9" ht="22.8">
      <c r="A59" s="11">
        <v>12</v>
      </c>
      <c r="B59" s="12"/>
      <c r="C59" s="13" t="s">
        <v>30</v>
      </c>
      <c r="D59" s="13" t="s">
        <v>13</v>
      </c>
      <c r="E59" s="17">
        <v>1</v>
      </c>
      <c r="F59" s="15"/>
      <c r="G59" s="21">
        <f t="shared" si="1"/>
        <v>0</v>
      </c>
      <c r="H59" s="16"/>
      <c r="I59" s="16"/>
    </row>
    <row r="60" spans="1:9" ht="22.8">
      <c r="A60" s="11">
        <v>13</v>
      </c>
      <c r="B60" s="12"/>
      <c r="C60" s="13" t="s">
        <v>31</v>
      </c>
      <c r="D60" s="13" t="s">
        <v>13</v>
      </c>
      <c r="E60" s="42">
        <v>4</v>
      </c>
      <c r="F60" s="15"/>
      <c r="G60" s="21">
        <f t="shared" si="1"/>
        <v>0</v>
      </c>
      <c r="H60" s="16"/>
      <c r="I60" s="16"/>
    </row>
    <row r="61" spans="1:9" ht="22.8">
      <c r="A61" s="11">
        <v>14</v>
      </c>
      <c r="B61" s="12"/>
      <c r="C61" s="13" t="s">
        <v>64</v>
      </c>
      <c r="D61" s="13" t="s">
        <v>13</v>
      </c>
      <c r="E61" s="42">
        <v>2</v>
      </c>
      <c r="F61" s="15"/>
      <c r="G61" s="21">
        <f t="shared" si="1"/>
        <v>0</v>
      </c>
      <c r="H61" s="16"/>
      <c r="I61" s="16"/>
    </row>
    <row r="62" spans="1:9" ht="22.8">
      <c r="A62" s="11">
        <v>15</v>
      </c>
      <c r="B62" s="12"/>
      <c r="C62" s="13" t="s">
        <v>65</v>
      </c>
      <c r="D62" s="13" t="s">
        <v>13</v>
      </c>
      <c r="E62" s="42">
        <v>1</v>
      </c>
      <c r="F62" s="15"/>
      <c r="G62" s="21">
        <f t="shared" si="1"/>
        <v>0</v>
      </c>
      <c r="H62" s="16"/>
      <c r="I62" s="16"/>
    </row>
    <row r="63" spans="1:9" ht="22.8">
      <c r="A63" s="11">
        <v>16</v>
      </c>
      <c r="B63" s="12"/>
      <c r="C63" s="13" t="s">
        <v>32</v>
      </c>
      <c r="D63" s="13" t="s">
        <v>13</v>
      </c>
      <c r="E63" s="42">
        <v>3</v>
      </c>
      <c r="F63" s="15"/>
      <c r="G63" s="21">
        <f t="shared" si="1"/>
        <v>0</v>
      </c>
      <c r="H63" s="16"/>
      <c r="I63" s="16"/>
    </row>
    <row r="64" spans="1:9" ht="34.200000000000003">
      <c r="A64" s="11">
        <v>17</v>
      </c>
      <c r="B64" s="12"/>
      <c r="C64" s="13" t="s">
        <v>33</v>
      </c>
      <c r="D64" s="13" t="s">
        <v>73</v>
      </c>
      <c r="E64" s="42">
        <v>0.8</v>
      </c>
      <c r="F64" s="15"/>
      <c r="G64" s="21">
        <f t="shared" si="1"/>
        <v>0</v>
      </c>
      <c r="H64" s="16"/>
      <c r="I64" s="16"/>
    </row>
    <row r="65" spans="1:9">
      <c r="A65" s="11">
        <v>18</v>
      </c>
      <c r="B65" s="12"/>
      <c r="C65" s="13" t="s">
        <v>34</v>
      </c>
      <c r="D65" s="13" t="s">
        <v>22</v>
      </c>
      <c r="E65" s="15">
        <v>336</v>
      </c>
      <c r="F65" s="15"/>
      <c r="G65" s="21">
        <f t="shared" si="1"/>
        <v>0</v>
      </c>
      <c r="H65" s="16"/>
      <c r="I65" s="16"/>
    </row>
    <row r="66" spans="1:9" ht="45.6">
      <c r="A66" s="11">
        <v>19</v>
      </c>
      <c r="B66" s="12"/>
      <c r="C66" s="13" t="s">
        <v>35</v>
      </c>
      <c r="D66" s="13" t="s">
        <v>13</v>
      </c>
      <c r="E66" s="17">
        <v>1</v>
      </c>
      <c r="F66" s="15"/>
      <c r="G66" s="21">
        <f t="shared" si="1"/>
        <v>0</v>
      </c>
      <c r="H66" s="16"/>
      <c r="I66" s="16"/>
    </row>
    <row r="67" spans="1:9" ht="34.200000000000003">
      <c r="A67" s="11">
        <v>20</v>
      </c>
      <c r="B67" s="12"/>
      <c r="C67" s="13" t="s">
        <v>36</v>
      </c>
      <c r="D67" s="13" t="s">
        <v>37</v>
      </c>
      <c r="E67" s="43">
        <v>1.5720000000000001</v>
      </c>
      <c r="F67" s="15"/>
      <c r="G67" s="21">
        <f t="shared" si="1"/>
        <v>0</v>
      </c>
      <c r="H67" s="16"/>
      <c r="I67" s="16"/>
    </row>
    <row r="68" spans="1:9" ht="34.200000000000003">
      <c r="A68" s="11">
        <v>21</v>
      </c>
      <c r="B68" s="12"/>
      <c r="C68" s="13" t="s">
        <v>66</v>
      </c>
      <c r="D68" s="13" t="s">
        <v>13</v>
      </c>
      <c r="E68" s="15">
        <v>18</v>
      </c>
      <c r="F68" s="15"/>
      <c r="G68" s="21">
        <f t="shared" si="1"/>
        <v>0</v>
      </c>
      <c r="H68" s="16"/>
      <c r="I68" s="16"/>
    </row>
    <row r="69" spans="1:9" ht="22.8">
      <c r="A69" s="11">
        <v>22</v>
      </c>
      <c r="B69" s="12"/>
      <c r="C69" s="13" t="s">
        <v>51</v>
      </c>
      <c r="D69" s="13" t="s">
        <v>13</v>
      </c>
      <c r="E69" s="15">
        <v>6</v>
      </c>
      <c r="F69" s="15"/>
      <c r="G69" s="21">
        <f t="shared" si="1"/>
        <v>0</v>
      </c>
      <c r="H69" s="16"/>
      <c r="I69" s="16"/>
    </row>
    <row r="70" spans="1:9" ht="34.200000000000003">
      <c r="A70" s="11">
        <v>23</v>
      </c>
      <c r="B70" s="12"/>
      <c r="C70" s="13" t="s">
        <v>52</v>
      </c>
      <c r="D70" s="13" t="s">
        <v>13</v>
      </c>
      <c r="E70" s="15">
        <v>34</v>
      </c>
      <c r="F70" s="15"/>
      <c r="G70" s="21">
        <f t="shared" si="1"/>
        <v>0</v>
      </c>
      <c r="H70" s="16"/>
      <c r="I70" s="16"/>
    </row>
    <row r="71" spans="1:9" ht="22.8">
      <c r="A71" s="11">
        <v>24</v>
      </c>
      <c r="B71" s="12"/>
      <c r="C71" s="13" t="s">
        <v>53</v>
      </c>
      <c r="D71" s="13" t="s">
        <v>26</v>
      </c>
      <c r="E71" s="15">
        <v>1</v>
      </c>
      <c r="F71" s="15"/>
      <c r="G71" s="21">
        <f t="shared" si="1"/>
        <v>0</v>
      </c>
      <c r="H71" s="16"/>
      <c r="I71" s="16"/>
    </row>
    <row r="72" spans="1:9">
      <c r="A72" s="11">
        <v>25</v>
      </c>
      <c r="B72" s="12"/>
      <c r="C72" s="13" t="s">
        <v>54</v>
      </c>
      <c r="D72" s="13" t="s">
        <v>13</v>
      </c>
      <c r="E72" s="15">
        <v>1</v>
      </c>
      <c r="F72" s="15"/>
      <c r="G72" s="21">
        <f t="shared" si="1"/>
        <v>0</v>
      </c>
      <c r="H72" s="16"/>
      <c r="I72" s="16"/>
    </row>
    <row r="73" spans="1:9">
      <c r="A73" s="11"/>
      <c r="B73" s="11"/>
      <c r="C73" s="22" t="s">
        <v>67</v>
      </c>
      <c r="D73" s="23"/>
      <c r="E73" s="23"/>
      <c r="F73" s="18"/>
      <c r="G73" s="19">
        <f>SUM(G48:G72)</f>
        <v>0</v>
      </c>
    </row>
    <row r="74" spans="1:9">
      <c r="A74" s="11"/>
      <c r="B74" s="11"/>
      <c r="C74" s="22" t="s">
        <v>68</v>
      </c>
      <c r="D74" s="23"/>
      <c r="E74" s="23"/>
      <c r="F74" s="18"/>
      <c r="G74" s="19">
        <f>SUM(G73)+G46</f>
        <v>0</v>
      </c>
    </row>
    <row r="75" spans="1:9">
      <c r="A75" s="11"/>
      <c r="B75" s="11"/>
      <c r="C75" s="34" t="s">
        <v>69</v>
      </c>
      <c r="D75" s="35"/>
      <c r="E75" s="35"/>
      <c r="F75" s="18"/>
      <c r="G75" s="19">
        <f>G74*21/100</f>
        <v>0</v>
      </c>
    </row>
    <row r="76" spans="1:9">
      <c r="A76" s="11"/>
      <c r="B76" s="11"/>
      <c r="C76" s="22" t="s">
        <v>72</v>
      </c>
      <c r="D76" s="23"/>
      <c r="E76" s="23"/>
      <c r="F76" s="18"/>
      <c r="G76" s="19">
        <f>SUM(G75)+G74</f>
        <v>0</v>
      </c>
    </row>
    <row r="78" spans="1:9">
      <c r="B78" s="36" t="s">
        <v>70</v>
      </c>
      <c r="C78" s="36"/>
      <c r="D78" s="36"/>
      <c r="E78" s="36"/>
      <c r="F78" s="36"/>
      <c r="G78" s="36"/>
    </row>
    <row r="79" spans="1:9">
      <c r="B79" s="36" t="s">
        <v>70</v>
      </c>
      <c r="C79" s="36"/>
      <c r="D79" s="36"/>
      <c r="E79" s="36"/>
      <c r="F79" s="36"/>
      <c r="G79" s="36"/>
    </row>
    <row r="80" spans="1:9">
      <c r="B80" s="36" t="s">
        <v>70</v>
      </c>
      <c r="C80" s="36"/>
      <c r="D80" s="36"/>
      <c r="E80" s="36"/>
      <c r="F80" s="36"/>
      <c r="G80" s="36"/>
    </row>
  </sheetData>
  <sheetProtection sheet="1" objects="1" formatCells="0" formatColumns="0" formatRows="0" insertRows="0" sort="0" autoFilter="0"/>
  <mergeCells count="18">
    <mergeCell ref="C75:E75"/>
    <mergeCell ref="C76:E76"/>
    <mergeCell ref="B78:G78"/>
    <mergeCell ref="B79:G79"/>
    <mergeCell ref="B80:G80"/>
    <mergeCell ref="C74:E74"/>
    <mergeCell ref="C2:F2"/>
    <mergeCell ref="C3:F3"/>
    <mergeCell ref="A5:G6"/>
    <mergeCell ref="A7:G8"/>
    <mergeCell ref="A9:G10"/>
    <mergeCell ref="D11:G11"/>
    <mergeCell ref="A11:B11"/>
    <mergeCell ref="E12:E13"/>
    <mergeCell ref="C14:G14"/>
    <mergeCell ref="C46:E46"/>
    <mergeCell ref="C47:G47"/>
    <mergeCell ref="C73:E73"/>
  </mergeCells>
  <pageMargins left="0.23622047244094491" right="0" top="0.47244094488188981" bottom="0.19685039370078741" header="0" footer="0.27559055118110237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7B3BE1-D799-408C-8F35-9BC71BDB901B}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3AB28B-158D-48E5-B7A1-D35208102C0E}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Uab"SISTELA"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labas</dc:creator>
  <cp:lastModifiedBy>Gabrielė Rosinienė</cp:lastModifiedBy>
  <cp:lastPrinted>2025-02-07T07:01:10Z</cp:lastPrinted>
  <dcterms:created xsi:type="dcterms:W3CDTF">2010-02-09T07:20:51Z</dcterms:created>
  <dcterms:modified xsi:type="dcterms:W3CDTF">2025-02-07T07:09:19Z</dcterms:modified>
</cp:coreProperties>
</file>