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https://lakdlt-my.sharepoint.com/personal/marina_urbiete_vialietuva_lt/Documents/Darbalaukis/Darbai MU/1.4 pirkimai 2025/3. Tarptautinis/5775 kelio 2505 18,1-28,1 km papr remontas/2. PD/"/>
    </mc:Choice>
  </mc:AlternateContent>
  <xr:revisionPtr revIDLastSave="47" documentId="8_{EA077E92-58FD-4C10-B07B-3BFE48BCE06F}" xr6:coauthVersionLast="47" xr6:coauthVersionMax="47" xr10:uidLastSave="{5F667943-FCD4-4B65-86EC-F12B13F9D137}"/>
  <bookViews>
    <workbookView xWindow="-110" yWindow="-110" windowWidth="19420" windowHeight="10300" tabRatio="896" activeTab="3" xr2:uid="{00000000-000D-0000-FFFF-FFFF00000000}"/>
  </bookViews>
  <sheets>
    <sheet name="santrauka" sheetId="3" r:id="rId1"/>
    <sheet name="DKŽ_S" sheetId="9" r:id="rId2"/>
    <sheet name="DKŽ_SK_Tiltas per Niedą" sheetId="10" r:id="rId3"/>
    <sheet name="DKŽ_SK_Tiltas per Kalvį"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5" l="1"/>
  <c r="J10" i="5"/>
  <c r="J7" i="10"/>
  <c r="J5" i="9"/>
  <c r="L5" i="9" s="1"/>
  <c r="J5" i="5" l="1"/>
  <c r="J6" i="5"/>
  <c r="J8" i="5"/>
  <c r="J9" i="5"/>
  <c r="J11" i="5"/>
  <c r="J12" i="5"/>
  <c r="J13" i="5"/>
  <c r="J14" i="5"/>
  <c r="J15" i="5"/>
  <c r="J16" i="5"/>
  <c r="J17" i="5"/>
  <c r="J18" i="5"/>
  <c r="J19" i="5"/>
  <c r="J20" i="5"/>
  <c r="J21" i="5"/>
  <c r="J22" i="5"/>
  <c r="J23" i="5"/>
  <c r="J24" i="5"/>
  <c r="J25" i="5"/>
  <c r="J26" i="5"/>
  <c r="J27" i="5"/>
  <c r="L10" i="5" l="1"/>
  <c r="L27" i="5"/>
  <c r="L23" i="5"/>
  <c r="L25" i="5"/>
  <c r="L18" i="5"/>
  <c r="L13" i="5"/>
  <c r="J28" i="5"/>
  <c r="C6" i="3" s="1"/>
  <c r="J10" i="10"/>
  <c r="J11" i="10"/>
  <c r="J12" i="10"/>
  <c r="J13" i="10"/>
  <c r="J14" i="10"/>
  <c r="J15" i="10"/>
  <c r="J16" i="10"/>
  <c r="J17" i="10"/>
  <c r="J18" i="10"/>
  <c r="J19" i="10"/>
  <c r="J20" i="10"/>
  <c r="J21" i="10"/>
  <c r="J22" i="10"/>
  <c r="J23" i="10"/>
  <c r="J24" i="10"/>
  <c r="J25" i="10"/>
  <c r="J26" i="10"/>
  <c r="J27" i="10"/>
  <c r="J28" i="10"/>
  <c r="J29" i="10"/>
  <c r="J30" i="10"/>
  <c r="J31" i="10"/>
  <c r="J32" i="10"/>
  <c r="J33" i="10"/>
  <c r="J34" i="10"/>
  <c r="J35" i="10"/>
  <c r="J36" i="10"/>
  <c r="J37" i="10"/>
  <c r="J38" i="10"/>
  <c r="J39" i="10"/>
  <c r="J40" i="10"/>
  <c r="J41" i="10"/>
  <c r="L41" i="10" s="1"/>
  <c r="J8" i="10"/>
  <c r="J9" i="10"/>
  <c r="J6" i="10"/>
  <c r="J5" i="10"/>
  <c r="L14" i="10" l="1"/>
  <c r="L40" i="10"/>
  <c r="L11" i="10"/>
  <c r="L38" i="10"/>
  <c r="L18" i="10"/>
  <c r="L9" i="10"/>
  <c r="J42" i="10"/>
  <c r="C5" i="3" s="1"/>
  <c r="J102" i="9" l="1"/>
  <c r="J101" i="9"/>
  <c r="J100" i="9"/>
  <c r="L100" i="9" s="1"/>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48" i="9"/>
  <c r="J47" i="9"/>
  <c r="J46" i="9"/>
  <c r="J45" i="9"/>
  <c r="J44" i="9"/>
  <c r="J43" i="9"/>
  <c r="J42" i="9"/>
  <c r="J41" i="9"/>
  <c r="J40" i="9"/>
  <c r="J39" i="9"/>
  <c r="J38" i="9"/>
  <c r="J37" i="9"/>
  <c r="J36" i="9"/>
  <c r="J35" i="9"/>
  <c r="J34" i="9"/>
  <c r="J33" i="9"/>
  <c r="J32" i="9"/>
  <c r="J31" i="9"/>
  <c r="J30" i="9"/>
  <c r="J29" i="9"/>
  <c r="J28" i="9"/>
  <c r="J27" i="9"/>
  <c r="J26" i="9"/>
  <c r="J25" i="9"/>
  <c r="J24" i="9"/>
  <c r="J23" i="9"/>
  <c r="J22" i="9"/>
  <c r="J21" i="9"/>
  <c r="J20" i="9"/>
  <c r="J19" i="9"/>
  <c r="J18" i="9"/>
  <c r="J17" i="9"/>
  <c r="J16" i="9"/>
  <c r="J15" i="9"/>
  <c r="J14" i="9"/>
  <c r="J13" i="9"/>
  <c r="J12" i="9"/>
  <c r="J11" i="9"/>
  <c r="J10" i="9"/>
  <c r="J9" i="9"/>
  <c r="J8" i="9"/>
  <c r="J7" i="9"/>
  <c r="J6" i="9"/>
  <c r="L78" i="9" l="1"/>
  <c r="J103" i="9"/>
  <c r="C4" i="3" s="1"/>
  <c r="C7" i="3" s="1"/>
  <c r="L73" i="9"/>
  <c r="L66" i="9"/>
  <c r="L20" i="9"/>
  <c r="L99" i="9"/>
  <c r="L53" i="9"/>
  <c r="L84" i="9"/>
  <c r="L30" i="9"/>
  <c r="L65" i="9"/>
  <c r="L97" i="9"/>
  <c r="L102" i="9"/>
  <c r="L59" i="9"/>
</calcChain>
</file>

<file path=xl/sharedStrings.xml><?xml version="1.0" encoding="utf-8"?>
<sst xmlns="http://schemas.openxmlformats.org/spreadsheetml/2006/main" count="1186" uniqueCount="585">
  <si>
    <t>Eilės Nr.</t>
  </si>
  <si>
    <t>Mato vnt.</t>
  </si>
  <si>
    <t>Kiekis</t>
  </si>
  <si>
    <t>Iš viso, Eur be PVM</t>
  </si>
  <si>
    <t>IŠ VISO ŽINIARAŠTYJE 1, EUR BE PVM</t>
  </si>
  <si>
    <t>Iš viso skyriuje 6, 
Eur be PVM</t>
  </si>
  <si>
    <t>Iš viso skyriuje 1, 
Eur be PVM</t>
  </si>
  <si>
    <t>Iš viso skyriuje 2, 
Eur be PVM</t>
  </si>
  <si>
    <t>Iš viso skyriuje 3, 
Eur be PVM</t>
  </si>
  <si>
    <t>Iš viso skyriuje 4, 
Eur be PVM</t>
  </si>
  <si>
    <t>Iš viso skyriuje 5, 
Eur be PVM</t>
  </si>
  <si>
    <t>Iš viso skyriuje 8, 
Eur be PVM</t>
  </si>
  <si>
    <t>DARBŲ KIEKIŲ ŽINIARAŠČIŲ SANTRAUKA</t>
  </si>
  <si>
    <t>Žiniaraščio pavadinimas</t>
  </si>
  <si>
    <t>Vertė, EUR be PVM</t>
  </si>
  <si>
    <t>Vertės į pasiūlymo formą</t>
  </si>
  <si>
    <t>Žiniaraščio priedas</t>
  </si>
  <si>
    <t>Iš viso žiniaraščiuose (Eur be PVM):</t>
  </si>
  <si>
    <t>Darbų kiekių žin. Nr.</t>
  </si>
  <si>
    <t>Paslaugos elemento kodas</t>
  </si>
  <si>
    <t>Paslaugos pavadinimas</t>
  </si>
  <si>
    <t>Sąmatos elemento kodas</t>
  </si>
  <si>
    <t>Sąmatos elemento pavadinimas</t>
  </si>
  <si>
    <t>Susiekimo dalis</t>
  </si>
  <si>
    <t>Darbų aprašymas (nuoroda į projekto sąnaudų kiekių žiniaraštį)</t>
  </si>
  <si>
    <t>M</t>
  </si>
  <si>
    <t>VNT</t>
  </si>
  <si>
    <t>M2</t>
  </si>
  <si>
    <t>Įrengtos pralaidos užpylimas tankinant</t>
  </si>
  <si>
    <t>M3</t>
  </si>
  <si>
    <t>KM</t>
  </si>
  <si>
    <t>Žemės darbai</t>
  </si>
  <si>
    <t>Apsauginės tvorelės/turėklų įrengimas</t>
  </si>
  <si>
    <t>T</t>
  </si>
  <si>
    <t>Šalčiui nejautrių medžiagų sluoksnio įrengimas</t>
  </si>
  <si>
    <t>Skaldos pagrindo sluoksnio įrengimas</t>
  </si>
  <si>
    <t>Asfalto pagrindo sluoksnio įrengimas</t>
  </si>
  <si>
    <t>Asfalto išlyginamojo sluoksnio įrengimas</t>
  </si>
  <si>
    <t>Asfalto apatinio sluoksnio įrengimas</t>
  </si>
  <si>
    <t>Asfalto viršutinio sluoksnio įrengimas</t>
  </si>
  <si>
    <t>Kelkraščio viršutinio sluoksnio įrengimas</t>
  </si>
  <si>
    <t>Įspėjamųjų ir vedimo paviršių įrengimas</t>
  </si>
  <si>
    <t>AU-17.1</t>
  </si>
  <si>
    <t>Bordiūro įrengimas</t>
  </si>
  <si>
    <t>EO-11.1</t>
  </si>
  <si>
    <t>Signalinių stulpelių įrengimas</t>
  </si>
  <si>
    <t>EO-12.1</t>
  </si>
  <si>
    <t>Iškilios greičio valdymo priemonės įrengimas</t>
  </si>
  <si>
    <t>EO-4.1</t>
  </si>
  <si>
    <t>Apsauginių kelio atitvarų sistemos įrengimas</t>
  </si>
  <si>
    <t>EO-5.1</t>
  </si>
  <si>
    <t>Horizontalaus ženklinimo įrengimas</t>
  </si>
  <si>
    <t>EO-6.1</t>
  </si>
  <si>
    <t>Vertikalaus ženklinimo įrengimas</t>
  </si>
  <si>
    <t>ID.1</t>
  </si>
  <si>
    <t>Išpildomosios dokumentacijos parengimas</t>
  </si>
  <si>
    <t>KOMPL</t>
  </si>
  <si>
    <t>Vamzdžių įrengimas</t>
  </si>
  <si>
    <t>IT-03.4</t>
  </si>
  <si>
    <t>Vamzdynų bandymų atlikimas</t>
  </si>
  <si>
    <t>KK-02.1</t>
  </si>
  <si>
    <t>KK-03.1</t>
  </si>
  <si>
    <t>KK-06.1</t>
  </si>
  <si>
    <t>KK-07.1</t>
  </si>
  <si>
    <t>KK-09.1</t>
  </si>
  <si>
    <t>KK-10.1</t>
  </si>
  <si>
    <t>Dangos sluoksnio be rišiklių iš nesurištojo mišinio įrengimas</t>
  </si>
  <si>
    <t>KK-11.1</t>
  </si>
  <si>
    <t>N-13.1</t>
  </si>
  <si>
    <t>Dangų suvedimas</t>
  </si>
  <si>
    <t>Grunto kasimas, pakrovimas ir išvežimas rangovo pasirinktu atstumu (perteklinio)</t>
  </si>
  <si>
    <t>N-14.2</t>
  </si>
  <si>
    <t>Žemės sankasos įrengimas, panaudojant esamą gruntą iš iškasų</t>
  </si>
  <si>
    <t>N-14.3</t>
  </si>
  <si>
    <t>žemės sankasos planiravimas ir tankinimas</t>
  </si>
  <si>
    <t>N-14.6</t>
  </si>
  <si>
    <t>N-14.7</t>
  </si>
  <si>
    <t>N-14.9</t>
  </si>
  <si>
    <t>PD-03.1</t>
  </si>
  <si>
    <t>Medžių iki 16 cm pašalinimas</t>
  </si>
  <si>
    <t>PD-04.1</t>
  </si>
  <si>
    <t>Medžių nuo 16 iki 24 cm pašalinimas</t>
  </si>
  <si>
    <t>PD-05.1</t>
  </si>
  <si>
    <t>Medžių nuo 24 iki 32 cm pašalinimas</t>
  </si>
  <si>
    <t>PD-06.1</t>
  </si>
  <si>
    <t>Medžių virš 32 cm pašalinimas</t>
  </si>
  <si>
    <t>PD-07.1</t>
  </si>
  <si>
    <t>Krūmų pašalinimas</t>
  </si>
  <si>
    <t>HA</t>
  </si>
  <si>
    <t>PD-08.1</t>
  </si>
  <si>
    <t>Asfaltbetonio dangos nufrezavimas arba išlaužimas</t>
  </si>
  <si>
    <t>PD-13.1</t>
  </si>
  <si>
    <t>Betoninių plytelių/trinkelių dangų išardymas ir išvežimas rangovo pasirinktu atstumu</t>
  </si>
  <si>
    <t>PD-21.1</t>
  </si>
  <si>
    <t>Esamų apsauginių atitvarų išardymas ir išvežimas į užsakovo nurodytą vietą</t>
  </si>
  <si>
    <t>PD-23.1</t>
  </si>
  <si>
    <t>Esamų signalinių stulpelių išardymas ir išvežimas į užsakovo nurodytą vietą</t>
  </si>
  <si>
    <t>PD-24.1</t>
  </si>
  <si>
    <t>Esamų kelio ženklų skydų demontavimas ir išvežimas į užsakovo nurodytą vietą</t>
  </si>
  <si>
    <t>PD-25.1</t>
  </si>
  <si>
    <t>Esamų vienstiebių kelio ženklų metalinių atramų ant monolitinių betoninių atramų išardymas  ir išvežimas į užsakovo nurodytą vietą</t>
  </si>
  <si>
    <t>PD-26.1</t>
  </si>
  <si>
    <t>Esamų daugiastiebių kelio ženklų metalinių atramų ant monolitinių betoninių atramų išardymas  ir išvežimas į užsakovo nurodytą vietą</t>
  </si>
  <si>
    <t>PD-29.1</t>
  </si>
  <si>
    <t>Esamų g/b konstrukcijų išardymas (pralaidos ir k.t.) ir išvežimas rangovo pasirinktu atstumu</t>
  </si>
  <si>
    <t>PD-30.1</t>
  </si>
  <si>
    <t>Esamų metalinių konstrukcijų išardymas į Užsakovo nurodytą vietą</t>
  </si>
  <si>
    <t>PD-36.5</t>
  </si>
  <si>
    <t>Kitų laikinų priemonių įrengimas ir išardymas</t>
  </si>
  <si>
    <t>PD-37.1</t>
  </si>
  <si>
    <t>Hidroizoliacijos sluoksnio ardymas ir išvežimas rangovo pasirinktu atstumu</t>
  </si>
  <si>
    <t>PD-40.1</t>
  </si>
  <si>
    <t>Dirvožemio pašalinimas, išvežimas į laikiną sandėliavimo aikštelę rangovo pasirinktu atstumu</t>
  </si>
  <si>
    <t>Atskiriamųjų geosintetinių medžiagų įrengimas</t>
  </si>
  <si>
    <t>Armuojančių geosintetinių medžiagų įrengimas</t>
  </si>
  <si>
    <t>PS-16.1</t>
  </si>
  <si>
    <t>Šlaitų ir griovio dugno sutvirtinimas, žole apželdininant dirvožemio sluoksnį</t>
  </si>
  <si>
    <t>Griovių tvirtinimas nesurištuoju mišiniu</t>
  </si>
  <si>
    <t>PS-27.1</t>
  </si>
  <si>
    <t>Trinkelių dangos Įrengimas</t>
  </si>
  <si>
    <t>Grunto kasimas, pakrovimas ir išvežimas rangovo pasirinktu atstumu į sandėliavimo aikštelę</t>
  </si>
  <si>
    <t>SS-01.1</t>
  </si>
  <si>
    <t>SS-03.1</t>
  </si>
  <si>
    <t>Betono pagrindo po trinkelėmis įrengimas</t>
  </si>
  <si>
    <t>SS-10.1</t>
  </si>
  <si>
    <t>SS-12.1</t>
  </si>
  <si>
    <t>TD-10.3</t>
  </si>
  <si>
    <t>Perdangos betonavimas</t>
  </si>
  <si>
    <t>TD-12.1</t>
  </si>
  <si>
    <t>TD-13.1</t>
  </si>
  <si>
    <t>Asfalto apsauginio sluoksnio įrengimas</t>
  </si>
  <si>
    <t>TD-14.1</t>
  </si>
  <si>
    <t>Podanginės drenažinės juostos įrengimas</t>
  </si>
  <si>
    <t>TD-15.1</t>
  </si>
  <si>
    <t>TD-16.1</t>
  </si>
  <si>
    <t>Hidroizoliacijos sluoksnio įrengimas</t>
  </si>
  <si>
    <t>TD-17.1</t>
  </si>
  <si>
    <t>Betono išlyginamojo sluoksnio įrengimas</t>
  </si>
  <si>
    <t>TD-18.1</t>
  </si>
  <si>
    <t>Deformacinių pjūvių įrengimas</t>
  </si>
  <si>
    <t>TD-23.1</t>
  </si>
  <si>
    <t>Laiptų įrengimas</t>
  </si>
  <si>
    <t>TD-24.1</t>
  </si>
  <si>
    <t>TD-24.2</t>
  </si>
  <si>
    <t>Vandens nuvedimo betoninių latakų įrengimas</t>
  </si>
  <si>
    <t>TD-25.1</t>
  </si>
  <si>
    <t>TD-26.1</t>
  </si>
  <si>
    <t>Turėklo įrengimas</t>
  </si>
  <si>
    <t>TD-28.1</t>
  </si>
  <si>
    <t>G/b elementų pažaidų tvarkymas</t>
  </si>
  <si>
    <t>TD-30.1</t>
  </si>
  <si>
    <t>G/b elementų padengimas apsauginiu sluoksniu</t>
  </si>
  <si>
    <t>TD-7.1</t>
  </si>
  <si>
    <t>Šalitilčio bloko įrengimas</t>
  </si>
  <si>
    <t>VN-01.1</t>
  </si>
  <si>
    <t>VN-03.1</t>
  </si>
  <si>
    <t>Grunto kasimas ir sandėliavimas vietoje (supilant šalia tranšėjos)</t>
  </si>
  <si>
    <t>VN-04.1</t>
  </si>
  <si>
    <t>Statinių užpylimas esamu ir atvežtiniu gruntu</t>
  </si>
  <si>
    <t>VN-05.2</t>
  </si>
  <si>
    <t>VP-01.1</t>
  </si>
  <si>
    <t>VP-01.2</t>
  </si>
  <si>
    <t>VP-01.3</t>
  </si>
  <si>
    <t>VP-01.4</t>
  </si>
  <si>
    <t>Pralaidos antgalių įrengimas</t>
  </si>
  <si>
    <t>VP-03.1</t>
  </si>
  <si>
    <t>Esamų pralaidų išvalymas</t>
  </si>
  <si>
    <t>ZS-01.1</t>
  </si>
  <si>
    <t>ZS-04.1</t>
  </si>
  <si>
    <t>ZS-05.1</t>
  </si>
  <si>
    <t>ZS-06.1</t>
  </si>
  <si>
    <t>ZS-07.1</t>
  </si>
  <si>
    <t>Žemės sankasos planiravimas ir tankinimas</t>
  </si>
  <si>
    <t>ZS-14.1</t>
  </si>
  <si>
    <t>ZS-16.1</t>
  </si>
  <si>
    <t>ZS-17.1</t>
  </si>
  <si>
    <t>ZS-17.2</t>
  </si>
  <si>
    <t>ZS-19.1</t>
  </si>
  <si>
    <t>ZS-21.1</t>
  </si>
  <si>
    <t>Greitviečių grioviuose įrengimas (betoniniai latakai)</t>
  </si>
  <si>
    <t>PD-03</t>
  </si>
  <si>
    <t>PD-04</t>
  </si>
  <si>
    <t>PD-05</t>
  </si>
  <si>
    <t>PD-06</t>
  </si>
  <si>
    <t>PD-07</t>
  </si>
  <si>
    <t>PD-08</t>
  </si>
  <si>
    <t>PD-13</t>
  </si>
  <si>
    <t>PD-21</t>
  </si>
  <si>
    <t>PD-23</t>
  </si>
  <si>
    <t>PD-24</t>
  </si>
  <si>
    <t>PD-25</t>
  </si>
  <si>
    <t>PD-26</t>
  </si>
  <si>
    <t>PD-29</t>
  </si>
  <si>
    <t>PD-30</t>
  </si>
  <si>
    <t>Esamų metalinių konstrukcijų išardymas ir išvežimas rangovo pasirinktu atstumu į Užsakovo nurodytą vietą</t>
  </si>
  <si>
    <t>PD-36</t>
  </si>
  <si>
    <t>Laikinų priemonių įrengimas statybvietėje</t>
  </si>
  <si>
    <t>ZS-01</t>
  </si>
  <si>
    <t>ZS-04</t>
  </si>
  <si>
    <t>ZS-05</t>
  </si>
  <si>
    <t>ZS-06</t>
  </si>
  <si>
    <t>ZS-07</t>
  </si>
  <si>
    <t>ZS-14</t>
  </si>
  <si>
    <t>ZS-16</t>
  </si>
  <si>
    <t>ZS-17</t>
  </si>
  <si>
    <t>ZS-19</t>
  </si>
  <si>
    <t>ZS-21</t>
  </si>
  <si>
    <t>VP-01</t>
  </si>
  <si>
    <t>Apvalios pralaidos įrengimas</t>
  </si>
  <si>
    <t>VN-01</t>
  </si>
  <si>
    <t>VN-03</t>
  </si>
  <si>
    <t>VN-04</t>
  </si>
  <si>
    <t>VN-05</t>
  </si>
  <si>
    <t>Lietaus nuotekų vamzdyno d=.... įrengimas</t>
  </si>
  <si>
    <t>KK-02</t>
  </si>
  <si>
    <t>KK-03</t>
  </si>
  <si>
    <t>KK-06</t>
  </si>
  <si>
    <t>KK-07</t>
  </si>
  <si>
    <t>KK-09</t>
  </si>
  <si>
    <t>Asfalto viršutinio dangos sluoksnio įrengimas</t>
  </si>
  <si>
    <t>KK-10</t>
  </si>
  <si>
    <t>KK-11</t>
  </si>
  <si>
    <t>SS-01</t>
  </si>
  <si>
    <t>SS-03</t>
  </si>
  <si>
    <t>SS-10</t>
  </si>
  <si>
    <t>SS-12</t>
  </si>
  <si>
    <t>AU-17</t>
  </si>
  <si>
    <t>N-13</t>
  </si>
  <si>
    <t>N-14</t>
  </si>
  <si>
    <t>Netipinių nuovažų įrengimas</t>
  </si>
  <si>
    <t>PS-16</t>
  </si>
  <si>
    <t>PS-27</t>
  </si>
  <si>
    <t>EO-4</t>
  </si>
  <si>
    <t>EO-5</t>
  </si>
  <si>
    <t>EO-6</t>
  </si>
  <si>
    <t>EO-11</t>
  </si>
  <si>
    <t>EO-12</t>
  </si>
  <si>
    <t>TD-7</t>
  </si>
  <si>
    <t>Šalitilčių įrengimas</t>
  </si>
  <si>
    <t>TD-10</t>
  </si>
  <si>
    <t>Perdangos (monolitinės) įrengimas</t>
  </si>
  <si>
    <t>TD-12</t>
  </si>
  <si>
    <t>TD-13</t>
  </si>
  <si>
    <t>TD-14</t>
  </si>
  <si>
    <t>TD-15</t>
  </si>
  <si>
    <t>TD-16</t>
  </si>
  <si>
    <t>TD-17</t>
  </si>
  <si>
    <t>TD-18</t>
  </si>
  <si>
    <t>TD-23</t>
  </si>
  <si>
    <t>TD-24</t>
  </si>
  <si>
    <t>Vandens nuleidimo sistemos įrengimas</t>
  </si>
  <si>
    <t>TD-25</t>
  </si>
  <si>
    <t>TD-26</t>
  </si>
  <si>
    <t>TD-28</t>
  </si>
  <si>
    <t>IT-03</t>
  </si>
  <si>
    <t>Nuotekų tinklas, vandentiekio tinklo įrengimas</t>
  </si>
  <si>
    <t>ID</t>
  </si>
  <si>
    <t>PD-37</t>
  </si>
  <si>
    <t>PD-40</t>
  </si>
  <si>
    <t>TD-30</t>
  </si>
  <si>
    <t>VP-03</t>
  </si>
  <si>
    <t>Medžių kirtimas &gt;32 cm storio, kelmų rovimas ir smulkinimas statybos vietoje, medienos paruošimas ir išvežimas rangovo pasirinktu atstumu</t>
  </si>
  <si>
    <t>Tankių krūmų kirtimas, sugrėbimas į krūvas ir smulkinimas statybos vietoje</t>
  </si>
  <si>
    <t>Kelio ženklų ant vienstiebių atramų metalinių skydų išardymas</t>
  </si>
  <si>
    <t>Kelio ženklų vienstiebių metalinių atramų išardymas</t>
  </si>
  <si>
    <t>Kelio ženklų ant dvistiebių atramų metalinių skydų išardymas</t>
  </si>
  <si>
    <t>Kelio ženklų dvistiebių metalinių atramų išardymas</t>
  </si>
  <si>
    <t>Esamų atitvarų išardymas ir išvežimas į statytojo saugojimo aikštelę</t>
  </si>
  <si>
    <t>Išardytų metalo gaminių pakrovimas mechanizuotai į savivarčius ir išvežimas į statytojo saugojimo aikštelę - Kėdainių kelių tarnyba, Birutės g. 4, Kėdainiai</t>
  </si>
  <si>
    <t>Plastmasinių signalinių stulpelių išardymas</t>
  </si>
  <si>
    <t>Asfalto dangos frezavimas, išvežimas iki 1 km atstumu ir suvertimas į krūvas</t>
  </si>
  <si>
    <t>Dirvožemio pašalinimas ir sustūmimas į krūvas buldozeriu iki 50 m atstumu</t>
  </si>
  <si>
    <t>Grunto kasimas ekskavatoriais, pakrovimas į savivarčius ir išvežimas į išlykį</t>
  </si>
  <si>
    <t>Žemės sankasos viršaus planiravimas mechanizuotu būdu</t>
  </si>
  <si>
    <t xml:space="preserve">Šlaitų ir griovio dugno planiravimas mechanizuotu būdu </t>
  </si>
  <si>
    <t xml:space="preserve">Šlaitų ir griovio dugno planiravimas rankiniu būdu </t>
  </si>
  <si>
    <t>Šlaitų ir teritorijų šalia padengimas dirvožemiu ir apsėjimas žolės sėklomis, h=0,10 m</t>
  </si>
  <si>
    <t>Grunto kasimas mechanizuotai, pakrovimas į savivarčius ir išvežimas į laikino sandėliavimo vietą (rangovo pasirinktu atstumu), darbas sąvartoje</t>
  </si>
  <si>
    <t>Grunto kasimas mechanizuotai, pakrovimas į savivarčius ir išvežimas į išlykį (rangovo pasirinktu atstumu), darbas sąvartoje</t>
  </si>
  <si>
    <t>Sankasos (pylimų, pakopų) įrengimas iš vietinio grunto, atvežant iš sandėliavimo vietos, grunto sutankinimas;</t>
  </si>
  <si>
    <t>Geotinklo 40/40 kN/m stiprumo įrengimas (perdengimai nevertinti)</t>
  </si>
  <si>
    <t>Grunto kasimas ekskavatoriais, pakrovimas į savivarčius, išvežimas</t>
  </si>
  <si>
    <t>Metalinių pralaidų Ø1000 mm įrengimas (vamzdžius jungiant apkabomis) ant atraminių blokų</t>
  </si>
  <si>
    <t xml:space="preserve">Skaldos pagrindo sluoksnio po pralaida įrengimas, h=0,15 m </t>
  </si>
  <si>
    <t>Smėlio sluoksnio įrengimas, h=0,15 m</t>
  </si>
  <si>
    <t>Šalčiui atsparaus grunto užpylimas po pralaidų antgaliais</t>
  </si>
  <si>
    <t>Geotekstilės dengiamo ploto įrengimas</t>
  </si>
  <si>
    <t>Geomembranos dengiamo ploto įrengimas</t>
  </si>
  <si>
    <t>Įtekėjimo ir ištekėjimo antgalių, šlaitų, griovių įrengimas iš betoninių blokų P-1 (150x150x10 mm)</t>
  </si>
  <si>
    <t>Skaldos pagrindo h=0,10 m įrengimas</t>
  </si>
  <si>
    <t xml:space="preserve">Tranšėjos iškasimas mechanizuotu būdu, supilant vietoje, </t>
  </si>
  <si>
    <t>Tranšėjų užpylimas sankasai tinkamu gruntu</t>
  </si>
  <si>
    <t>Užpilo grunto užpylimas aplink pralaidą</t>
  </si>
  <si>
    <t>Plastikinių pralaidų Ø400 mm rengimas</t>
  </si>
  <si>
    <t xml:space="preserve">Betoninių antgalių įrengimas </t>
  </si>
  <si>
    <t>Geotekstilės ≥150 g/m2 įrengimas</t>
  </si>
  <si>
    <t>Plastikinių pralaidų Ø600 mm išvalymas</t>
  </si>
  <si>
    <t>Plastikinių pralaidų Ø800 mm išvalymas</t>
  </si>
  <si>
    <t>Plastikinių pralaidų Ø1000 mm išvalymas</t>
  </si>
  <si>
    <t xml:space="preserve">Griovių tvirtinimas skalda fr. (16/22, 16/32. 22/32), h=0,10 m </t>
  </si>
  <si>
    <t xml:space="preserve">Griovių tvirtinimas skalda fr. (22/45 arba didesnis), h=0,15 m </t>
  </si>
  <si>
    <t xml:space="preserve">Griovio tvirtinimas šiurkščia danga (10-20 cm akmens grindiniu); h= 0,20 m </t>
  </si>
  <si>
    <t xml:space="preserve">Griovio tvirtinimas žvyro mišinio  sluoksniu po akmens grindiniu h= 0,20 </t>
  </si>
  <si>
    <t>Griovio tvirtinimas betoniniu lataku 400x500x240</t>
  </si>
  <si>
    <t>Žvyro mišinio įrengimas žemiau betoninio latako 400x500x240</t>
  </si>
  <si>
    <t>Šalčiui nejautraus sluoksnio įrengimas, h=0,46 m</t>
  </si>
  <si>
    <t>Skaldos pagrindo sluoksnio iš nesurištų mineralinių medžiagų mišinio 0/45 įrengimas, h ≈0,12-0,50 m</t>
  </si>
  <si>
    <t>Viršutinio sluoksnio iš asfalto AC 11 VN   įrengimas, h=0,04 m</t>
  </si>
  <si>
    <t>Viršutinio sluoksnio iš asfalto SMA 8 TM  įrengimas, h=0,04 m</t>
  </si>
  <si>
    <t>Išlyginamojo sluoksnio iš asfalto AC 16 PS  įrengimas, h≈0,04 m</t>
  </si>
  <si>
    <t xml:space="preserve">Kelkraščio viršutinio sluoksnio įrengimas iš nesurištų mineralinių medžiagų 11/22 su 15% dirvožemio apsėjant veja,  h=0,1 m </t>
  </si>
  <si>
    <t xml:space="preserve">Šalčiui nejautraus sluoksnio įrengimas, h≥0,46 m </t>
  </si>
  <si>
    <t>Skaldos pagrindo sluoksnio iš nesurištų mineralinių medžiagų mišinio 0/45 įrengimas, h=0,20 m</t>
  </si>
  <si>
    <t>Viršutinis sluoksnis iš asfalto AC 11 VN   įrengimas, h=0,04 m</t>
  </si>
  <si>
    <t>Viršutinis sluoksnis iš asfalto SMA 8 TM  įrengimas, h=0,04 m</t>
  </si>
  <si>
    <t>Sankryžų suvedimas su esama danga, pažvyruojant, hvid-0,30 m</t>
  </si>
  <si>
    <t xml:space="preserve">Šalčiui nejautraus sluoksnio įrengimas, h≥0,52 m </t>
  </si>
  <si>
    <t>Asfalto pagrindo sluoksnio iš  AC 16 PD (70/100) įrengimas, h=0,08 m</t>
  </si>
  <si>
    <t>Nuovažų suvedimas su esama danga, pažvyruojant, hvid-0,30 m</t>
  </si>
  <si>
    <t>Taktilinių paviršių įrengimas h =0,08</t>
  </si>
  <si>
    <t>Esamo šaligatvio ir betoninių trinkelių perklojimas</t>
  </si>
  <si>
    <t>Granitinių trinkelių dangos įrengimas nuogrindose, h = 0,1 m</t>
  </si>
  <si>
    <t>Betono mišinio pasluoksnio įrengimas nuogrindose, h = 0,04 m</t>
  </si>
  <si>
    <t xml:space="preserve">Kelio ženklų vienstiebių metalinių atramų (d=76,1/2,0 mm) pastatymas  </t>
  </si>
  <si>
    <t>Kelio ženklų skydų ant vienstiebių metalinių atramų sumontavimas pastatymas</t>
  </si>
  <si>
    <t xml:space="preserve">Kelio ženklų dvistiebių metalinių atramų (d=76,1/2,0 mm) pastatymas pastatymas  </t>
  </si>
  <si>
    <t xml:space="preserve">Kelio ženklų skydų ant dvistiebių metalinių atramų sumontavimas pastatymas </t>
  </si>
  <si>
    <t>Signalinių stulpelių pastatymas (A tipo)</t>
  </si>
  <si>
    <t>Ženklinimo tipas 1.1 (linijos plotis 0,12 m) siaura ištisinė linija (iš polimerinių medžiagų)</t>
  </si>
  <si>
    <t>Ženklinimo tipas 1.5 (linijos plotis 0.12 m) siaura brūkšninė linija, kai brūkšnio ir tarp santykis 2m/6m (iš polimerinių medžiagų)</t>
  </si>
  <si>
    <t>Ženklinimo tipas 1.5 (linijos plotis 0.12 m) siaura brūkšninė linija, kai brūkšnio ir tarp santykis 3m/9m (iš polimerinių medžiagų)</t>
  </si>
  <si>
    <t>Ženklinimo tipas 1.6 (linijos plotis 0.12 m) siaura brūkšninė linija, kai brūkšnio ir tarp santykis 3m/1m (iš polimerinių medžiagų)</t>
  </si>
  <si>
    <t>Ženklinimo tipas 1.6 (linijos plotis 0.12 m) siaura brūkšninė linija, kai brūkšnio ir tarp santykis 6m/2m (iš polimerinių medžiagų)</t>
  </si>
  <si>
    <t>Ženklinimo tipas 1.7 (linijos plotis 0.12 m) siaura brūkšninė linija, kai brūkšnio ir tarp santykis 1m/1m (iš polimerinių medžiagų)</t>
  </si>
  <si>
    <t>Ženklinimo tipas 1.12 iš trikampių sudaryta linija (iš polimerinių medžiagų)</t>
  </si>
  <si>
    <t>Ženklinimo tipas 1.18 trikampis (iš polimerinių medžiagų)</t>
  </si>
  <si>
    <t>Esamo atitvaro perstatymas</t>
  </si>
  <si>
    <t>Naujų atitvarų įrengimas H1W2</t>
  </si>
  <si>
    <t>Statinio Išpildomosios dokumentacijos parengimas ir kadastrinės bylos tikslinimas/atnaujinimas</t>
  </si>
  <si>
    <t>Laiptų pakopos (100x300x140) ant betono pagrindo h-0,20m įrengimas</t>
  </si>
  <si>
    <t>Esamų kelio atitvarų išardymas</t>
  </si>
  <si>
    <t>Iš viso skyriuje 7, 
Eur be PVM</t>
  </si>
  <si>
    <t>Iš viso skyriuje 9, 
Eur be PVM</t>
  </si>
  <si>
    <t>Iš viso skyriuje 10, 
Eur be PVM</t>
  </si>
  <si>
    <t>Iš viso skyriuje 11, 
Eur be PVM</t>
  </si>
  <si>
    <t>Iš viso skyriuje 12, 
Eur be PVM</t>
  </si>
  <si>
    <t>Iš viso skyriuje 13, 
Eur be PVM</t>
  </si>
  <si>
    <t>Trinkelių dangos įrengimas</t>
  </si>
  <si>
    <t>d=400 m pralaidos įrengimas</t>
  </si>
  <si>
    <t>d=1000 m pralaidos įrengimas</t>
  </si>
  <si>
    <t>Medžių kirtimas &lt;16 cm storio, kelmų rovimas ir smulkinimas statybos vietoje, medienos paruošimas ir išvežimas rangovo pasirinktu atstumu</t>
  </si>
  <si>
    <t>Medžių kirtimas 16-24 cm storio, kelmų rovimas ir smulkinimas statybos vietoje, medienos paruošimas ir išvežimas rangovo pasirinktu atstumu</t>
  </si>
  <si>
    <t>Medžių kirtimas 24-32 cm storio, kelmų rovimas ir smulkinimas statybos vietoje, medienos paruošimas ir išvežimas rangovo pasirinktu atstumu</t>
  </si>
  <si>
    <t xml:space="preserve">Asfalto dangos pagruntavimas bitumine emulsija  - 53 m2
Asfalto apatinio sluoksnio įrengimas iš mišinio AC 22 AS,  h=0,10 m - 53 m2
Asfalto dangos pagruntavimas bitumine emulsija - 66 m2
Viršutinis sluoksnis iš asfalto AC 11 VN   įrengimas, h=0,04 m - 66 m2
Ženklinimo tipas 1.25 Šachmatų tvarka išdėstyti langeliai (iš polimerinių medžiagų) -  6 m2
</t>
  </si>
  <si>
    <t xml:space="preserve">Vykdant valstybinės reikšmės kelių rekonstravimo/remonto darbus:
1. darbų metu nuardyti kelio elementai (toliau – medžiagos), įvertinus jų būklę, turi būti maksimaliai panaudojami pakartotinai tame pačiame projekte;
2. susidarančios medžiagos, kurios nenaudojamos projekte ir nėra priskiriamos negražinamoms medžiagoms transportuojamos į AB „Via Lietuva“ nurodytas sandėliavimo vietą (-as), parenkant optimaliausią atstumą:
1) AB „Kelių priežiūra“ Ukmergės kelių tarnybos Širvintų meistrija, Zibalų g. 55, Širvintos.
2) AB „Kelių priežiūra“ Panevėžio kelių tarnybos Panevėžio meistrijos Karsakiškio gamybinė bazė, Kakūnų k., Karsakiškio sen., Panevėžio r.
3) AB „Kelių priežiūra“ Kretingos kelių tarnybos Plungės meistrija, Stoties g. 11a, Plungė.
4) AB „Kelių priežiūra“ Kėdainių kelių tarnybos Kėdainių meistrija, Birutės g. 4, Kėdainiai.
5) AB „Kelių priežiūra“ Marijampolės kelių tarnybos Marijampolės meistrija, Gamyklų g. 12, Marijampolė.
6) AB „Kelių priežiūra“ Trakų kelių tarnybos Vievio meistrija, Statybininkų g. 16, Vievis.
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Paslaugos teikėjas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</si>
  <si>
    <t>IŠ VISO ŽINIARAŠTYJE 2, EUR BE PVM</t>
  </si>
  <si>
    <t>Upės dugno valymas</t>
  </si>
  <si>
    <t>Hidroizoliacijos ardymas ir išvežimas</t>
  </si>
  <si>
    <t>Statybvietės aptvėrimo įrengimas ir išardymas</t>
  </si>
  <si>
    <t>Plieninių elementų išardymas ir išvežimas</t>
  </si>
  <si>
    <t>Paviršiaus valymas aukšto slėgio vandens srove</t>
  </si>
  <si>
    <t>Sijų remontas</t>
  </si>
  <si>
    <t>Sijos lentynu perbetonavimas</t>
  </si>
  <si>
    <t>Kūgių šlaitų tvirtinimų betoninių plytelių išvalymas, pažeistas plyteles pakeičiant naujomis</t>
  </si>
  <si>
    <t>Šlaitų planeravimas</t>
  </si>
  <si>
    <t>Šlaitų apsėjimas žole</t>
  </si>
  <si>
    <t>Turėklinių blokų montavimas, Mmax = 1.8 t</t>
  </si>
  <si>
    <t>Dažymas apsauginiais betono dažais</t>
  </si>
  <si>
    <t>Sandarinimo juosta tarp betoninių konstrukcijų ir asfaltbetonio</t>
  </si>
  <si>
    <t>g/b konstrukcijų išardymas ir išvežimas</t>
  </si>
  <si>
    <t>Išlyginamasis betono C20/25 XC2 XF2 sluoksnis, tvid=127 mm</t>
  </si>
  <si>
    <t>Skaldos sluoksnis  virš pereinamųjų plokščių hvid=200 mm</t>
  </si>
  <si>
    <t>Asfalto sluoksnis iš mišinio AC22PS, hvid=100 mm</t>
  </si>
  <si>
    <t>Drenažinė juosta</t>
  </si>
  <si>
    <t>Vandens surinkimo šulinėliai ant perdangos, D=160mm (kl. D400)</t>
  </si>
  <si>
    <t>Vandens surinkimo šulinėliai po danga</t>
  </si>
  <si>
    <t>PP lietvamzdžių įrengimas D160-D200 tvirtinant kas 1,2 m</t>
  </si>
  <si>
    <t>Savitakinių lietaus nuotekų vamzdynų hidraulinis bandymas</t>
  </si>
  <si>
    <t>Cinkuotų plieninių turėklų ant perdangos ir atramų įrengimas</t>
  </si>
  <si>
    <t>Surenkamų gelžbetoninių vandens nuvedimo latakų įrengimas patiltėje</t>
  </si>
  <si>
    <t>Surenkami gelžbetoniniai išbėgimo antgaliai</t>
  </si>
  <si>
    <t>asfaltbetonio danga – viršutinis sluoksnis SMA 8 S, h=40 mm įskaitant pašiurkštinimą pagal ĮT ASFALTAS 24</t>
  </si>
  <si>
    <t>asfaltbetonio danga – apatinis sluoksnis AC 16 AS, h=40 mm</t>
  </si>
  <si>
    <t xml:space="preserve">asfalto sluoksnis iš mišinio SMA 8 S, h=20 mm </t>
  </si>
  <si>
    <t xml:space="preserve">hidroizoliacijos 2 sl. įrengimas </t>
  </si>
  <si>
    <t>išlyginamasis betono C20/25 XC2 XF2 sluoksnis tvid=150 mm</t>
  </si>
  <si>
    <t>Plieniniai apsauginiai atitvarai: H2-W2-A</t>
  </si>
  <si>
    <t>Asfalto pagrindo sluoksnio įrengimas iš mišinio AC 22 PN,  h=0,1 m įskaitant pagruntavimą panaudojant bituminę emulsiją</t>
  </si>
  <si>
    <t>Asfalto pagrindo sluoksnio įrengimas iš mišinio AC 22 PN,  h=0,1 m , įskaitant pagruntavimą panaudojant bituminę emulsiją C60BP4-S 200 g/m²</t>
  </si>
  <si>
    <t>1.1</t>
  </si>
  <si>
    <t>2.1</t>
  </si>
  <si>
    <t>2.2</t>
  </si>
  <si>
    <t>2.3</t>
  </si>
  <si>
    <t>2.4</t>
  </si>
  <si>
    <t>2.5</t>
  </si>
  <si>
    <t>2.6</t>
  </si>
  <si>
    <t>2.7</t>
  </si>
  <si>
    <t>2.8</t>
  </si>
  <si>
    <t>2.9</t>
  </si>
  <si>
    <t>2.10</t>
  </si>
  <si>
    <t>3.1</t>
  </si>
  <si>
    <t>3.2</t>
  </si>
  <si>
    <t>3.3</t>
  </si>
  <si>
    <t>3.4</t>
  </si>
  <si>
    <t>3.5</t>
  </si>
  <si>
    <t>3.6</t>
  </si>
  <si>
    <t>3.7</t>
  </si>
  <si>
    <t>3.8</t>
  </si>
  <si>
    <t>3.9</t>
  </si>
  <si>
    <t>3.10</t>
  </si>
  <si>
    <t>4.1</t>
  </si>
  <si>
    <t>4.2</t>
  </si>
  <si>
    <t>4.3</t>
  </si>
  <si>
    <t>4.4</t>
  </si>
  <si>
    <t>4.5</t>
  </si>
  <si>
    <t>4.6</t>
  </si>
  <si>
    <t>5.1</t>
  </si>
  <si>
    <t>5.2</t>
  </si>
  <si>
    <t>5.3</t>
  </si>
  <si>
    <t>5.4</t>
  </si>
  <si>
    <t>5.5</t>
  </si>
  <si>
    <t>5.6</t>
  </si>
  <si>
    <t>6.1</t>
  </si>
  <si>
    <t>7.1</t>
  </si>
  <si>
    <t>8.1</t>
  </si>
  <si>
    <t>8.2</t>
  </si>
  <si>
    <t>8.3</t>
  </si>
  <si>
    <t>8.4</t>
  </si>
  <si>
    <t>8.5</t>
  </si>
  <si>
    <t>9.1</t>
  </si>
  <si>
    <t>9.3</t>
  </si>
  <si>
    <t>9.5</t>
  </si>
  <si>
    <t>10.1</t>
  </si>
  <si>
    <t>10.2</t>
  </si>
  <si>
    <t>10.3</t>
  </si>
  <si>
    <t>10.4</t>
  </si>
  <si>
    <t>10.5</t>
  </si>
  <si>
    <t>10.6</t>
  </si>
  <si>
    <t>11.1</t>
  </si>
  <si>
    <t>11.2</t>
  </si>
  <si>
    <t>12.1</t>
  </si>
  <si>
    <t>13.1</t>
  </si>
  <si>
    <t>6.2</t>
  </si>
  <si>
    <t>6.3</t>
  </si>
  <si>
    <t>6.4</t>
  </si>
  <si>
    <t>6.5</t>
  </si>
  <si>
    <t>6.6</t>
  </si>
  <si>
    <t>Statinio konstrukcinė dalis (Tiltas per Niedą)</t>
  </si>
  <si>
    <t>Statinio konstrukcinė dalis (Tiltas per Kalvį)</t>
  </si>
  <si>
    <t>G/b konstrukcijų išardymas ir išvežimas</t>
  </si>
  <si>
    <t>Grunto kasimas ir sandėliavimas vietoje</t>
  </si>
  <si>
    <t>Gatvės bortai 300x150x1000</t>
  </si>
  <si>
    <t>Šlaitų planiravimas</t>
  </si>
  <si>
    <t>Glaistymas ir dažymas apsauginiais betono dažais</t>
  </si>
  <si>
    <t>išlyginamasis betono C25/30 XC2 sluoksnis tvid=150 mm</t>
  </si>
  <si>
    <t xml:space="preserve">asfalto sluoksnis iš mišinio SMA 8S, h=20 mm </t>
  </si>
  <si>
    <t>asfaltbetonio danga – viršutinis sluoksnis SMA 8S, h=40 mm įskaitant pašiurkštinimą pagal ĮT ASFALTAS 24</t>
  </si>
  <si>
    <t>Drenažinės juostos įrengimas</t>
  </si>
  <si>
    <t>PP lietvamzdžių įrengimas vandens nuvedimui</t>
  </si>
  <si>
    <t>IŠ VISO ŽINIARAŠTYJE 3, EUR BE PVM</t>
  </si>
  <si>
    <t>Negrąžinamos medžiagos</t>
  </si>
  <si>
    <t>Negrąžinamos medžiagos (nufrezuotas asfaltas)</t>
  </si>
  <si>
    <t>Geotinklo 40/40 kN/m stiprumo įrengimas</t>
  </si>
  <si>
    <t>Trinkelių dangos perklojimas</t>
  </si>
  <si>
    <t>Asfalto sluoksnis iš mišinio SMA8S, h=40 mm, įskaitant pašiurkštinimą pagal ĮT ASFALTAS 24</t>
  </si>
  <si>
    <t>Įtekėjimo ir ištekėjimo antgalių, šlaitų, griovių įrengimas iš betoninių blokų</t>
  </si>
  <si>
    <t>Pralaidos pagrindo iš smėlio įrengimas</t>
  </si>
  <si>
    <t>Pralaidos pagrindo iš skaldos įrengimas</t>
  </si>
  <si>
    <t>Pralaidos pagrindo iš šalčiui atsparaus grunto įrengimas</t>
  </si>
  <si>
    <t>Apsauginių kelio atitvarų perstatymas</t>
  </si>
  <si>
    <t>Suvedimas su esama asfalto danga nuovažose, kartu su skersinių siūlių užpurškimu</t>
  </si>
  <si>
    <t>Suvedimas su esama asfalto danga nuovažose, hvid-0,10, kartu su skersinių siūlių užpurškimu</t>
  </si>
  <si>
    <t>Betoninių gatvės bordiūrų ant betono pagrindo įrengimas
Asfalto užsandarinimo bituminės juostos įrengimas, h=0,04 m</t>
  </si>
  <si>
    <t>Betoninių bordiūrų ant betono pagrindo įrengimas su asfalto užsandarinimo juostos įrengimu</t>
  </si>
  <si>
    <t>Granitinių gatvės bordiūrų ant betono pagrindo įrengimas
Asfalto užsandarinimo bituminės juostos įrengimas, h=0,04 m</t>
  </si>
  <si>
    <t>Granitinių bordiūrų ant betono pagrindo įrengimas kartu su užsandarinimo juostos įrengimu</t>
  </si>
  <si>
    <t>Sankryžų suvedimas su esama danga, pažvyruojant</t>
  </si>
  <si>
    <t>Gelžbetoninių pralaidų išardymas,  laužo pakrovimas mechanizuotai į savivarčius ir išvežimas iki 60 km atstumu</t>
  </si>
  <si>
    <t>Esamų g/b konstrukcijų išardymas ir išvežimas rangovo pasirinktu atstumu</t>
  </si>
  <si>
    <t>Griovių tvirtinimas skalda fr. (16/22, 16/32. 22/32</t>
  </si>
  <si>
    <t>Griovių tvirtinimas skalda fr. (22/45 arba didesnis)</t>
  </si>
  <si>
    <t xml:space="preserve">Griovio tvirtinimas šiurkščia danga (10-20 cm akmens grindiniu) </t>
  </si>
  <si>
    <t>Griovio tvirtinimas žvyro mišinio  sluoksniu po akmens grindiniu</t>
  </si>
  <si>
    <t>Žvyro mišinio įrengimas žemiau betoninio latako</t>
  </si>
  <si>
    <t>Asfalto AC 16 PD  pagrindo sluoksnio įrengimas</t>
  </si>
  <si>
    <t>1.1 tipo horizontalaus ženklinimo įrengimas</t>
  </si>
  <si>
    <t>1.12 horizontalaus ženklinimo įrengimas</t>
  </si>
  <si>
    <t>Asfalto SMA 8 S apsauginio sluoksnio įrengimas</t>
  </si>
  <si>
    <t>Asfalto AC 16 ASapatinio sluoksnio įrengimas</t>
  </si>
  <si>
    <t>Asfalto SMA 8 S viršutinio sluoksnio įrengimas</t>
  </si>
  <si>
    <t>Lietaus surinkimo šulinėlių ant perdangos įrengimas</t>
  </si>
  <si>
    <t>Lietaus surinkimo šulinėlių po danga įrengimas</t>
  </si>
  <si>
    <t>Atskilusio/atšokusio betono nudaužymas</t>
  </si>
  <si>
    <t>Paviršiaus valymas aukšto slėgio srove</t>
  </si>
  <si>
    <t>Matomos armatūros smėliavimas ir padengimas antikorozine danga</t>
  </si>
  <si>
    <t>Betoninio paviršiaus atstatymas remontiniais R4 mišiniais</t>
  </si>
  <si>
    <t>Asfalto AC 16 AS apatinio sluoksnio įrengimas</t>
  </si>
  <si>
    <t>Suvedimas su esama asfalto danga sankryžose, hvid-0,10 kartu su skersinių siūlių užpurškimu polimerais modifikuotu bitumu</t>
  </si>
  <si>
    <t>Suvedimas su esama asfalto danga sankryžose ir siūlių užpurškimas</t>
  </si>
  <si>
    <t>Iš viso skyriuje 14, 
Eur be PVM</t>
  </si>
  <si>
    <t>1.5 horizontalaus ženklinimo įrengima, kai brūkšnio ir tarp santykis 2m/6m</t>
  </si>
  <si>
    <t>1.5 horizontalaus ženklinimo įrengima, kai brūkšnio ir tarp santykis 3m/9m</t>
  </si>
  <si>
    <t>1.6 horizontalaus ženklinimo įrengima, kai brūkšnio ir tarp santykis 3m/1m</t>
  </si>
  <si>
    <t>1.6 horizontalaus ženklinimo įrengima, kai brūkšnio ir tarp santykis 6m/2m</t>
  </si>
  <si>
    <t>1.7 horizontalaus ženklinimo įrengima, kai brūkšnio ir tarp santykis 1m/1m</t>
  </si>
  <si>
    <t>Šalčiui nejautrių medžiagų sluoksnio įrengima kelio konstrukcijoje</t>
  </si>
  <si>
    <t>Šalčiui nejautrių medžiagų sluoksnio įrengimas sankryžose</t>
  </si>
  <si>
    <t>Skaldos pagrindo sluoksnio įrengimas sankryžose</t>
  </si>
  <si>
    <t>Asfalto AC 11 VN viršutinio sluoksnio įrengimas sankryžose</t>
  </si>
  <si>
    <t>Asfalto SMA 8 TM viršutinio sluoksnio įrengimas sankryžose</t>
  </si>
  <si>
    <t>Asfalto AC 22 PN pagrindo sluoksnio įrengimas sankryžose</t>
  </si>
  <si>
    <t>Skaldos išlyginamojo sluoksnio įrengimas kelio konstrukcijoje</t>
  </si>
  <si>
    <t>Asfalto AC 22 PN pagrindo sluoksnio įrengimas kelio konstrukcijoje</t>
  </si>
  <si>
    <t>Asfalto AC 11 VN viršutinio sluoksnio įrengimas kelio konstrukcijoje</t>
  </si>
  <si>
    <t>Asfalto SMA 8 TM viršutinio sluoksnio įrengimas kelio konstrukcijoje</t>
  </si>
  <si>
    <t>Asfalto AC 16 PS išlyginamojo sluoksnio įrengimas kelio konstrukcijoje</t>
  </si>
  <si>
    <t>Hidroizoliacijos sluoksnis</t>
  </si>
  <si>
    <t>6,8</t>
  </si>
  <si>
    <t>Asfaltbetonio ardymas ir išvežimas</t>
  </si>
  <si>
    <t>2.11</t>
  </si>
  <si>
    <t>2.12</t>
  </si>
  <si>
    <t>2.13</t>
  </si>
  <si>
    <t>2.14</t>
  </si>
  <si>
    <t>2.15</t>
  </si>
  <si>
    <t>4.7</t>
  </si>
  <si>
    <t>4.8</t>
  </si>
  <si>
    <t>4.9</t>
  </si>
  <si>
    <t>4.10</t>
  </si>
  <si>
    <t>4.11</t>
  </si>
  <si>
    <t>4.12</t>
  </si>
  <si>
    <t>4.13</t>
  </si>
  <si>
    <t>4.14</t>
  </si>
  <si>
    <t>4.15</t>
  </si>
  <si>
    <t>4.16</t>
  </si>
  <si>
    <t>4.17</t>
  </si>
  <si>
    <t>4.18</t>
  </si>
  <si>
    <t>4.19</t>
  </si>
  <si>
    <t>4.20</t>
  </si>
  <si>
    <t>4.21</t>
  </si>
  <si>
    <t>4.22</t>
  </si>
  <si>
    <t>4.23</t>
  </si>
  <si>
    <t>8.6</t>
  </si>
  <si>
    <t>8.7</t>
  </si>
  <si>
    <t>9.2</t>
  </si>
  <si>
    <t>9.4</t>
  </si>
  <si>
    <t>11.3</t>
  </si>
  <si>
    <t>11.4</t>
  </si>
  <si>
    <t>11.5</t>
  </si>
  <si>
    <t>11.6</t>
  </si>
  <si>
    <t>11.7</t>
  </si>
  <si>
    <t>11.8</t>
  </si>
  <si>
    <t>11.9</t>
  </si>
  <si>
    <t>11.10</t>
  </si>
  <si>
    <t>11.11</t>
  </si>
  <si>
    <t>11.12</t>
  </si>
  <si>
    <t>11.13</t>
  </si>
  <si>
    <t>12.2</t>
  </si>
  <si>
    <t>14.1</t>
  </si>
  <si>
    <t>14.2</t>
  </si>
  <si>
    <t>1.2</t>
  </si>
  <si>
    <t>1.3</t>
  </si>
  <si>
    <t>1.4</t>
  </si>
  <si>
    <t>1.5</t>
  </si>
  <si>
    <t>5.7</t>
  </si>
  <si>
    <t>5.8</t>
  </si>
  <si>
    <t>5.9</t>
  </si>
  <si>
    <t>5.10</t>
  </si>
  <si>
    <t>5.11</t>
  </si>
  <si>
    <t>5.12</t>
  </si>
  <si>
    <t>5.13</t>
  </si>
  <si>
    <t>5.14</t>
  </si>
  <si>
    <t>5.15</t>
  </si>
  <si>
    <t>5.16</t>
  </si>
  <si>
    <t>5.17</t>
  </si>
  <si>
    <t>5.18</t>
  </si>
  <si>
    <t>5.19</t>
  </si>
  <si>
    <t>5.20</t>
  </si>
  <si>
    <t>1.6</t>
  </si>
  <si>
    <t>18,6</t>
  </si>
  <si>
    <r>
      <t xml:space="preserve">Vieneto kaina, Eur be PVM  </t>
    </r>
    <r>
      <rPr>
        <b/>
        <sz val="11"/>
        <color rgb="FFFF0000"/>
        <rFont val="Arial"/>
        <family val="2"/>
        <charset val="186"/>
      </rPr>
      <t>(pildo Teikėjas)</t>
    </r>
  </si>
  <si>
    <t>Frezuoto asfalto granulės (-11,20 Eur/m³)</t>
  </si>
  <si>
    <t>Valstybinės reikšmės rajoninio kelio Nr. 2505 Leipalingis–Kapčiamiestis–Kauknoris ruožo nuo 18,1 iki 28,1 km paprastojo remonto darbų atlikimas</t>
  </si>
  <si>
    <r>
      <rPr>
        <b/>
        <i/>
        <sz val="10"/>
        <rFont val="Arial"/>
        <family val="2"/>
        <charset val="186"/>
      </rPr>
      <t>Pastaba:</t>
    </r>
    <r>
      <rPr>
        <i/>
        <sz val="10"/>
        <rFont val="Arial"/>
        <family val="2"/>
        <charset val="186"/>
      </rPr>
      <t xml:space="preserve"> Rangovas statybvietės išlaidose arba laisvai pasirinktoje (-ose) darbų kiekių žiniaraščių eilutėje (-ėse) turi įsivertinti visus su sutarties vykdymu susijusius dokumentus (įskaitant deklaracijos apie statybos užbaigimą parengimą ir perdavimą užsakovui).</t>
    </r>
  </si>
  <si>
    <r>
      <rPr>
        <b/>
        <sz val="10"/>
        <rFont val="Arial"/>
        <family val="2"/>
        <charset val="186"/>
      </rPr>
      <t>Negražinamos medžiagos</t>
    </r>
    <r>
      <rPr>
        <sz val="10"/>
        <rFont val="Arial"/>
        <family val="2"/>
        <charset val="186"/>
      </rPr>
      <t xml:space="preserve">
Projekte turi būti nurodyta, kad darbų vykdymo metu nepanaudotos frezuoto asfalto granulės, skalda, žvyras, žvyro ir skaldos mišinys, nesurištasis mineralinių medžiagų mišinys, grindinio akmenys (neužteršti gruntu), mediena yra laikomi negražinamomis medžiagomis. Jos sąmatoje turi būti nurodytos atskira (-omis) eilute (- ėmis) su minuso ženklu. Šios medžiagos lieka rangovui.</t>
    </r>
  </si>
  <si>
    <r>
      <rPr>
        <b/>
        <sz val="10"/>
        <rFont val="Arial"/>
        <family val="2"/>
        <charset val="186"/>
      </rPr>
      <t>Statybinės atliekos</t>
    </r>
    <r>
      <rPr>
        <sz val="10"/>
        <rFont val="Arial"/>
        <family val="2"/>
        <charset val="186"/>
      </rPr>
      <t xml:space="preserve">
Visos medžiagos, nepatenkančios į statybinių ir (ar) negražinamų medžiagų sąrašą ir (ar) kurių neįmanoma panaudoti antrą kartą, kaip atliekos turi būti sutvarkomos rangovo pagal galiojančius aplinkos apsaugos reikalavimus (paslaugos teikėjas privalo įsivertinti visas su tvarkymu susijusias išlaidas).
9.4 papunkčio informacija turi būti pateikta projektinėje dokumentacijoje, prie suvestinio darbų kiekių žiniaraščio.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</si>
</sst>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sz val="8"/>
      <name val="Calibri"/>
      <family val="2"/>
      <charset val="186"/>
      <scheme val="minor"/>
    </font>
    <font>
      <sz val="10"/>
      <name val="Arial"/>
      <family val="2"/>
      <charset val="186"/>
    </font>
    <font>
      <sz val="11"/>
      <color theme="1"/>
      <name val="Calibri"/>
      <family val="2"/>
      <scheme val="minor"/>
    </font>
    <font>
      <b/>
      <sz val="11"/>
      <name val="Times New Roman"/>
      <family val="1"/>
    </font>
    <font>
      <b/>
      <sz val="16"/>
      <name val="Arial"/>
      <family val="2"/>
      <charset val="186"/>
    </font>
    <font>
      <sz val="11"/>
      <color rgb="FFFF0000"/>
      <name val="Arial"/>
      <family val="2"/>
      <charset val="186"/>
    </font>
    <font>
      <sz val="11"/>
      <color theme="1"/>
      <name val="Arial"/>
      <family val="2"/>
      <charset val="186"/>
    </font>
    <font>
      <b/>
      <sz val="11"/>
      <color rgb="FF000000"/>
      <name val="Arial"/>
      <family val="2"/>
      <charset val="186"/>
    </font>
    <font>
      <b/>
      <sz val="11"/>
      <name val="Arial"/>
      <family val="2"/>
      <charset val="186"/>
    </font>
    <font>
      <b/>
      <sz val="11"/>
      <color rgb="FFFF0000"/>
      <name val="Arial"/>
      <family val="2"/>
      <charset val="186"/>
    </font>
    <font>
      <i/>
      <sz val="11"/>
      <name val="Arial"/>
      <family val="2"/>
      <charset val="186"/>
    </font>
    <font>
      <sz val="11"/>
      <name val="Arial"/>
      <family val="2"/>
      <charset val="186"/>
    </font>
    <font>
      <b/>
      <sz val="11"/>
      <color theme="1"/>
      <name val="Arial"/>
      <family val="2"/>
      <charset val="186"/>
    </font>
    <font>
      <b/>
      <sz val="10"/>
      <name val="Arial"/>
      <family val="2"/>
      <charset val="186"/>
    </font>
    <font>
      <i/>
      <sz val="10"/>
      <name val="Arial"/>
      <family val="2"/>
      <charset val="186"/>
    </font>
    <font>
      <b/>
      <i/>
      <sz val="10"/>
      <name val="Arial"/>
      <family val="2"/>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7" fillId="0" borderId="0"/>
    <xf numFmtId="0" fontId="8" fillId="0" borderId="0"/>
  </cellStyleXfs>
  <cellXfs count="173">
    <xf numFmtId="0" fontId="0" fillId="0" borderId="0" xfId="0"/>
    <xf numFmtId="0" fontId="2" fillId="0" borderId="0" xfId="1" applyFont="1" applyAlignment="1" applyProtection="1">
      <alignment horizontal="center" vertical="center" wrapText="1"/>
    </xf>
    <xf numFmtId="0" fontId="5" fillId="0" borderId="0" xfId="0" applyFont="1" applyProtection="1">
      <protection locked="0"/>
    </xf>
    <xf numFmtId="0" fontId="5" fillId="0" borderId="0" xfId="0" applyFont="1" applyAlignment="1" applyProtection="1">
      <alignment wrapText="1"/>
      <protection locked="0"/>
    </xf>
    <xf numFmtId="0" fontId="5" fillId="0" borderId="0" xfId="0" applyFont="1"/>
    <xf numFmtId="0" fontId="5" fillId="0" borderId="0" xfId="0" applyFont="1" applyAlignment="1">
      <alignment vertical="center" wrapText="1"/>
    </xf>
    <xf numFmtId="0" fontId="5" fillId="0" borderId="0" xfId="0" applyFont="1" applyAlignment="1" applyProtection="1">
      <alignment horizontal="center" vertical="center"/>
      <protection locked="0"/>
    </xf>
    <xf numFmtId="0" fontId="4" fillId="0" borderId="0" xfId="0" applyFont="1" applyProtection="1">
      <protection locked="0"/>
    </xf>
    <xf numFmtId="0" fontId="5" fillId="0" borderId="0" xfId="0" applyFont="1" applyAlignment="1">
      <alignment wrapText="1"/>
    </xf>
    <xf numFmtId="4" fontId="3" fillId="0" borderId="0" xfId="3" applyNumberFormat="1" applyFont="1" applyAlignment="1">
      <alignment horizontal="center" vertical="center" wrapText="1"/>
    </xf>
    <xf numFmtId="4" fontId="3" fillId="0" borderId="0" xfId="4" applyNumberFormat="1" applyFont="1" applyAlignment="1">
      <alignment horizontal="right" vertical="center"/>
    </xf>
    <xf numFmtId="4" fontId="3" fillId="0" borderId="0" xfId="4" applyNumberFormat="1" applyFont="1" applyAlignment="1">
      <alignment horizontal="right" vertical="center" wrapText="1"/>
    </xf>
    <xf numFmtId="0" fontId="2" fillId="0" borderId="0" xfId="1" applyNumberFormat="1" applyFont="1" applyAlignment="1" applyProtection="1">
      <alignment horizontal="center" vertical="center" wrapText="1"/>
    </xf>
    <xf numFmtId="0" fontId="3" fillId="0" borderId="0" xfId="4" applyFont="1" applyAlignment="1">
      <alignment horizontal="right" vertical="center"/>
    </xf>
    <xf numFmtId="0" fontId="11" fillId="0" borderId="0" xfId="0" applyFont="1" applyProtection="1">
      <protection locked="0"/>
    </xf>
    <xf numFmtId="0" fontId="12" fillId="0" borderId="0" xfId="0" applyFont="1" applyProtection="1">
      <protection locked="0"/>
    </xf>
    <xf numFmtId="0" fontId="13" fillId="0" borderId="0" xfId="1" applyFont="1" applyAlignment="1" applyProtection="1">
      <alignment horizontal="center" vertical="center" wrapText="1"/>
    </xf>
    <xf numFmtId="0" fontId="13" fillId="0" borderId="0" xfId="1" applyNumberFormat="1" applyFont="1" applyAlignment="1" applyProtection="1">
      <alignment horizontal="center" vertical="center" wrapText="1"/>
    </xf>
    <xf numFmtId="0" fontId="13" fillId="0" borderId="26" xfId="2" applyFont="1" applyBorder="1" applyAlignment="1" applyProtection="1">
      <alignment horizontal="center" vertical="center" wrapText="1"/>
    </xf>
    <xf numFmtId="0" fontId="13" fillId="0" borderId="26" xfId="2" applyNumberFormat="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49" fontId="16" fillId="0" borderId="20"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left"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4" fontId="14" fillId="4" borderId="2" xfId="3" applyNumberFormat="1" applyFont="1" applyFill="1" applyBorder="1" applyAlignment="1" applyProtection="1">
      <alignment horizontal="center" vertical="center" wrapText="1"/>
      <protection locked="0"/>
    </xf>
    <xf numFmtId="4" fontId="17" fillId="0" borderId="3" xfId="0" applyNumberFormat="1" applyFont="1" applyBorder="1" applyAlignment="1">
      <alignment horizontal="center" vertical="center" wrapText="1"/>
    </xf>
    <xf numFmtId="0" fontId="17" fillId="0" borderId="0" xfId="0" applyFont="1" applyProtection="1">
      <protection locked="0"/>
    </xf>
    <xf numFmtId="49" fontId="16" fillId="0" borderId="2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4" fontId="17" fillId="0" borderId="4" xfId="0" applyNumberFormat="1" applyFont="1" applyBorder="1" applyAlignment="1">
      <alignment horizontal="center" vertical="center" wrapText="1"/>
    </xf>
    <xf numFmtId="49" fontId="16" fillId="0" borderId="22"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7" fillId="0" borderId="5" xfId="0" applyNumberFormat="1" applyFont="1" applyBorder="1" applyAlignment="1">
      <alignment horizontal="left" vertical="center" wrapText="1"/>
    </xf>
    <xf numFmtId="49" fontId="17"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4" fontId="17" fillId="0" borderId="6" xfId="0" applyNumberFormat="1" applyFont="1" applyBorder="1" applyAlignment="1">
      <alignment horizontal="center" vertical="center" wrapText="1"/>
    </xf>
    <xf numFmtId="4" fontId="14" fillId="0" borderId="15" xfId="0" applyNumberFormat="1" applyFont="1" applyBorder="1" applyAlignment="1" applyProtection="1">
      <alignment horizontal="center" vertical="center" wrapText="1"/>
      <protection locked="0"/>
    </xf>
    <xf numFmtId="4" fontId="14" fillId="0" borderId="15" xfId="0" applyNumberFormat="1" applyFont="1" applyBorder="1" applyAlignment="1" applyProtection="1">
      <alignment horizontal="center" vertical="center"/>
      <protection locked="0"/>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2" fillId="0" borderId="25" xfId="0" applyFont="1" applyBorder="1" applyProtection="1">
      <protection locked="0"/>
    </xf>
    <xf numFmtId="0" fontId="12" fillId="0" borderId="1" xfId="0" applyFont="1" applyBorder="1" applyProtection="1">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49" fontId="16" fillId="0" borderId="10" xfId="0" applyNumberFormat="1" applyFont="1" applyBorder="1" applyAlignment="1">
      <alignment horizontal="center" vertical="center" wrapText="1"/>
    </xf>
    <xf numFmtId="49" fontId="17" fillId="0" borderId="10" xfId="0" applyNumberFormat="1" applyFont="1" applyBorder="1" applyAlignment="1">
      <alignment horizontal="left" vertical="center" wrapText="1"/>
    </xf>
    <xf numFmtId="0" fontId="14" fillId="0" borderId="0" xfId="4" applyFont="1" applyAlignment="1">
      <alignment vertical="center" wrapText="1"/>
    </xf>
    <xf numFmtId="0" fontId="14" fillId="0" borderId="0" xfId="4" applyFont="1" applyAlignment="1">
      <alignment vertical="center"/>
    </xf>
    <xf numFmtId="0" fontId="14" fillId="0" borderId="18" xfId="3" applyFont="1" applyBorder="1" applyAlignment="1">
      <alignment horizontal="center" vertical="center" wrapText="1"/>
    </xf>
    <xf numFmtId="4" fontId="14" fillId="0" borderId="23" xfId="3" applyNumberFormat="1" applyFont="1" applyBorder="1" applyAlignment="1">
      <alignment horizontal="center" vertical="center" wrapText="1"/>
    </xf>
    <xf numFmtId="0" fontId="14" fillId="0" borderId="0" xfId="0" applyFont="1" applyAlignment="1" applyProtection="1">
      <alignment horizontal="center" vertical="center" wrapText="1"/>
      <protection locked="0"/>
    </xf>
    <xf numFmtId="4" fontId="18" fillId="0" borderId="0" xfId="0" applyNumberFormat="1" applyFont="1" applyAlignment="1" applyProtection="1">
      <alignment horizontal="center" vertical="center"/>
      <protection locked="0"/>
    </xf>
    <xf numFmtId="4" fontId="14" fillId="0" borderId="0" xfId="4" applyNumberFormat="1" applyFont="1" applyAlignment="1">
      <alignment horizontal="right" vertical="center" wrapText="1"/>
    </xf>
    <xf numFmtId="4" fontId="14" fillId="0" borderId="0" xfId="4" applyNumberFormat="1" applyFont="1" applyAlignment="1">
      <alignment horizontal="right" vertical="center"/>
    </xf>
    <xf numFmtId="0" fontId="14" fillId="0" borderId="0" xfId="4" applyFont="1" applyAlignment="1">
      <alignment horizontal="right" vertical="center"/>
    </xf>
    <xf numFmtId="4" fontId="14" fillId="0" borderId="0" xfId="3" applyNumberFormat="1"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xf numFmtId="0" fontId="12" fillId="0" borderId="0" xfId="0" applyFont="1" applyAlignment="1" applyProtection="1">
      <alignment horizontal="center" vertical="center"/>
      <protection locked="0"/>
    </xf>
    <xf numFmtId="0" fontId="13" fillId="0" borderId="5" xfId="2" applyFont="1" applyBorder="1" applyAlignment="1" applyProtection="1">
      <alignment horizontal="center" vertical="center" wrapText="1"/>
    </xf>
    <xf numFmtId="0" fontId="13" fillId="0" borderId="5" xfId="2" applyNumberFormat="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6" xfId="1" applyFont="1" applyBorder="1" applyAlignment="1" applyProtection="1">
      <alignment horizontal="center" vertical="center" wrapText="1"/>
    </xf>
    <xf numFmtId="49" fontId="16" fillId="0" borderId="9" xfId="0" applyNumberFormat="1" applyFont="1" applyBorder="1" applyAlignment="1">
      <alignment horizontal="center" vertical="center" wrapText="1"/>
    </xf>
    <xf numFmtId="49" fontId="17" fillId="0" borderId="10" xfId="0" applyNumberFormat="1" applyFont="1" applyBorder="1" applyAlignment="1">
      <alignment horizontal="center" vertical="center" wrapText="1"/>
    </xf>
    <xf numFmtId="4" fontId="14" fillId="4" borderId="10" xfId="3" applyNumberFormat="1" applyFont="1" applyFill="1" applyBorder="1" applyAlignment="1" applyProtection="1">
      <alignment horizontal="center" vertical="center" wrapText="1"/>
      <protection locked="0"/>
    </xf>
    <xf numFmtId="4" fontId="17" fillId="0" borderId="11" xfId="0" applyNumberFormat="1" applyFont="1" applyBorder="1" applyAlignment="1">
      <alignment horizontal="center" vertical="center" wrapText="1"/>
    </xf>
    <xf numFmtId="49" fontId="16" fillId="0" borderId="30" xfId="0" applyNumberFormat="1" applyFont="1" applyBorder="1" applyAlignment="1">
      <alignment horizontal="center" vertical="center" wrapText="1"/>
    </xf>
    <xf numFmtId="49" fontId="16" fillId="0" borderId="14" xfId="0" applyNumberFormat="1" applyFont="1" applyBorder="1" applyAlignment="1">
      <alignment horizontal="center" vertical="center" wrapText="1"/>
    </xf>
    <xf numFmtId="49" fontId="17" fillId="0" borderId="14" xfId="0" applyNumberFormat="1" applyFont="1" applyBorder="1" applyAlignment="1">
      <alignment horizontal="left" vertical="center" wrapText="1"/>
    </xf>
    <xf numFmtId="49" fontId="17" fillId="0" borderId="14" xfId="0" applyNumberFormat="1" applyFont="1" applyBorder="1" applyAlignment="1">
      <alignment horizontal="center" vertical="center" wrapText="1"/>
    </xf>
    <xf numFmtId="4" fontId="17" fillId="0" borderId="19" xfId="0" applyNumberFormat="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pplyProtection="1">
      <alignment wrapText="1"/>
      <protection locked="0"/>
    </xf>
    <xf numFmtId="49" fontId="16" fillId="0" borderId="17" xfId="0" applyNumberFormat="1" applyFont="1" applyBorder="1" applyAlignment="1">
      <alignment horizontal="center" vertical="center" wrapText="1"/>
    </xf>
    <xf numFmtId="49" fontId="17" fillId="0" borderId="17" xfId="0" applyNumberFormat="1" applyFont="1" applyBorder="1" applyAlignment="1">
      <alignment horizontal="left" vertical="center" wrapText="1"/>
    </xf>
    <xf numFmtId="49" fontId="17" fillId="0" borderId="17" xfId="0" applyNumberFormat="1" applyFont="1" applyBorder="1" applyAlignment="1">
      <alignment horizontal="center" vertical="center" wrapText="1"/>
    </xf>
    <xf numFmtId="0" fontId="17" fillId="0" borderId="17" xfId="0" applyFont="1" applyBorder="1" applyAlignment="1">
      <alignment horizontal="center" vertical="center"/>
    </xf>
    <xf numFmtId="4" fontId="14" fillId="0" borderId="0" xfId="0" applyNumberFormat="1" applyFont="1" applyAlignment="1" applyProtection="1">
      <alignment horizontal="center" vertical="center" wrapText="1"/>
      <protection locked="0"/>
    </xf>
    <xf numFmtId="4" fontId="14" fillId="0" borderId="0" xfId="0" applyNumberFormat="1" applyFont="1" applyAlignment="1" applyProtection="1">
      <alignment horizontal="center" vertical="center"/>
      <protection locked="0"/>
    </xf>
    <xf numFmtId="49" fontId="17" fillId="0" borderId="1" xfId="0" applyNumberFormat="1" applyFont="1" applyBorder="1" applyAlignment="1">
      <alignment horizontal="center" vertical="center"/>
    </xf>
    <xf numFmtId="49" fontId="16" fillId="0" borderId="1" xfId="0" applyNumberFormat="1" applyFont="1" applyBorder="1" applyAlignment="1">
      <alignment horizontal="left" vertical="center" wrapText="1"/>
    </xf>
    <xf numFmtId="4" fontId="14" fillId="0" borderId="9" xfId="0" applyNumberFormat="1" applyFont="1" applyBorder="1" applyAlignment="1" applyProtection="1">
      <alignment horizontal="center" vertical="center" wrapText="1"/>
      <protection locked="0"/>
    </xf>
    <xf numFmtId="4" fontId="14" fillId="0" borderId="11" xfId="0" applyNumberFormat="1" applyFont="1" applyBorder="1" applyAlignment="1" applyProtection="1">
      <alignment horizontal="center" vertical="center"/>
      <protection locked="0"/>
    </xf>
    <xf numFmtId="0" fontId="17" fillId="0" borderId="10" xfId="0" applyFont="1" applyBorder="1" applyAlignment="1">
      <alignment horizontal="center" vertical="center"/>
    </xf>
    <xf numFmtId="4" fontId="14" fillId="0" borderId="24" xfId="0" applyNumberFormat="1" applyFont="1" applyBorder="1" applyAlignment="1" applyProtection="1">
      <alignment horizontal="center" vertical="center" wrapText="1"/>
      <protection locked="0"/>
    </xf>
    <xf numFmtId="4" fontId="17" fillId="0" borderId="23"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49" fontId="16" fillId="0" borderId="26" xfId="0" applyNumberFormat="1" applyFont="1" applyBorder="1" applyAlignment="1">
      <alignment horizontal="center" vertical="center" wrapText="1"/>
    </xf>
    <xf numFmtId="49" fontId="17" fillId="0" borderId="26" xfId="0" applyNumberFormat="1" applyFont="1" applyBorder="1" applyAlignment="1">
      <alignment horizontal="left" vertical="center" wrapText="1"/>
    </xf>
    <xf numFmtId="49" fontId="17" fillId="0" borderId="26" xfId="0" applyNumberFormat="1" applyFont="1" applyBorder="1" applyAlignment="1">
      <alignment horizontal="center" vertical="center" wrapText="1"/>
    </xf>
    <xf numFmtId="49" fontId="17" fillId="0" borderId="26" xfId="0" applyNumberFormat="1" applyFont="1" applyBorder="1" applyAlignment="1">
      <alignment horizontal="center" vertical="center"/>
    </xf>
    <xf numFmtId="4" fontId="17" fillId="0" borderId="27" xfId="0" applyNumberFormat="1" applyFont="1" applyBorder="1" applyAlignment="1">
      <alignment horizontal="center" vertical="center" wrapText="1"/>
    </xf>
    <xf numFmtId="0" fontId="13" fillId="0" borderId="13" xfId="2" applyFont="1" applyBorder="1" applyAlignment="1" applyProtection="1">
      <alignment horizontal="center" vertical="center" wrapText="1"/>
    </xf>
    <xf numFmtId="0" fontId="13" fillId="0" borderId="13" xfId="2" applyNumberFormat="1" applyFont="1" applyBorder="1" applyAlignment="1" applyProtection="1">
      <alignment horizontal="center" vertical="center" wrapText="1"/>
    </xf>
    <xf numFmtId="0" fontId="13" fillId="0" borderId="13" xfId="1" applyFont="1" applyBorder="1" applyAlignment="1" applyProtection="1">
      <alignment horizontal="center" vertical="center" wrapText="1"/>
    </xf>
    <xf numFmtId="0" fontId="13" fillId="0" borderId="16" xfId="1" applyFont="1" applyBorder="1" applyAlignment="1" applyProtection="1">
      <alignment horizontal="center" vertical="center" wrapText="1"/>
    </xf>
    <xf numFmtId="0" fontId="17"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19" fillId="0" borderId="1" xfId="0" applyFont="1" applyBorder="1" applyAlignment="1">
      <alignment horizontal="right" vertical="center"/>
    </xf>
    <xf numFmtId="4" fontId="19" fillId="0" borderId="1" xfId="0" applyNumberFormat="1" applyFont="1" applyBorder="1" applyAlignment="1">
      <alignment horizontal="center" vertical="center"/>
    </xf>
    <xf numFmtId="0" fontId="7" fillId="0" borderId="0" xfId="0" applyFont="1"/>
    <xf numFmtId="0" fontId="20" fillId="0" borderId="0" xfId="0" applyFont="1" applyAlignment="1">
      <alignment horizontal="left" vertical="center" wrapText="1"/>
    </xf>
    <xf numFmtId="0" fontId="21" fillId="0" borderId="0" xfId="0" applyFont="1"/>
    <xf numFmtId="0" fontId="17" fillId="0" borderId="14" xfId="0" applyFont="1" applyBorder="1" applyAlignment="1">
      <alignment horizontal="center" vertical="center" wrapText="1"/>
    </xf>
    <xf numFmtId="0" fontId="11" fillId="0" borderId="0" xfId="0" applyFont="1"/>
    <xf numFmtId="4" fontId="14" fillId="0" borderId="15" xfId="0" applyNumberFormat="1" applyFont="1" applyBorder="1" applyAlignment="1">
      <alignment horizontal="center" vertical="center" wrapText="1"/>
    </xf>
    <xf numFmtId="4" fontId="14" fillId="0" borderId="15" xfId="0" applyNumberFormat="1" applyFont="1" applyBorder="1" applyAlignment="1">
      <alignment horizontal="center" vertical="center"/>
    </xf>
    <xf numFmtId="0" fontId="17" fillId="0" borderId="0" xfId="0" applyFont="1"/>
    <xf numFmtId="0" fontId="7"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vertical="center" wrapText="1"/>
    </xf>
    <xf numFmtId="0" fontId="7" fillId="0" borderId="0" xfId="0" applyFont="1" applyAlignment="1">
      <alignment horizontal="left" vertical="center"/>
    </xf>
    <xf numFmtId="0" fontId="14" fillId="2" borderId="1" xfId="1" applyFont="1" applyFill="1" applyBorder="1" applyAlignment="1" applyProtection="1">
      <alignment horizontal="center" vertical="center" wrapText="1"/>
    </xf>
    <xf numFmtId="0" fontId="13" fillId="3" borderId="1" xfId="1" applyFont="1" applyFill="1" applyBorder="1" applyAlignment="1" applyProtection="1">
      <alignment horizontal="center" vertical="center"/>
    </xf>
    <xf numFmtId="0" fontId="20" fillId="0" borderId="0" xfId="0" applyFont="1" applyAlignment="1">
      <alignment horizontal="left" vertical="center" wrapText="1"/>
    </xf>
    <xf numFmtId="0" fontId="10" fillId="2" borderId="0" xfId="1" applyFont="1" applyFill="1" applyAlignment="1" applyProtection="1">
      <alignment horizontal="center" vertical="center" wrapText="1"/>
    </xf>
    <xf numFmtId="0" fontId="9" fillId="3" borderId="7" xfId="1" applyFont="1" applyFill="1" applyBorder="1" applyAlignment="1" applyProtection="1">
      <alignment horizontal="center" vertical="center"/>
    </xf>
    <xf numFmtId="0" fontId="9" fillId="3" borderId="8"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14" fillId="3" borderId="28" xfId="1" applyFont="1" applyFill="1" applyBorder="1" applyAlignment="1" applyProtection="1">
      <alignment horizontal="center" vertical="center"/>
    </xf>
    <xf numFmtId="0" fontId="14" fillId="3" borderId="15" xfId="1" applyFont="1" applyFill="1" applyBorder="1" applyAlignment="1" applyProtection="1">
      <alignment horizontal="center" vertical="center"/>
    </xf>
    <xf numFmtId="49" fontId="16" fillId="0" borderId="20" xfId="0" applyNumberFormat="1" applyFont="1" applyBorder="1" applyAlignment="1" applyProtection="1">
      <alignment horizontal="center" vertical="center" wrapText="1"/>
    </xf>
    <xf numFmtId="49" fontId="16" fillId="0" borderId="32" xfId="0" applyNumberFormat="1" applyFont="1" applyBorder="1" applyAlignment="1" applyProtection="1">
      <alignment horizontal="center" vertical="center" wrapText="1"/>
    </xf>
    <xf numFmtId="49" fontId="16" fillId="0" borderId="2" xfId="0" applyNumberFormat="1" applyFont="1" applyBorder="1" applyAlignment="1" applyProtection="1">
      <alignment horizontal="center" vertical="center" wrapText="1"/>
    </xf>
    <xf numFmtId="49" fontId="17" fillId="0" borderId="2" xfId="0" applyNumberFormat="1" applyFont="1" applyBorder="1" applyAlignment="1" applyProtection="1">
      <alignment horizontal="left" vertical="center" wrapText="1"/>
    </xf>
    <xf numFmtId="49" fontId="17" fillId="0" borderId="2" xfId="0" applyNumberFormat="1" applyFont="1" applyBorder="1" applyAlignment="1" applyProtection="1">
      <alignment horizontal="center" vertical="center" wrapText="1"/>
    </xf>
    <xf numFmtId="49" fontId="16" fillId="0" borderId="21" xfId="0" applyNumberFormat="1" applyFont="1" applyBorder="1" applyAlignment="1" applyProtection="1">
      <alignment horizontal="center" vertical="center" wrapText="1"/>
    </xf>
    <xf numFmtId="49" fontId="16" fillId="0" borderId="31" xfId="0" applyNumberFormat="1" applyFont="1" applyBorder="1" applyAlignment="1" applyProtection="1">
      <alignment horizontal="center" vertical="center" wrapText="1"/>
    </xf>
    <xf numFmtId="49" fontId="16" fillId="0" borderId="1" xfId="0" applyNumberFormat="1" applyFont="1" applyBorder="1" applyAlignment="1" applyProtection="1">
      <alignment horizontal="center" vertical="center" wrapText="1"/>
    </xf>
    <xf numFmtId="49" fontId="17" fillId="0" borderId="1" xfId="0" applyNumberFormat="1" applyFont="1" applyBorder="1" applyAlignment="1" applyProtection="1">
      <alignment horizontal="left" vertical="center" wrapText="1"/>
    </xf>
    <xf numFmtId="49" fontId="17" fillId="0" borderId="1" xfId="0" applyNumberFormat="1" applyFont="1" applyBorder="1" applyAlignment="1" applyProtection="1">
      <alignment horizontal="center" vertical="center" wrapText="1"/>
    </xf>
    <xf numFmtId="49" fontId="16" fillId="0" borderId="29" xfId="0" applyNumberFormat="1" applyFont="1" applyBorder="1" applyAlignment="1" applyProtection="1">
      <alignment horizontal="center" vertical="center" wrapText="1"/>
    </xf>
    <xf numFmtId="49" fontId="16" fillId="0" borderId="33" xfId="0" applyNumberFormat="1" applyFont="1" applyBorder="1" applyAlignment="1" applyProtection="1">
      <alignment horizontal="center" vertical="center" wrapText="1"/>
    </xf>
    <xf numFmtId="49" fontId="16" fillId="0" borderId="13" xfId="0" applyNumberFormat="1" applyFont="1" applyBorder="1" applyAlignment="1" applyProtection="1">
      <alignment horizontal="center" vertical="center" wrapText="1"/>
    </xf>
    <xf numFmtId="49" fontId="17" fillId="0" borderId="13" xfId="0" applyNumberFormat="1" applyFont="1" applyBorder="1" applyAlignment="1" applyProtection="1">
      <alignment horizontal="left" vertical="center" wrapText="1"/>
    </xf>
    <xf numFmtId="49" fontId="17" fillId="0" borderId="13" xfId="0" applyNumberFormat="1" applyFont="1" applyBorder="1" applyAlignment="1" applyProtection="1">
      <alignment horizontal="center" vertical="center" wrapText="1"/>
    </xf>
    <xf numFmtId="0" fontId="17" fillId="0" borderId="2"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1" xfId="0" applyFont="1" applyBorder="1" applyAlignment="1" applyProtection="1">
      <alignment horizontal="center" vertical="center"/>
    </xf>
    <xf numFmtId="0" fontId="11" fillId="0" borderId="0" xfId="0" applyFont="1" applyProtection="1"/>
    <xf numFmtId="0" fontId="12" fillId="0" borderId="0" xfId="0" applyFont="1" applyProtection="1"/>
    <xf numFmtId="0" fontId="5" fillId="0" borderId="0" xfId="0" applyFont="1" applyProtection="1"/>
    <xf numFmtId="4" fontId="17" fillId="0" borderId="3" xfId="0" applyNumberFormat="1" applyFont="1" applyBorder="1" applyAlignment="1" applyProtection="1">
      <alignment horizontal="center" vertical="center" wrapText="1"/>
    </xf>
    <xf numFmtId="0" fontId="17" fillId="0" borderId="0" xfId="0" applyFont="1" applyProtection="1"/>
    <xf numFmtId="4" fontId="17" fillId="0" borderId="4" xfId="0" applyNumberFormat="1" applyFont="1" applyBorder="1" applyAlignment="1" applyProtection="1">
      <alignment horizontal="center" vertical="center" wrapText="1"/>
    </xf>
    <xf numFmtId="4" fontId="17" fillId="0" borderId="16" xfId="0" applyNumberFormat="1" applyFont="1" applyBorder="1" applyAlignment="1" applyProtection="1">
      <alignment horizontal="center" vertical="center" wrapText="1"/>
    </xf>
    <xf numFmtId="4" fontId="14" fillId="0" borderId="15" xfId="0" applyNumberFormat="1" applyFont="1" applyBorder="1" applyAlignment="1" applyProtection="1">
      <alignment horizontal="center" vertical="center" wrapText="1"/>
    </xf>
    <xf numFmtId="4" fontId="14" fillId="0" borderId="15" xfId="0" applyNumberFormat="1" applyFont="1" applyBorder="1" applyAlignment="1" applyProtection="1">
      <alignment horizontal="center" vertical="center"/>
    </xf>
    <xf numFmtId="0" fontId="14" fillId="0" borderId="0" xfId="0" applyFont="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164" fontId="17" fillId="0" borderId="1" xfId="0" applyNumberFormat="1" applyFont="1" applyBorder="1" applyAlignment="1" applyProtection="1">
      <alignment horizontal="center" vertical="center" wrapText="1"/>
    </xf>
    <xf numFmtId="49" fontId="16" fillId="0" borderId="5" xfId="0" applyNumberFormat="1" applyFont="1" applyBorder="1" applyAlignment="1" applyProtection="1">
      <alignment horizontal="center" vertical="center" wrapText="1"/>
    </xf>
    <xf numFmtId="49" fontId="17" fillId="0" borderId="5" xfId="0" applyNumberFormat="1" applyFont="1" applyBorder="1" applyAlignment="1" applyProtection="1">
      <alignment horizontal="left" vertical="center" wrapText="1"/>
    </xf>
    <xf numFmtId="49" fontId="17" fillId="0" borderId="5" xfId="0" applyNumberFormat="1" applyFont="1" applyBorder="1" applyAlignment="1" applyProtection="1">
      <alignment horizontal="center" vertical="center" wrapText="1"/>
    </xf>
    <xf numFmtId="0" fontId="17" fillId="0" borderId="5" xfId="0" applyFont="1" applyBorder="1" applyAlignment="1" applyProtection="1">
      <alignment horizontal="center" vertical="center" wrapText="1"/>
    </xf>
    <xf numFmtId="0" fontId="17" fillId="0" borderId="5" xfId="0" applyFont="1" applyBorder="1" applyAlignment="1" applyProtection="1">
      <alignment horizontal="center" vertical="center"/>
    </xf>
    <xf numFmtId="0" fontId="17" fillId="0" borderId="13" xfId="0" applyFont="1" applyBorder="1" applyAlignment="1" applyProtection="1">
      <alignment horizontal="center" vertical="center" wrapText="1"/>
    </xf>
    <xf numFmtId="4" fontId="17" fillId="0" borderId="6" xfId="0" applyNumberFormat="1" applyFont="1" applyBorder="1" applyAlignment="1" applyProtection="1">
      <alignment horizontal="center" vertical="center" wrapText="1"/>
    </xf>
  </cellXfs>
  <cellStyles count="7">
    <cellStyle name="Įprastas" xfId="0" builtinId="0"/>
    <cellStyle name="Įprastas 2" xfId="5" xr:uid="{00000000-0005-0000-0000-000000000000}"/>
    <cellStyle name="Įprastas 2 2" xfId="6" xr:uid="{00000000-0005-0000-0000-000001000000}"/>
    <cellStyle name="Normal 2 2" xfId="1" xr:uid="{00000000-0005-0000-0000-000003000000}"/>
    <cellStyle name="Normal 3" xfId="4" xr:uid="{00000000-0005-0000-0000-000004000000}"/>
    <cellStyle name="TableStyleLight1" xfId="3" xr:uid="{00000000-0005-0000-0000-000005000000}"/>
    <cellStyle name="TableStyleLight1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zoomScaleNormal="100" workbookViewId="0">
      <selection activeCell="G5" sqref="A1:XFD1048576"/>
    </sheetView>
  </sheetViews>
  <sheetFormatPr defaultRowHeight="14" x14ac:dyDescent="0.3"/>
  <cols>
    <col min="1" max="1" width="11.7265625" style="65" customWidth="1"/>
    <col min="2" max="2" width="51.26953125" style="65" customWidth="1"/>
    <col min="3" max="3" width="20.81640625" style="65" customWidth="1"/>
    <col min="4" max="16384" width="8.7265625" style="65"/>
  </cols>
  <sheetData>
    <row r="1" spans="1:3" ht="27" customHeight="1" x14ac:dyDescent="0.3">
      <c r="A1" s="126" t="s">
        <v>581</v>
      </c>
      <c r="B1" s="126"/>
      <c r="C1" s="126"/>
    </row>
    <row r="2" spans="1:3" x14ac:dyDescent="0.3">
      <c r="A2" s="127" t="s">
        <v>12</v>
      </c>
      <c r="B2" s="127"/>
      <c r="C2" s="127"/>
    </row>
    <row r="3" spans="1:3" ht="26" x14ac:dyDescent="0.3">
      <c r="A3" s="107" t="s">
        <v>18</v>
      </c>
      <c r="B3" s="107" t="s">
        <v>13</v>
      </c>
      <c r="C3" s="107" t="s">
        <v>14</v>
      </c>
    </row>
    <row r="4" spans="1:3" x14ac:dyDescent="0.3">
      <c r="A4" s="108">
        <v>1</v>
      </c>
      <c r="B4" s="109" t="s">
        <v>23</v>
      </c>
      <c r="C4" s="110">
        <f>DKŽ_S!J103</f>
        <v>0</v>
      </c>
    </row>
    <row r="5" spans="1:3" x14ac:dyDescent="0.3">
      <c r="A5" s="108">
        <v>2</v>
      </c>
      <c r="B5" s="111" t="s">
        <v>447</v>
      </c>
      <c r="C5" s="110">
        <f>'DKŽ_SK_Tiltas per Niedą'!J42</f>
        <v>0</v>
      </c>
    </row>
    <row r="6" spans="1:3" x14ac:dyDescent="0.3">
      <c r="A6" s="108">
        <v>3</v>
      </c>
      <c r="B6" s="111" t="s">
        <v>448</v>
      </c>
      <c r="C6" s="110">
        <f>'DKŽ_SK_Tiltas per Kalvį'!J28</f>
        <v>0</v>
      </c>
    </row>
    <row r="7" spans="1:3" ht="39" x14ac:dyDescent="0.3">
      <c r="A7" s="107" t="s">
        <v>15</v>
      </c>
      <c r="B7" s="112" t="s">
        <v>17</v>
      </c>
      <c r="C7" s="113">
        <f>ROUND(SUM(C4:C6),2)</f>
        <v>0</v>
      </c>
    </row>
    <row r="8" spans="1:3" x14ac:dyDescent="0.3">
      <c r="A8" s="114"/>
      <c r="B8" s="114"/>
      <c r="C8" s="114"/>
    </row>
    <row r="9" spans="1:3" ht="74.5" customHeight="1" x14ac:dyDescent="0.3">
      <c r="A9" s="128" t="s">
        <v>582</v>
      </c>
      <c r="B9" s="128"/>
      <c r="C9" s="128"/>
    </row>
    <row r="10" spans="1:3" x14ac:dyDescent="0.3">
      <c r="A10" s="115"/>
      <c r="B10" s="115"/>
      <c r="C10" s="115"/>
    </row>
    <row r="11" spans="1:3" x14ac:dyDescent="0.3">
      <c r="A11" s="114"/>
      <c r="B11" s="114"/>
      <c r="C11" s="116" t="s">
        <v>16</v>
      </c>
    </row>
    <row r="12" spans="1:3" ht="15.75" customHeight="1" x14ac:dyDescent="0.3">
      <c r="A12" s="114"/>
      <c r="B12" s="114"/>
      <c r="C12" s="114"/>
    </row>
    <row r="13" spans="1:3" ht="402" customHeight="1" x14ac:dyDescent="0.3">
      <c r="A13" s="124" t="s">
        <v>354</v>
      </c>
      <c r="B13" s="125"/>
      <c r="C13" s="125"/>
    </row>
    <row r="14" spans="1:3" ht="75.75" customHeight="1" x14ac:dyDescent="0.3">
      <c r="A14" s="122" t="s">
        <v>583</v>
      </c>
      <c r="B14" s="123"/>
      <c r="C14" s="123"/>
    </row>
    <row r="15" spans="1:3" ht="153" customHeight="1" x14ac:dyDescent="0.3">
      <c r="A15" s="124" t="s">
        <v>584</v>
      </c>
      <c r="B15" s="125"/>
      <c r="C15" s="125"/>
    </row>
    <row r="16" spans="1:3" ht="190.15" customHeight="1" x14ac:dyDescent="0.3"/>
  </sheetData>
  <sheetProtection algorithmName="SHA-512" hashValue="xbLmADvHWyTgBVgu+NaN6yJRRhfkLTOEx0IcJekvnFuqwtvP1n2yVG1mfmh/tgTbWssl8QjaIZUJX8pcX8OyOQ==" saltValue="V4HHKvIAdbTuTax0ZUZmTw==" spinCount="100000" sheet="1" objects="1" scenarios="1"/>
  <mergeCells count="6">
    <mergeCell ref="A14:C14"/>
    <mergeCell ref="A15:C15"/>
    <mergeCell ref="A1:C1"/>
    <mergeCell ref="A2:C2"/>
    <mergeCell ref="A9:C9"/>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5"/>
  <sheetViews>
    <sheetView zoomScale="50" zoomScaleNormal="50" workbookViewId="0">
      <selection activeCell="C8" sqref="C8"/>
    </sheetView>
  </sheetViews>
  <sheetFormatPr defaultColWidth="9.1796875" defaultRowHeight="14" x14ac:dyDescent="0.3"/>
  <cols>
    <col min="1" max="1" width="8.26953125" style="8" bestFit="1" customWidth="1"/>
    <col min="2" max="2" width="15.54296875" style="8" customWidth="1"/>
    <col min="3" max="3" width="53.81640625" style="8" customWidth="1"/>
    <col min="4" max="4" width="19.7265625" style="8" customWidth="1"/>
    <col min="5" max="5" width="67" style="8" customWidth="1"/>
    <col min="6" max="6" width="68.1796875" style="5" customWidth="1"/>
    <col min="7" max="7" width="13.54296875" style="4" customWidth="1"/>
    <col min="8" max="8" width="16.26953125" style="4" customWidth="1"/>
    <col min="9" max="9" width="20.7265625" style="6" customWidth="1"/>
    <col min="10" max="10" width="14.7265625" style="4" customWidth="1"/>
    <col min="11" max="11" width="21.54296875" style="7" customWidth="1"/>
    <col min="12" max="12" width="16.1796875" style="2" customWidth="1"/>
    <col min="13" max="16384" width="9.1796875" style="2"/>
  </cols>
  <sheetData>
    <row r="1" spans="1:13" ht="40.15" customHeight="1" x14ac:dyDescent="0.3">
      <c r="A1" s="129" t="s">
        <v>581</v>
      </c>
      <c r="B1" s="129"/>
      <c r="C1" s="129"/>
      <c r="D1" s="129"/>
      <c r="E1" s="129"/>
      <c r="F1" s="129"/>
      <c r="G1" s="129"/>
      <c r="H1" s="129"/>
      <c r="I1" s="129"/>
      <c r="J1" s="129"/>
    </row>
    <row r="2" spans="1:13" ht="21.75" customHeight="1" thickBot="1" x14ac:dyDescent="0.35">
      <c r="A2" s="1"/>
      <c r="B2" s="1"/>
      <c r="C2" s="1"/>
      <c r="D2" s="1"/>
      <c r="E2" s="1"/>
      <c r="F2" s="1"/>
      <c r="G2" s="1"/>
      <c r="H2" s="12"/>
      <c r="I2" s="1"/>
      <c r="J2" s="1"/>
    </row>
    <row r="3" spans="1:13" ht="21.75" customHeight="1" x14ac:dyDescent="0.3">
      <c r="A3" s="130"/>
      <c r="B3" s="130"/>
      <c r="C3" s="130"/>
      <c r="D3" s="130"/>
      <c r="E3" s="130"/>
      <c r="F3" s="130"/>
      <c r="G3" s="130"/>
      <c r="H3" s="130"/>
      <c r="I3" s="130"/>
      <c r="J3" s="131"/>
    </row>
    <row r="4" spans="1:13" ht="46.5" customHeight="1" thickBot="1" x14ac:dyDescent="0.35">
      <c r="A4" s="67" t="s">
        <v>0</v>
      </c>
      <c r="B4" s="67" t="s">
        <v>19</v>
      </c>
      <c r="C4" s="67" t="s">
        <v>20</v>
      </c>
      <c r="D4" s="67" t="s">
        <v>21</v>
      </c>
      <c r="E4" s="67" t="s">
        <v>22</v>
      </c>
      <c r="F4" s="67" t="s">
        <v>24</v>
      </c>
      <c r="G4" s="67" t="s">
        <v>1</v>
      </c>
      <c r="H4" s="68" t="s">
        <v>2</v>
      </c>
      <c r="I4" s="69" t="s">
        <v>579</v>
      </c>
      <c r="J4" s="70" t="s">
        <v>3</v>
      </c>
      <c r="K4" s="118"/>
      <c r="L4" s="65"/>
      <c r="M4" s="4"/>
    </row>
    <row r="5" spans="1:13" ht="45" customHeight="1" thickBot="1" x14ac:dyDescent="0.35">
      <c r="A5" s="71" t="s">
        <v>389</v>
      </c>
      <c r="B5" s="51" t="s">
        <v>195</v>
      </c>
      <c r="C5" s="51" t="s">
        <v>196</v>
      </c>
      <c r="D5" s="51" t="s">
        <v>107</v>
      </c>
      <c r="E5" s="51" t="s">
        <v>108</v>
      </c>
      <c r="F5" s="52" t="s">
        <v>358</v>
      </c>
      <c r="G5" s="72" t="s">
        <v>56</v>
      </c>
      <c r="H5" s="72">
        <v>1</v>
      </c>
      <c r="I5" s="73"/>
      <c r="J5" s="74">
        <f>ROUND((H5*I5),2)</f>
        <v>0</v>
      </c>
      <c r="K5" s="119" t="s">
        <v>6</v>
      </c>
      <c r="L5" s="120">
        <f>ROUND(SUM(J5),2)</f>
        <v>0</v>
      </c>
      <c r="M5" s="4"/>
    </row>
    <row r="6" spans="1:13" ht="45" customHeight="1" thickBot="1" x14ac:dyDescent="0.35">
      <c r="A6" s="75" t="s">
        <v>390</v>
      </c>
      <c r="B6" s="76" t="s">
        <v>180</v>
      </c>
      <c r="C6" s="76" t="s">
        <v>79</v>
      </c>
      <c r="D6" s="76" t="s">
        <v>78</v>
      </c>
      <c r="E6" s="76" t="s">
        <v>79</v>
      </c>
      <c r="F6" s="77" t="s">
        <v>350</v>
      </c>
      <c r="G6" s="78" t="s">
        <v>26</v>
      </c>
      <c r="H6" s="117">
        <v>15</v>
      </c>
      <c r="I6" s="73"/>
      <c r="J6" s="79">
        <f>ROUND((H6*I6),2)</f>
        <v>0</v>
      </c>
      <c r="K6" s="121"/>
      <c r="L6" s="121"/>
      <c r="M6" s="4"/>
    </row>
    <row r="7" spans="1:13" ht="45" customHeight="1" thickBot="1" x14ac:dyDescent="0.35">
      <c r="A7" s="30" t="s">
        <v>391</v>
      </c>
      <c r="B7" s="31" t="s">
        <v>181</v>
      </c>
      <c r="C7" s="31" t="s">
        <v>81</v>
      </c>
      <c r="D7" s="31" t="s">
        <v>80</v>
      </c>
      <c r="E7" s="31" t="s">
        <v>81</v>
      </c>
      <c r="F7" s="32" t="s">
        <v>351</v>
      </c>
      <c r="G7" s="33" t="s">
        <v>26</v>
      </c>
      <c r="H7" s="34">
        <v>19</v>
      </c>
      <c r="I7" s="73"/>
      <c r="J7" s="35">
        <f t="shared" ref="J7:J68" si="0">ROUND((H7*I7),2)</f>
        <v>0</v>
      </c>
      <c r="K7" s="121"/>
      <c r="L7" s="121"/>
      <c r="M7" s="4"/>
    </row>
    <row r="8" spans="1:13" ht="45" customHeight="1" thickBot="1" x14ac:dyDescent="0.35">
      <c r="A8" s="75" t="s">
        <v>392</v>
      </c>
      <c r="B8" s="31" t="s">
        <v>182</v>
      </c>
      <c r="C8" s="31" t="s">
        <v>83</v>
      </c>
      <c r="D8" s="31" t="s">
        <v>82</v>
      </c>
      <c r="E8" s="31" t="s">
        <v>83</v>
      </c>
      <c r="F8" s="32" t="s">
        <v>352</v>
      </c>
      <c r="G8" s="33" t="s">
        <v>26</v>
      </c>
      <c r="H8" s="34">
        <v>14</v>
      </c>
      <c r="I8" s="73"/>
      <c r="J8" s="35">
        <f t="shared" si="0"/>
        <v>0</v>
      </c>
      <c r="K8" s="121"/>
      <c r="L8" s="121"/>
      <c r="M8" s="4"/>
    </row>
    <row r="9" spans="1:13" ht="45" customHeight="1" thickBot="1" x14ac:dyDescent="0.35">
      <c r="A9" s="30" t="s">
        <v>393</v>
      </c>
      <c r="B9" s="31" t="s">
        <v>183</v>
      </c>
      <c r="C9" s="31" t="s">
        <v>85</v>
      </c>
      <c r="D9" s="31" t="s">
        <v>84</v>
      </c>
      <c r="E9" s="31" t="s">
        <v>85</v>
      </c>
      <c r="F9" s="32" t="s">
        <v>261</v>
      </c>
      <c r="G9" s="33" t="s">
        <v>26</v>
      </c>
      <c r="H9" s="34">
        <v>27</v>
      </c>
      <c r="I9" s="73"/>
      <c r="J9" s="35">
        <f t="shared" si="0"/>
        <v>0</v>
      </c>
      <c r="K9" s="121"/>
      <c r="L9" s="121"/>
      <c r="M9" s="4"/>
    </row>
    <row r="10" spans="1:13" ht="45" customHeight="1" thickBot="1" x14ac:dyDescent="0.35">
      <c r="A10" s="75" t="s">
        <v>394</v>
      </c>
      <c r="B10" s="31" t="s">
        <v>184</v>
      </c>
      <c r="C10" s="31" t="s">
        <v>87</v>
      </c>
      <c r="D10" s="31" t="s">
        <v>86</v>
      </c>
      <c r="E10" s="31" t="s">
        <v>87</v>
      </c>
      <c r="F10" s="32" t="s">
        <v>262</v>
      </c>
      <c r="G10" s="33" t="s">
        <v>88</v>
      </c>
      <c r="H10" s="34">
        <v>6.0000000000000001E-3</v>
      </c>
      <c r="I10" s="73"/>
      <c r="J10" s="35">
        <f t="shared" si="0"/>
        <v>0</v>
      </c>
      <c r="K10" s="121"/>
      <c r="L10" s="121"/>
      <c r="M10" s="4"/>
    </row>
    <row r="11" spans="1:13" ht="45" customHeight="1" thickBot="1" x14ac:dyDescent="0.35">
      <c r="A11" s="30" t="s">
        <v>395</v>
      </c>
      <c r="B11" s="31" t="s">
        <v>189</v>
      </c>
      <c r="C11" s="31" t="s">
        <v>98</v>
      </c>
      <c r="D11" s="31" t="s">
        <v>97</v>
      </c>
      <c r="E11" s="31" t="s">
        <v>263</v>
      </c>
      <c r="F11" s="32" t="s">
        <v>263</v>
      </c>
      <c r="G11" s="33" t="s">
        <v>26</v>
      </c>
      <c r="H11" s="45">
        <v>64</v>
      </c>
      <c r="I11" s="73"/>
      <c r="J11" s="35">
        <f t="shared" si="0"/>
        <v>0</v>
      </c>
      <c r="K11" s="121"/>
      <c r="L11" s="121"/>
      <c r="M11" s="4"/>
    </row>
    <row r="12" spans="1:13" ht="45" customHeight="1" thickBot="1" x14ac:dyDescent="0.35">
      <c r="A12" s="75" t="s">
        <v>396</v>
      </c>
      <c r="B12" s="31" t="s">
        <v>190</v>
      </c>
      <c r="C12" s="31" t="s">
        <v>100</v>
      </c>
      <c r="D12" s="31" t="s">
        <v>99</v>
      </c>
      <c r="E12" s="31" t="s">
        <v>264</v>
      </c>
      <c r="F12" s="32" t="s">
        <v>264</v>
      </c>
      <c r="G12" s="33" t="s">
        <v>26</v>
      </c>
      <c r="H12" s="45">
        <v>52</v>
      </c>
      <c r="I12" s="73"/>
      <c r="J12" s="35">
        <f t="shared" si="0"/>
        <v>0</v>
      </c>
      <c r="K12" s="121"/>
      <c r="L12" s="121"/>
      <c r="M12" s="4"/>
    </row>
    <row r="13" spans="1:13" ht="45" customHeight="1" thickBot="1" x14ac:dyDescent="0.35">
      <c r="A13" s="30" t="s">
        <v>397</v>
      </c>
      <c r="B13" s="31" t="s">
        <v>189</v>
      </c>
      <c r="C13" s="31" t="s">
        <v>98</v>
      </c>
      <c r="D13" s="31" t="s">
        <v>97</v>
      </c>
      <c r="E13" s="31" t="s">
        <v>265</v>
      </c>
      <c r="F13" s="32" t="s">
        <v>265</v>
      </c>
      <c r="G13" s="33" t="s">
        <v>26</v>
      </c>
      <c r="H13" s="45">
        <v>13</v>
      </c>
      <c r="I13" s="73"/>
      <c r="J13" s="35">
        <f t="shared" si="0"/>
        <v>0</v>
      </c>
      <c r="K13" s="57"/>
      <c r="L13" s="29"/>
    </row>
    <row r="14" spans="1:13" ht="45" customHeight="1" thickBot="1" x14ac:dyDescent="0.35">
      <c r="A14" s="75" t="s">
        <v>398</v>
      </c>
      <c r="B14" s="31" t="s">
        <v>191</v>
      </c>
      <c r="C14" s="31" t="s">
        <v>102</v>
      </c>
      <c r="D14" s="31" t="s">
        <v>101</v>
      </c>
      <c r="E14" s="31" t="s">
        <v>266</v>
      </c>
      <c r="F14" s="32" t="s">
        <v>266</v>
      </c>
      <c r="G14" s="33" t="s">
        <v>26</v>
      </c>
      <c r="H14" s="45">
        <v>10</v>
      </c>
      <c r="I14" s="73"/>
      <c r="J14" s="35">
        <f t="shared" si="0"/>
        <v>0</v>
      </c>
      <c r="K14" s="29"/>
      <c r="L14" s="29"/>
    </row>
    <row r="15" spans="1:13" ht="45" customHeight="1" thickBot="1" x14ac:dyDescent="0.35">
      <c r="A15" s="30" t="s">
        <v>399</v>
      </c>
      <c r="B15" s="31" t="s">
        <v>187</v>
      </c>
      <c r="C15" s="31" t="s">
        <v>94</v>
      </c>
      <c r="D15" s="31" t="s">
        <v>93</v>
      </c>
      <c r="E15" s="31" t="s">
        <v>340</v>
      </c>
      <c r="F15" s="32" t="s">
        <v>267</v>
      </c>
      <c r="G15" s="33" t="s">
        <v>25</v>
      </c>
      <c r="H15" s="45">
        <v>81</v>
      </c>
      <c r="I15" s="73"/>
      <c r="J15" s="35">
        <f t="shared" si="0"/>
        <v>0</v>
      </c>
      <c r="K15" s="29"/>
      <c r="L15" s="29"/>
    </row>
    <row r="16" spans="1:13" ht="45" customHeight="1" thickBot="1" x14ac:dyDescent="0.35">
      <c r="A16" s="75" t="s">
        <v>519</v>
      </c>
      <c r="B16" s="31" t="s">
        <v>193</v>
      </c>
      <c r="C16" s="31" t="s">
        <v>106</v>
      </c>
      <c r="D16" s="31" t="s">
        <v>105</v>
      </c>
      <c r="E16" s="31" t="s">
        <v>106</v>
      </c>
      <c r="F16" s="32" t="s">
        <v>268</v>
      </c>
      <c r="G16" s="33" t="s">
        <v>33</v>
      </c>
      <c r="H16" s="45">
        <v>2.06</v>
      </c>
      <c r="I16" s="73"/>
      <c r="J16" s="35">
        <f t="shared" si="0"/>
        <v>0</v>
      </c>
      <c r="K16" s="29"/>
      <c r="L16" s="29"/>
    </row>
    <row r="17" spans="1:13" ht="45" customHeight="1" thickBot="1" x14ac:dyDescent="0.35">
      <c r="A17" s="30" t="s">
        <v>520</v>
      </c>
      <c r="B17" s="31" t="s">
        <v>188</v>
      </c>
      <c r="C17" s="31" t="s">
        <v>96</v>
      </c>
      <c r="D17" s="31" t="s">
        <v>95</v>
      </c>
      <c r="E17" s="31" t="s">
        <v>96</v>
      </c>
      <c r="F17" s="32" t="s">
        <v>269</v>
      </c>
      <c r="G17" s="33" t="s">
        <v>26</v>
      </c>
      <c r="H17" s="80">
        <v>83</v>
      </c>
      <c r="I17" s="73"/>
      <c r="J17" s="35">
        <f t="shared" si="0"/>
        <v>0</v>
      </c>
      <c r="K17" s="29"/>
      <c r="L17" s="29"/>
    </row>
    <row r="18" spans="1:13" ht="45" customHeight="1" thickBot="1" x14ac:dyDescent="0.35">
      <c r="A18" s="75" t="s">
        <v>521</v>
      </c>
      <c r="B18" s="31" t="s">
        <v>192</v>
      </c>
      <c r="C18" s="31" t="s">
        <v>104</v>
      </c>
      <c r="D18" s="31" t="s">
        <v>103</v>
      </c>
      <c r="E18" s="31" t="s">
        <v>478</v>
      </c>
      <c r="F18" s="32" t="s">
        <v>477</v>
      </c>
      <c r="G18" s="33" t="s">
        <v>29</v>
      </c>
      <c r="H18" s="33" t="s">
        <v>517</v>
      </c>
      <c r="I18" s="73"/>
      <c r="J18" s="35">
        <f t="shared" si="0"/>
        <v>0</v>
      </c>
      <c r="K18" s="57"/>
      <c r="L18" s="29"/>
    </row>
    <row r="19" spans="1:13" s="3" customFormat="1" ht="45" customHeight="1" thickBot="1" x14ac:dyDescent="0.35">
      <c r="A19" s="30" t="s">
        <v>522</v>
      </c>
      <c r="B19" s="31" t="s">
        <v>185</v>
      </c>
      <c r="C19" s="31" t="s">
        <v>90</v>
      </c>
      <c r="D19" s="31" t="s">
        <v>89</v>
      </c>
      <c r="E19" s="31" t="s">
        <v>90</v>
      </c>
      <c r="F19" s="32" t="s">
        <v>270</v>
      </c>
      <c r="G19" s="33" t="s">
        <v>27</v>
      </c>
      <c r="H19" s="81">
        <v>51317.599999999999</v>
      </c>
      <c r="I19" s="73"/>
      <c r="J19" s="35">
        <f t="shared" si="0"/>
        <v>0</v>
      </c>
      <c r="K19" s="29"/>
      <c r="L19" s="29"/>
      <c r="M19" s="2"/>
    </row>
    <row r="20" spans="1:13" s="3" customFormat="1" ht="45" customHeight="1" thickBot="1" x14ac:dyDescent="0.35">
      <c r="A20" s="36" t="s">
        <v>523</v>
      </c>
      <c r="B20" s="37" t="s">
        <v>258</v>
      </c>
      <c r="C20" s="37" t="s">
        <v>460</v>
      </c>
      <c r="D20" s="37" t="s">
        <v>111</v>
      </c>
      <c r="E20" s="37" t="s">
        <v>461</v>
      </c>
      <c r="F20" s="38" t="s">
        <v>580</v>
      </c>
      <c r="G20" s="39" t="s">
        <v>29</v>
      </c>
      <c r="H20" s="46">
        <v>3079.1</v>
      </c>
      <c r="I20" s="73"/>
      <c r="J20" s="41">
        <f t="shared" si="0"/>
        <v>0</v>
      </c>
      <c r="K20" s="42" t="s">
        <v>7</v>
      </c>
      <c r="L20" s="43">
        <f>ROUND(SUM(J6:J20),2)</f>
        <v>0</v>
      </c>
      <c r="M20" s="2"/>
    </row>
    <row r="21" spans="1:13" s="3" customFormat="1" ht="45" customHeight="1" thickBot="1" x14ac:dyDescent="0.35">
      <c r="A21" s="75" t="s">
        <v>400</v>
      </c>
      <c r="B21" s="23" t="s">
        <v>197</v>
      </c>
      <c r="C21" s="23" t="s">
        <v>112</v>
      </c>
      <c r="D21" s="23" t="s">
        <v>167</v>
      </c>
      <c r="E21" s="23" t="s">
        <v>112</v>
      </c>
      <c r="F21" s="24" t="s">
        <v>271</v>
      </c>
      <c r="G21" s="25" t="s">
        <v>29</v>
      </c>
      <c r="H21" s="44">
        <v>4460</v>
      </c>
      <c r="I21" s="73"/>
      <c r="J21" s="28">
        <f t="shared" si="0"/>
        <v>0</v>
      </c>
      <c r="K21" s="49"/>
      <c r="L21" s="82"/>
      <c r="M21" s="2"/>
    </row>
    <row r="22" spans="1:13" s="3" customFormat="1" ht="45" customHeight="1" thickBot="1" x14ac:dyDescent="0.35">
      <c r="A22" s="30" t="s">
        <v>401</v>
      </c>
      <c r="B22" s="76" t="s">
        <v>199</v>
      </c>
      <c r="C22" s="76" t="s">
        <v>70</v>
      </c>
      <c r="D22" s="76" t="s">
        <v>169</v>
      </c>
      <c r="E22" s="76" t="s">
        <v>70</v>
      </c>
      <c r="F22" s="77" t="s">
        <v>272</v>
      </c>
      <c r="G22" s="78" t="s">
        <v>29</v>
      </c>
      <c r="H22" s="81">
        <v>9128</v>
      </c>
      <c r="I22" s="73"/>
      <c r="J22" s="35">
        <f t="shared" si="0"/>
        <v>0</v>
      </c>
      <c r="K22" s="49"/>
      <c r="L22" s="82"/>
      <c r="M22" s="2"/>
    </row>
    <row r="23" spans="1:13" s="3" customFormat="1" ht="45" customHeight="1" thickBot="1" x14ac:dyDescent="0.35">
      <c r="A23" s="30" t="s">
        <v>402</v>
      </c>
      <c r="B23" s="76" t="s">
        <v>201</v>
      </c>
      <c r="C23" s="76" t="s">
        <v>172</v>
      </c>
      <c r="D23" s="76" t="s">
        <v>171</v>
      </c>
      <c r="E23" s="76" t="s">
        <v>273</v>
      </c>
      <c r="F23" s="77" t="s">
        <v>273</v>
      </c>
      <c r="G23" s="78" t="s">
        <v>27</v>
      </c>
      <c r="H23" s="81">
        <v>19891</v>
      </c>
      <c r="I23" s="73"/>
      <c r="J23" s="35">
        <f t="shared" si="0"/>
        <v>0</v>
      </c>
      <c r="K23" s="49"/>
      <c r="L23" s="82"/>
      <c r="M23" s="2"/>
    </row>
    <row r="24" spans="1:13" s="3" customFormat="1" ht="45" customHeight="1" thickBot="1" x14ac:dyDescent="0.35">
      <c r="A24" s="30" t="s">
        <v>403</v>
      </c>
      <c r="B24" s="76" t="s">
        <v>201</v>
      </c>
      <c r="C24" s="76" t="s">
        <v>172</v>
      </c>
      <c r="D24" s="76" t="s">
        <v>171</v>
      </c>
      <c r="E24" s="76" t="s">
        <v>274</v>
      </c>
      <c r="F24" s="77" t="s">
        <v>274</v>
      </c>
      <c r="G24" s="78" t="s">
        <v>27</v>
      </c>
      <c r="H24" s="81">
        <v>75129</v>
      </c>
      <c r="I24" s="73"/>
      <c r="J24" s="35">
        <f t="shared" si="0"/>
        <v>0</v>
      </c>
      <c r="K24" s="49"/>
      <c r="L24" s="82"/>
      <c r="M24" s="2"/>
    </row>
    <row r="25" spans="1:13" s="3" customFormat="1" ht="45" customHeight="1" thickBot="1" x14ac:dyDescent="0.35">
      <c r="A25" s="30" t="s">
        <v>404</v>
      </c>
      <c r="B25" s="76" t="s">
        <v>201</v>
      </c>
      <c r="C25" s="76" t="s">
        <v>172</v>
      </c>
      <c r="D25" s="76" t="s">
        <v>171</v>
      </c>
      <c r="E25" s="76" t="s">
        <v>275</v>
      </c>
      <c r="F25" s="77" t="s">
        <v>275</v>
      </c>
      <c r="G25" s="78" t="s">
        <v>27</v>
      </c>
      <c r="H25" s="81">
        <v>3449</v>
      </c>
      <c r="I25" s="73"/>
      <c r="J25" s="35">
        <f t="shared" si="0"/>
        <v>0</v>
      </c>
      <c r="K25" s="49"/>
      <c r="L25" s="82"/>
      <c r="M25" s="2"/>
    </row>
    <row r="26" spans="1:13" s="3" customFormat="1" ht="45" customHeight="1" thickBot="1" x14ac:dyDescent="0.35">
      <c r="A26" s="30" t="s">
        <v>405</v>
      </c>
      <c r="B26" s="76" t="s">
        <v>204</v>
      </c>
      <c r="C26" s="76" t="s">
        <v>116</v>
      </c>
      <c r="D26" s="76" t="s">
        <v>175</v>
      </c>
      <c r="E26" s="76" t="s">
        <v>116</v>
      </c>
      <c r="F26" s="77" t="s">
        <v>276</v>
      </c>
      <c r="G26" s="78" t="s">
        <v>27</v>
      </c>
      <c r="H26" s="81">
        <v>74265</v>
      </c>
      <c r="I26" s="73"/>
      <c r="J26" s="35">
        <f t="shared" si="0"/>
        <v>0</v>
      </c>
      <c r="K26" s="49"/>
      <c r="L26" s="82"/>
      <c r="M26" s="2"/>
    </row>
    <row r="27" spans="1:13" s="3" customFormat="1" ht="45" customHeight="1" thickBot="1" x14ac:dyDescent="0.35">
      <c r="A27" s="30" t="s">
        <v>406</v>
      </c>
      <c r="B27" s="76" t="s">
        <v>198</v>
      </c>
      <c r="C27" s="76" t="s">
        <v>120</v>
      </c>
      <c r="D27" s="76" t="s">
        <v>168</v>
      </c>
      <c r="E27" s="76" t="s">
        <v>120</v>
      </c>
      <c r="F27" s="77" t="s">
        <v>277</v>
      </c>
      <c r="G27" s="78" t="s">
        <v>29</v>
      </c>
      <c r="H27" s="81">
        <v>4000</v>
      </c>
      <c r="I27" s="73"/>
      <c r="J27" s="35">
        <f t="shared" si="0"/>
        <v>0</v>
      </c>
      <c r="K27" s="49"/>
      <c r="L27" s="82"/>
      <c r="M27" s="2"/>
    </row>
    <row r="28" spans="1:13" s="3" customFormat="1" ht="45" customHeight="1" thickBot="1" x14ac:dyDescent="0.35">
      <c r="A28" s="30" t="s">
        <v>407</v>
      </c>
      <c r="B28" s="76" t="s">
        <v>199</v>
      </c>
      <c r="C28" s="76" t="s">
        <v>70</v>
      </c>
      <c r="D28" s="76" t="s">
        <v>169</v>
      </c>
      <c r="E28" s="76" t="s">
        <v>70</v>
      </c>
      <c r="F28" s="77" t="s">
        <v>278</v>
      </c>
      <c r="G28" s="78" t="s">
        <v>29</v>
      </c>
      <c r="H28" s="81">
        <v>1428</v>
      </c>
      <c r="I28" s="73"/>
      <c r="J28" s="35">
        <f t="shared" si="0"/>
        <v>0</v>
      </c>
      <c r="K28" s="49"/>
      <c r="L28" s="82"/>
      <c r="M28" s="2"/>
    </row>
    <row r="29" spans="1:13" s="3" customFormat="1" ht="45" customHeight="1" thickBot="1" x14ac:dyDescent="0.35">
      <c r="A29" s="30" t="s">
        <v>408</v>
      </c>
      <c r="B29" s="76" t="s">
        <v>200</v>
      </c>
      <c r="C29" s="76" t="s">
        <v>72</v>
      </c>
      <c r="D29" s="76" t="s">
        <v>170</v>
      </c>
      <c r="E29" s="76" t="s">
        <v>72</v>
      </c>
      <c r="F29" s="77" t="s">
        <v>279</v>
      </c>
      <c r="G29" s="78" t="s">
        <v>29</v>
      </c>
      <c r="H29" s="81">
        <v>4000</v>
      </c>
      <c r="I29" s="73"/>
      <c r="J29" s="35">
        <f t="shared" si="0"/>
        <v>0</v>
      </c>
      <c r="K29" s="49"/>
      <c r="L29" s="82"/>
      <c r="M29" s="2"/>
    </row>
    <row r="30" spans="1:13" s="3" customFormat="1" ht="45" customHeight="1" thickBot="1" x14ac:dyDescent="0.35">
      <c r="A30" s="36" t="s">
        <v>409</v>
      </c>
      <c r="B30" s="37" t="s">
        <v>203</v>
      </c>
      <c r="C30" s="37" t="s">
        <v>114</v>
      </c>
      <c r="D30" s="37" t="s">
        <v>174</v>
      </c>
      <c r="E30" s="83" t="s">
        <v>462</v>
      </c>
      <c r="F30" s="84" t="s">
        <v>280</v>
      </c>
      <c r="G30" s="85" t="s">
        <v>27</v>
      </c>
      <c r="H30" s="86">
        <v>57392</v>
      </c>
      <c r="I30" s="73"/>
      <c r="J30" s="41">
        <f t="shared" si="0"/>
        <v>0</v>
      </c>
      <c r="K30" s="42" t="s">
        <v>8</v>
      </c>
      <c r="L30" s="43">
        <f>ROUND(SUM(J21:J30),2)</f>
        <v>0</v>
      </c>
      <c r="M30" s="2"/>
    </row>
    <row r="31" spans="1:13" s="3" customFormat="1" ht="45" customHeight="1" thickBot="1" x14ac:dyDescent="0.35">
      <c r="A31" s="76" t="s">
        <v>410</v>
      </c>
      <c r="B31" s="23" t="s">
        <v>209</v>
      </c>
      <c r="C31" s="23" t="s">
        <v>120</v>
      </c>
      <c r="D31" s="23" t="s">
        <v>154</v>
      </c>
      <c r="E31" s="23" t="s">
        <v>120</v>
      </c>
      <c r="F31" s="24" t="s">
        <v>281</v>
      </c>
      <c r="G31" s="25" t="s">
        <v>29</v>
      </c>
      <c r="H31" s="44">
        <v>103</v>
      </c>
      <c r="I31" s="73"/>
      <c r="J31" s="28">
        <f t="shared" si="0"/>
        <v>0</v>
      </c>
      <c r="K31" s="49"/>
      <c r="L31" s="82"/>
      <c r="M31" s="2"/>
    </row>
    <row r="32" spans="1:13" s="3" customFormat="1" ht="45" customHeight="1" thickBot="1" x14ac:dyDescent="0.35">
      <c r="A32" s="31" t="s">
        <v>411</v>
      </c>
      <c r="B32" s="31" t="s">
        <v>207</v>
      </c>
      <c r="C32" s="31" t="s">
        <v>208</v>
      </c>
      <c r="D32" s="31" t="s">
        <v>161</v>
      </c>
      <c r="E32" s="31" t="s">
        <v>349</v>
      </c>
      <c r="F32" s="32" t="s">
        <v>282</v>
      </c>
      <c r="G32" s="33" t="s">
        <v>25</v>
      </c>
      <c r="H32" s="45">
        <v>17.170000000000002</v>
      </c>
      <c r="I32" s="73"/>
      <c r="J32" s="35">
        <f t="shared" si="0"/>
        <v>0</v>
      </c>
      <c r="K32" s="49"/>
      <c r="L32" s="82"/>
      <c r="M32" s="2"/>
    </row>
    <row r="33" spans="1:13" s="3" customFormat="1" ht="45" customHeight="1" thickBot="1" x14ac:dyDescent="0.35">
      <c r="A33" s="31" t="s">
        <v>412</v>
      </c>
      <c r="B33" s="31" t="s">
        <v>207</v>
      </c>
      <c r="C33" s="31" t="s">
        <v>208</v>
      </c>
      <c r="D33" s="31" t="s">
        <v>160</v>
      </c>
      <c r="E33" s="31" t="s">
        <v>467</v>
      </c>
      <c r="F33" s="32" t="s">
        <v>283</v>
      </c>
      <c r="G33" s="33" t="s">
        <v>27</v>
      </c>
      <c r="H33" s="45">
        <v>28</v>
      </c>
      <c r="I33" s="73"/>
      <c r="J33" s="35">
        <f t="shared" si="0"/>
        <v>0</v>
      </c>
      <c r="K33" s="49"/>
      <c r="L33" s="82"/>
      <c r="M33" s="2"/>
    </row>
    <row r="34" spans="1:13" s="3" customFormat="1" ht="45" customHeight="1" thickBot="1" x14ac:dyDescent="0.35">
      <c r="A34" s="31" t="s">
        <v>413</v>
      </c>
      <c r="B34" s="31" t="s">
        <v>207</v>
      </c>
      <c r="C34" s="31" t="s">
        <v>208</v>
      </c>
      <c r="D34" s="31" t="s">
        <v>160</v>
      </c>
      <c r="E34" s="31" t="s">
        <v>466</v>
      </c>
      <c r="F34" s="32" t="s">
        <v>284</v>
      </c>
      <c r="G34" s="33" t="s">
        <v>27</v>
      </c>
      <c r="H34" s="45">
        <v>4</v>
      </c>
      <c r="I34" s="73"/>
      <c r="J34" s="35">
        <f t="shared" si="0"/>
        <v>0</v>
      </c>
      <c r="K34" s="49"/>
      <c r="L34" s="82"/>
      <c r="M34" s="2"/>
    </row>
    <row r="35" spans="1:13" s="3" customFormat="1" ht="45" customHeight="1" thickBot="1" x14ac:dyDescent="0.35">
      <c r="A35" s="31" t="s">
        <v>414</v>
      </c>
      <c r="B35" s="31" t="s">
        <v>207</v>
      </c>
      <c r="C35" s="31" t="s">
        <v>208</v>
      </c>
      <c r="D35" s="31" t="s">
        <v>160</v>
      </c>
      <c r="E35" s="31" t="s">
        <v>468</v>
      </c>
      <c r="F35" s="32" t="s">
        <v>285</v>
      </c>
      <c r="G35" s="33" t="s">
        <v>27</v>
      </c>
      <c r="H35" s="45">
        <v>14</v>
      </c>
      <c r="I35" s="73"/>
      <c r="J35" s="35">
        <f t="shared" si="0"/>
        <v>0</v>
      </c>
      <c r="K35" s="49"/>
      <c r="L35" s="82"/>
      <c r="M35" s="2"/>
    </row>
    <row r="36" spans="1:13" s="3" customFormat="1" ht="45" customHeight="1" thickBot="1" x14ac:dyDescent="0.35">
      <c r="A36" s="31" t="s">
        <v>415</v>
      </c>
      <c r="B36" s="31" t="s">
        <v>202</v>
      </c>
      <c r="C36" s="31" t="s">
        <v>113</v>
      </c>
      <c r="D36" s="31" t="s">
        <v>173</v>
      </c>
      <c r="E36" s="31" t="s">
        <v>286</v>
      </c>
      <c r="F36" s="32" t="s">
        <v>286</v>
      </c>
      <c r="G36" s="33" t="s">
        <v>27</v>
      </c>
      <c r="H36" s="45">
        <v>152</v>
      </c>
      <c r="I36" s="73"/>
      <c r="J36" s="35">
        <f t="shared" si="0"/>
        <v>0</v>
      </c>
      <c r="K36" s="49"/>
      <c r="L36" s="82"/>
      <c r="M36" s="2"/>
    </row>
    <row r="37" spans="1:13" s="3" customFormat="1" ht="45" customHeight="1" thickBot="1" x14ac:dyDescent="0.35">
      <c r="A37" s="31" t="s">
        <v>524</v>
      </c>
      <c r="B37" s="31" t="s">
        <v>202</v>
      </c>
      <c r="C37" s="31" t="s">
        <v>113</v>
      </c>
      <c r="D37" s="31" t="s">
        <v>173</v>
      </c>
      <c r="E37" s="31" t="s">
        <v>287</v>
      </c>
      <c r="F37" s="32" t="s">
        <v>287</v>
      </c>
      <c r="G37" s="33" t="s">
        <v>27</v>
      </c>
      <c r="H37" s="45">
        <v>15</v>
      </c>
      <c r="I37" s="73"/>
      <c r="J37" s="35">
        <f t="shared" si="0"/>
        <v>0</v>
      </c>
      <c r="K37" s="49"/>
      <c r="L37" s="82"/>
      <c r="M37" s="2"/>
    </row>
    <row r="38" spans="1:13" s="3" customFormat="1" ht="45" customHeight="1" thickBot="1" x14ac:dyDescent="0.35">
      <c r="A38" s="31" t="s">
        <v>525</v>
      </c>
      <c r="B38" s="31" t="s">
        <v>204</v>
      </c>
      <c r="C38" s="31" t="s">
        <v>465</v>
      </c>
      <c r="D38" s="31" t="s">
        <v>176</v>
      </c>
      <c r="E38" s="31" t="s">
        <v>465</v>
      </c>
      <c r="F38" s="32" t="s">
        <v>288</v>
      </c>
      <c r="G38" s="33" t="s">
        <v>27</v>
      </c>
      <c r="H38" s="45">
        <v>10</v>
      </c>
      <c r="I38" s="73"/>
      <c r="J38" s="35">
        <f t="shared" si="0"/>
        <v>0</v>
      </c>
      <c r="K38" s="49"/>
      <c r="L38" s="82"/>
      <c r="M38" s="2"/>
    </row>
    <row r="39" spans="1:13" s="3" customFormat="1" ht="45" customHeight="1" thickBot="1" x14ac:dyDescent="0.35">
      <c r="A39" s="31" t="s">
        <v>526</v>
      </c>
      <c r="B39" s="31" t="s">
        <v>207</v>
      </c>
      <c r="C39" s="31" t="s">
        <v>208</v>
      </c>
      <c r="D39" s="31" t="s">
        <v>160</v>
      </c>
      <c r="E39" s="31" t="s">
        <v>467</v>
      </c>
      <c r="F39" s="32" t="s">
        <v>289</v>
      </c>
      <c r="G39" s="33" t="s">
        <v>27</v>
      </c>
      <c r="H39" s="45">
        <v>10</v>
      </c>
      <c r="I39" s="73"/>
      <c r="J39" s="35">
        <f t="shared" si="0"/>
        <v>0</v>
      </c>
      <c r="K39" s="49"/>
      <c r="L39" s="82"/>
      <c r="M39" s="2"/>
    </row>
    <row r="40" spans="1:13" s="3" customFormat="1" ht="45" customHeight="1" thickBot="1" x14ac:dyDescent="0.35">
      <c r="A40" s="31" t="s">
        <v>527</v>
      </c>
      <c r="B40" s="31" t="s">
        <v>210</v>
      </c>
      <c r="C40" s="31" t="s">
        <v>156</v>
      </c>
      <c r="D40" s="31" t="s">
        <v>155</v>
      </c>
      <c r="E40" s="31" t="s">
        <v>156</v>
      </c>
      <c r="F40" s="32" t="s">
        <v>290</v>
      </c>
      <c r="G40" s="33" t="s">
        <v>29</v>
      </c>
      <c r="H40" s="45">
        <v>103</v>
      </c>
      <c r="I40" s="73"/>
      <c r="J40" s="35">
        <f t="shared" si="0"/>
        <v>0</v>
      </c>
      <c r="K40" s="49"/>
      <c r="L40" s="82"/>
      <c r="M40" s="2"/>
    </row>
    <row r="41" spans="1:13" s="3" customFormat="1" ht="45" customHeight="1" thickBot="1" x14ac:dyDescent="0.35">
      <c r="A41" s="31" t="s">
        <v>528</v>
      </c>
      <c r="B41" s="31" t="s">
        <v>211</v>
      </c>
      <c r="C41" s="31" t="s">
        <v>158</v>
      </c>
      <c r="D41" s="31" t="s">
        <v>157</v>
      </c>
      <c r="E41" s="31" t="s">
        <v>158</v>
      </c>
      <c r="F41" s="32" t="s">
        <v>291</v>
      </c>
      <c r="G41" s="33" t="s">
        <v>29</v>
      </c>
      <c r="H41" s="45">
        <v>62</v>
      </c>
      <c r="I41" s="73"/>
      <c r="J41" s="35">
        <f t="shared" si="0"/>
        <v>0</v>
      </c>
      <c r="K41" s="49"/>
      <c r="L41" s="82"/>
      <c r="M41" s="2"/>
    </row>
    <row r="42" spans="1:13" s="3" customFormat="1" ht="45" customHeight="1" thickBot="1" x14ac:dyDescent="0.35">
      <c r="A42" s="31" t="s">
        <v>529</v>
      </c>
      <c r="B42" s="31" t="s">
        <v>207</v>
      </c>
      <c r="C42" s="31" t="s">
        <v>208</v>
      </c>
      <c r="D42" s="31" t="s">
        <v>162</v>
      </c>
      <c r="E42" s="31" t="s">
        <v>28</v>
      </c>
      <c r="F42" s="32" t="s">
        <v>292</v>
      </c>
      <c r="G42" s="33" t="s">
        <v>29</v>
      </c>
      <c r="H42" s="45">
        <v>45</v>
      </c>
      <c r="I42" s="73"/>
      <c r="J42" s="35">
        <f t="shared" si="0"/>
        <v>0</v>
      </c>
      <c r="K42" s="87"/>
      <c r="L42" s="88"/>
      <c r="M42" s="2"/>
    </row>
    <row r="43" spans="1:13" s="3" customFormat="1" ht="45" customHeight="1" thickBot="1" x14ac:dyDescent="0.35">
      <c r="A43" s="31" t="s">
        <v>530</v>
      </c>
      <c r="B43" s="31" t="s">
        <v>207</v>
      </c>
      <c r="C43" s="31" t="s">
        <v>208</v>
      </c>
      <c r="D43" s="31" t="s">
        <v>161</v>
      </c>
      <c r="E43" s="31" t="s">
        <v>348</v>
      </c>
      <c r="F43" s="32" t="s">
        <v>293</v>
      </c>
      <c r="G43" s="33" t="s">
        <v>25</v>
      </c>
      <c r="H43" s="45">
        <v>128</v>
      </c>
      <c r="I43" s="73"/>
      <c r="J43" s="35">
        <f t="shared" si="0"/>
        <v>0</v>
      </c>
      <c r="K43" s="49"/>
      <c r="L43" s="82"/>
      <c r="M43" s="2"/>
    </row>
    <row r="44" spans="1:13" s="3" customFormat="1" ht="45" customHeight="1" thickBot="1" x14ac:dyDescent="0.35">
      <c r="A44" s="31" t="s">
        <v>531</v>
      </c>
      <c r="B44" s="31" t="s">
        <v>207</v>
      </c>
      <c r="C44" s="31" t="s">
        <v>208</v>
      </c>
      <c r="D44" s="31" t="s">
        <v>163</v>
      </c>
      <c r="E44" s="31" t="s">
        <v>164</v>
      </c>
      <c r="F44" s="32" t="s">
        <v>294</v>
      </c>
      <c r="G44" s="33" t="s">
        <v>26</v>
      </c>
      <c r="H44" s="45">
        <v>10</v>
      </c>
      <c r="I44" s="73"/>
      <c r="J44" s="35">
        <f t="shared" si="0"/>
        <v>0</v>
      </c>
      <c r="K44" s="49"/>
      <c r="L44" s="82"/>
      <c r="M44" s="2"/>
    </row>
    <row r="45" spans="1:13" s="3" customFormat="1" ht="45" customHeight="1" thickBot="1" x14ac:dyDescent="0.35">
      <c r="A45" s="31" t="s">
        <v>532</v>
      </c>
      <c r="B45" s="31" t="s">
        <v>207</v>
      </c>
      <c r="C45" s="31" t="s">
        <v>208</v>
      </c>
      <c r="D45" s="31" t="s">
        <v>160</v>
      </c>
      <c r="E45" s="31" t="s">
        <v>466</v>
      </c>
      <c r="F45" s="32" t="s">
        <v>284</v>
      </c>
      <c r="G45" s="33" t="s">
        <v>27</v>
      </c>
      <c r="H45" s="45">
        <v>12</v>
      </c>
      <c r="I45" s="73"/>
      <c r="J45" s="35">
        <f t="shared" si="0"/>
        <v>0</v>
      </c>
      <c r="K45" s="49"/>
      <c r="L45" s="82"/>
      <c r="M45" s="2"/>
    </row>
    <row r="46" spans="1:13" s="3" customFormat="1" ht="45" customHeight="1" thickBot="1" x14ac:dyDescent="0.35">
      <c r="A46" s="31" t="s">
        <v>533</v>
      </c>
      <c r="B46" s="31" t="s">
        <v>202</v>
      </c>
      <c r="C46" s="31" t="s">
        <v>113</v>
      </c>
      <c r="D46" s="31" t="s">
        <v>173</v>
      </c>
      <c r="E46" s="31" t="s">
        <v>295</v>
      </c>
      <c r="F46" s="32" t="s">
        <v>295</v>
      </c>
      <c r="G46" s="33" t="s">
        <v>27</v>
      </c>
      <c r="H46" s="45">
        <v>795</v>
      </c>
      <c r="I46" s="73"/>
      <c r="J46" s="35">
        <f t="shared" si="0"/>
        <v>0</v>
      </c>
      <c r="K46" s="87"/>
      <c r="L46" s="88"/>
      <c r="M46" s="2"/>
    </row>
    <row r="47" spans="1:13" s="3" customFormat="1" ht="45" customHeight="1" thickBot="1" x14ac:dyDescent="0.35">
      <c r="A47" s="31" t="s">
        <v>534</v>
      </c>
      <c r="B47" s="31" t="s">
        <v>207</v>
      </c>
      <c r="C47" s="31" t="s">
        <v>208</v>
      </c>
      <c r="D47" s="31" t="s">
        <v>161</v>
      </c>
      <c r="E47" s="31" t="s">
        <v>348</v>
      </c>
      <c r="F47" s="32" t="s">
        <v>293</v>
      </c>
      <c r="G47" s="33" t="s">
        <v>25</v>
      </c>
      <c r="H47" s="45">
        <v>711</v>
      </c>
      <c r="I47" s="73"/>
      <c r="J47" s="35">
        <f t="shared" si="0"/>
        <v>0</v>
      </c>
      <c r="K47" s="87"/>
      <c r="L47" s="88"/>
      <c r="M47" s="2"/>
    </row>
    <row r="48" spans="1:13" s="3" customFormat="1" ht="45" customHeight="1" thickBot="1" x14ac:dyDescent="0.35">
      <c r="A48" s="31" t="s">
        <v>535</v>
      </c>
      <c r="B48" s="31" t="s">
        <v>207</v>
      </c>
      <c r="C48" s="31" t="s">
        <v>208</v>
      </c>
      <c r="D48" s="31" t="s">
        <v>163</v>
      </c>
      <c r="E48" s="31" t="s">
        <v>164</v>
      </c>
      <c r="F48" s="32" t="s">
        <v>294</v>
      </c>
      <c r="G48" s="33" t="s">
        <v>26</v>
      </c>
      <c r="H48" s="45">
        <v>74</v>
      </c>
      <c r="I48" s="73"/>
      <c r="J48" s="35">
        <f t="shared" si="0"/>
        <v>0</v>
      </c>
      <c r="K48" s="87"/>
      <c r="L48" s="88"/>
      <c r="M48" s="2"/>
    </row>
    <row r="49" spans="1:13" s="3" customFormat="1" ht="45" customHeight="1" thickBot="1" x14ac:dyDescent="0.35">
      <c r="A49" s="31" t="s">
        <v>536</v>
      </c>
      <c r="B49" s="31" t="s">
        <v>207</v>
      </c>
      <c r="C49" s="31" t="s">
        <v>208</v>
      </c>
      <c r="D49" s="31" t="s">
        <v>160</v>
      </c>
      <c r="E49" s="31" t="s">
        <v>466</v>
      </c>
      <c r="F49" s="32" t="s">
        <v>284</v>
      </c>
      <c r="G49" s="33" t="s">
        <v>27</v>
      </c>
      <c r="H49" s="45">
        <v>52</v>
      </c>
      <c r="I49" s="73"/>
      <c r="J49" s="35">
        <f t="shared" si="0"/>
        <v>0</v>
      </c>
      <c r="K49" s="87"/>
      <c r="L49" s="88"/>
      <c r="M49" s="2"/>
    </row>
    <row r="50" spans="1:13" s="3" customFormat="1" ht="45" customHeight="1" thickBot="1" x14ac:dyDescent="0.35">
      <c r="A50" s="31" t="s">
        <v>537</v>
      </c>
      <c r="B50" s="31" t="s">
        <v>202</v>
      </c>
      <c r="C50" s="31" t="s">
        <v>113</v>
      </c>
      <c r="D50" s="31" t="s">
        <v>173</v>
      </c>
      <c r="E50" s="31" t="s">
        <v>295</v>
      </c>
      <c r="F50" s="32" t="s">
        <v>295</v>
      </c>
      <c r="G50" s="33" t="s">
        <v>27</v>
      </c>
      <c r="H50" s="45">
        <v>3589</v>
      </c>
      <c r="I50" s="73"/>
      <c r="J50" s="35">
        <f t="shared" si="0"/>
        <v>0</v>
      </c>
      <c r="K50" s="87"/>
      <c r="L50" s="88"/>
      <c r="M50" s="2"/>
    </row>
    <row r="51" spans="1:13" s="3" customFormat="1" ht="45" customHeight="1" thickBot="1" x14ac:dyDescent="0.35">
      <c r="A51" s="31" t="s">
        <v>538</v>
      </c>
      <c r="B51" s="31" t="s">
        <v>260</v>
      </c>
      <c r="C51" s="31" t="s">
        <v>166</v>
      </c>
      <c r="D51" s="31" t="s">
        <v>165</v>
      </c>
      <c r="E51" s="31" t="s">
        <v>296</v>
      </c>
      <c r="F51" s="32" t="s">
        <v>296</v>
      </c>
      <c r="G51" s="33" t="s">
        <v>25</v>
      </c>
      <c r="H51" s="89">
        <v>28</v>
      </c>
      <c r="I51" s="73"/>
      <c r="J51" s="35">
        <f t="shared" si="0"/>
        <v>0</v>
      </c>
      <c r="K51" s="87"/>
      <c r="L51" s="88"/>
      <c r="M51" s="2"/>
    </row>
    <row r="52" spans="1:13" s="3" customFormat="1" ht="45" customHeight="1" thickBot="1" x14ac:dyDescent="0.35">
      <c r="A52" s="31" t="s">
        <v>539</v>
      </c>
      <c r="B52" s="31" t="s">
        <v>260</v>
      </c>
      <c r="C52" s="31" t="s">
        <v>166</v>
      </c>
      <c r="D52" s="31" t="s">
        <v>165</v>
      </c>
      <c r="E52" s="31" t="s">
        <v>297</v>
      </c>
      <c r="F52" s="32" t="s">
        <v>297</v>
      </c>
      <c r="G52" s="33" t="s">
        <v>25</v>
      </c>
      <c r="H52" s="45">
        <v>30</v>
      </c>
      <c r="I52" s="73"/>
      <c r="J52" s="35">
        <f t="shared" si="0"/>
        <v>0</v>
      </c>
      <c r="K52" s="87"/>
      <c r="L52" s="88"/>
      <c r="M52" s="2"/>
    </row>
    <row r="53" spans="1:13" s="3" customFormat="1" ht="45" customHeight="1" thickBot="1" x14ac:dyDescent="0.35">
      <c r="A53" s="37" t="s">
        <v>540</v>
      </c>
      <c r="B53" s="37" t="s">
        <v>260</v>
      </c>
      <c r="C53" s="37" t="s">
        <v>166</v>
      </c>
      <c r="D53" s="37" t="s">
        <v>165</v>
      </c>
      <c r="E53" s="37" t="s">
        <v>298</v>
      </c>
      <c r="F53" s="38" t="s">
        <v>298</v>
      </c>
      <c r="G53" s="39" t="s">
        <v>25</v>
      </c>
      <c r="H53" s="46">
        <v>51</v>
      </c>
      <c r="I53" s="73"/>
      <c r="J53" s="41">
        <f t="shared" si="0"/>
        <v>0</v>
      </c>
      <c r="K53" s="42" t="s">
        <v>9</v>
      </c>
      <c r="L53" s="43">
        <f>ROUND(SUM(J31:J53),2)</f>
        <v>0</v>
      </c>
      <c r="M53" s="2"/>
    </row>
    <row r="54" spans="1:13" s="3" customFormat="1" ht="45" customHeight="1" thickBot="1" x14ac:dyDescent="0.35">
      <c r="A54" s="75" t="s">
        <v>416</v>
      </c>
      <c r="B54" s="23" t="s">
        <v>205</v>
      </c>
      <c r="C54" s="23" t="s">
        <v>117</v>
      </c>
      <c r="D54" s="23" t="s">
        <v>177</v>
      </c>
      <c r="E54" s="23" t="s">
        <v>479</v>
      </c>
      <c r="F54" s="24" t="s">
        <v>299</v>
      </c>
      <c r="G54" s="25" t="s">
        <v>27</v>
      </c>
      <c r="H54" s="44">
        <v>14100</v>
      </c>
      <c r="I54" s="73"/>
      <c r="J54" s="28">
        <f t="shared" si="0"/>
        <v>0</v>
      </c>
      <c r="K54" s="87"/>
      <c r="L54" s="88"/>
      <c r="M54" s="2"/>
    </row>
    <row r="55" spans="1:13" s="3" customFormat="1" ht="45" customHeight="1" thickBot="1" x14ac:dyDescent="0.35">
      <c r="A55" s="30" t="s">
        <v>417</v>
      </c>
      <c r="B55" s="31" t="s">
        <v>205</v>
      </c>
      <c r="C55" s="31" t="s">
        <v>117</v>
      </c>
      <c r="D55" s="31" t="s">
        <v>177</v>
      </c>
      <c r="E55" s="31" t="s">
        <v>480</v>
      </c>
      <c r="F55" s="32" t="s">
        <v>300</v>
      </c>
      <c r="G55" s="33" t="s">
        <v>27</v>
      </c>
      <c r="H55" s="45">
        <v>4087</v>
      </c>
      <c r="I55" s="73"/>
      <c r="J55" s="35">
        <f t="shared" si="0"/>
        <v>0</v>
      </c>
      <c r="K55" s="87"/>
      <c r="L55" s="88"/>
      <c r="M55" s="2"/>
    </row>
    <row r="56" spans="1:13" s="3" customFormat="1" ht="45" customHeight="1" thickBot="1" x14ac:dyDescent="0.35">
      <c r="A56" s="30" t="s">
        <v>418</v>
      </c>
      <c r="B56" s="31" t="s">
        <v>205</v>
      </c>
      <c r="C56" s="31" t="s">
        <v>117</v>
      </c>
      <c r="D56" s="31" t="s">
        <v>177</v>
      </c>
      <c r="E56" s="90" t="s">
        <v>481</v>
      </c>
      <c r="F56" s="32" t="s">
        <v>301</v>
      </c>
      <c r="G56" s="33" t="s">
        <v>27</v>
      </c>
      <c r="H56" s="45">
        <v>125</v>
      </c>
      <c r="I56" s="73"/>
      <c r="J56" s="35">
        <f t="shared" si="0"/>
        <v>0</v>
      </c>
      <c r="K56" s="87"/>
      <c r="L56" s="88"/>
      <c r="M56" s="2"/>
    </row>
    <row r="57" spans="1:13" s="3" customFormat="1" ht="45" customHeight="1" thickBot="1" x14ac:dyDescent="0.35">
      <c r="A57" s="30" t="s">
        <v>419</v>
      </c>
      <c r="B57" s="31" t="s">
        <v>205</v>
      </c>
      <c r="C57" s="31" t="s">
        <v>117</v>
      </c>
      <c r="D57" s="31" t="s">
        <v>177</v>
      </c>
      <c r="E57" s="31" t="s">
        <v>482</v>
      </c>
      <c r="F57" s="32" t="s">
        <v>302</v>
      </c>
      <c r="G57" s="33" t="s">
        <v>27</v>
      </c>
      <c r="H57" s="45">
        <v>145</v>
      </c>
      <c r="I57" s="73"/>
      <c r="J57" s="35">
        <f t="shared" si="0"/>
        <v>0</v>
      </c>
      <c r="K57" s="87"/>
      <c r="L57" s="88"/>
      <c r="M57" s="2"/>
    </row>
    <row r="58" spans="1:13" s="3" customFormat="1" ht="45" customHeight="1" thickBot="1" x14ac:dyDescent="0.35">
      <c r="A58" s="30" t="s">
        <v>420</v>
      </c>
      <c r="B58" s="31" t="s">
        <v>206</v>
      </c>
      <c r="C58" s="31" t="s">
        <v>179</v>
      </c>
      <c r="D58" s="31" t="s">
        <v>178</v>
      </c>
      <c r="E58" s="31" t="s">
        <v>179</v>
      </c>
      <c r="F58" s="32" t="s">
        <v>303</v>
      </c>
      <c r="G58" s="33" t="s">
        <v>25</v>
      </c>
      <c r="H58" s="45">
        <v>600</v>
      </c>
      <c r="I58" s="73"/>
      <c r="J58" s="35">
        <f t="shared" si="0"/>
        <v>0</v>
      </c>
      <c r="K58" s="87"/>
      <c r="L58" s="88"/>
      <c r="M58" s="2"/>
    </row>
    <row r="59" spans="1:13" s="3" customFormat="1" ht="45" customHeight="1" thickBot="1" x14ac:dyDescent="0.35">
      <c r="A59" s="30" t="s">
        <v>421</v>
      </c>
      <c r="B59" s="37" t="s">
        <v>220</v>
      </c>
      <c r="C59" s="37" t="s">
        <v>66</v>
      </c>
      <c r="D59" s="37" t="s">
        <v>65</v>
      </c>
      <c r="E59" s="37" t="s">
        <v>483</v>
      </c>
      <c r="F59" s="38" t="s">
        <v>304</v>
      </c>
      <c r="G59" s="39" t="s">
        <v>27</v>
      </c>
      <c r="H59" s="46">
        <v>600</v>
      </c>
      <c r="I59" s="73"/>
      <c r="J59" s="41">
        <f t="shared" si="0"/>
        <v>0</v>
      </c>
      <c r="K59" s="91" t="s">
        <v>10</v>
      </c>
      <c r="L59" s="92">
        <f>ROUND(SUM(J54:J59),2)</f>
        <v>0</v>
      </c>
      <c r="M59" s="2"/>
    </row>
    <row r="60" spans="1:13" s="3" customFormat="1" ht="45" customHeight="1" thickBot="1" x14ac:dyDescent="0.35">
      <c r="A60" s="22" t="s">
        <v>422</v>
      </c>
      <c r="B60" s="23" t="s">
        <v>214</v>
      </c>
      <c r="C60" s="23" t="s">
        <v>34</v>
      </c>
      <c r="D60" s="23" t="s">
        <v>60</v>
      </c>
      <c r="E60" s="23" t="s">
        <v>505</v>
      </c>
      <c r="F60" s="24" t="s">
        <v>305</v>
      </c>
      <c r="G60" s="25" t="s">
        <v>29</v>
      </c>
      <c r="H60" s="44">
        <v>2856</v>
      </c>
      <c r="I60" s="73"/>
      <c r="J60" s="28">
        <f t="shared" si="0"/>
        <v>0</v>
      </c>
      <c r="K60" s="87"/>
      <c r="L60" s="88"/>
      <c r="M60" s="2"/>
    </row>
    <row r="61" spans="1:13" s="3" customFormat="1" ht="45" customHeight="1" thickBot="1" x14ac:dyDescent="0.35">
      <c r="A61" s="30" t="s">
        <v>442</v>
      </c>
      <c r="B61" s="31" t="s">
        <v>215</v>
      </c>
      <c r="C61" s="31" t="s">
        <v>35</v>
      </c>
      <c r="D61" s="31" t="s">
        <v>61</v>
      </c>
      <c r="E61" s="31" t="s">
        <v>511</v>
      </c>
      <c r="F61" s="32" t="s">
        <v>306</v>
      </c>
      <c r="G61" s="33" t="s">
        <v>27</v>
      </c>
      <c r="H61" s="45">
        <v>75453</v>
      </c>
      <c r="I61" s="73"/>
      <c r="J61" s="35">
        <f t="shared" si="0"/>
        <v>0</v>
      </c>
      <c r="K61" s="87"/>
      <c r="L61" s="88"/>
      <c r="M61" s="2"/>
    </row>
    <row r="62" spans="1:13" s="3" customFormat="1" ht="45" customHeight="1" thickBot="1" x14ac:dyDescent="0.35">
      <c r="A62" s="30" t="s">
        <v>443</v>
      </c>
      <c r="B62" s="31" t="s">
        <v>216</v>
      </c>
      <c r="C62" s="31" t="s">
        <v>36</v>
      </c>
      <c r="D62" s="31" t="s">
        <v>62</v>
      </c>
      <c r="E62" s="31" t="s">
        <v>512</v>
      </c>
      <c r="F62" s="32" t="s">
        <v>388</v>
      </c>
      <c r="G62" s="33" t="s">
        <v>27</v>
      </c>
      <c r="H62" s="45">
        <v>60844</v>
      </c>
      <c r="I62" s="73"/>
      <c r="J62" s="35">
        <f t="shared" si="0"/>
        <v>0</v>
      </c>
      <c r="K62" s="87"/>
      <c r="L62" s="88"/>
      <c r="M62" s="2"/>
    </row>
    <row r="63" spans="1:13" s="3" customFormat="1" ht="45" customHeight="1" thickBot="1" x14ac:dyDescent="0.35">
      <c r="A63" s="30" t="s">
        <v>444</v>
      </c>
      <c r="B63" s="31" t="s">
        <v>218</v>
      </c>
      <c r="C63" s="31" t="s">
        <v>219</v>
      </c>
      <c r="D63" s="31" t="s">
        <v>64</v>
      </c>
      <c r="E63" s="31" t="s">
        <v>513</v>
      </c>
      <c r="F63" s="32" t="s">
        <v>307</v>
      </c>
      <c r="G63" s="33" t="s">
        <v>27</v>
      </c>
      <c r="H63" s="45">
        <v>51146</v>
      </c>
      <c r="I63" s="73"/>
      <c r="J63" s="35">
        <f t="shared" si="0"/>
        <v>0</v>
      </c>
      <c r="K63" s="87"/>
      <c r="L63" s="88"/>
      <c r="M63" s="2"/>
    </row>
    <row r="64" spans="1:13" s="3" customFormat="1" ht="45" customHeight="1" thickBot="1" x14ac:dyDescent="0.35">
      <c r="A64" s="30" t="s">
        <v>445</v>
      </c>
      <c r="B64" s="31" t="s">
        <v>218</v>
      </c>
      <c r="C64" s="31" t="s">
        <v>219</v>
      </c>
      <c r="D64" s="31" t="s">
        <v>64</v>
      </c>
      <c r="E64" s="31" t="s">
        <v>514</v>
      </c>
      <c r="F64" s="32" t="s">
        <v>308</v>
      </c>
      <c r="G64" s="33" t="s">
        <v>27</v>
      </c>
      <c r="H64" s="45">
        <v>8890</v>
      </c>
      <c r="I64" s="73"/>
      <c r="J64" s="35">
        <f t="shared" si="0"/>
        <v>0</v>
      </c>
      <c r="K64" s="87"/>
      <c r="L64" s="88"/>
      <c r="M64" s="2"/>
    </row>
    <row r="65" spans="1:13" s="3" customFormat="1" ht="45" customHeight="1" thickBot="1" x14ac:dyDescent="0.35">
      <c r="A65" s="30" t="s">
        <v>446</v>
      </c>
      <c r="B65" s="37" t="s">
        <v>217</v>
      </c>
      <c r="C65" s="37" t="s">
        <v>37</v>
      </c>
      <c r="D65" s="37" t="s">
        <v>63</v>
      </c>
      <c r="E65" s="37" t="s">
        <v>515</v>
      </c>
      <c r="F65" s="38" t="s">
        <v>309</v>
      </c>
      <c r="G65" s="39" t="s">
        <v>33</v>
      </c>
      <c r="H65" s="46">
        <v>78</v>
      </c>
      <c r="I65" s="73"/>
      <c r="J65" s="41">
        <f t="shared" si="0"/>
        <v>0</v>
      </c>
      <c r="K65" s="91" t="s">
        <v>5</v>
      </c>
      <c r="L65" s="92">
        <f>ROUND(SUM(J60:J65),2)</f>
        <v>0</v>
      </c>
      <c r="M65" s="2"/>
    </row>
    <row r="66" spans="1:13" s="3" customFormat="1" ht="45" customHeight="1" thickBot="1" x14ac:dyDescent="0.35">
      <c r="A66" s="71" t="s">
        <v>423</v>
      </c>
      <c r="B66" s="51" t="s">
        <v>221</v>
      </c>
      <c r="C66" s="51" t="s">
        <v>40</v>
      </c>
      <c r="D66" s="51" t="s">
        <v>67</v>
      </c>
      <c r="E66" s="51" t="s">
        <v>40</v>
      </c>
      <c r="F66" s="52" t="s">
        <v>310</v>
      </c>
      <c r="G66" s="72" t="s">
        <v>27</v>
      </c>
      <c r="H66" s="93">
        <v>14601</v>
      </c>
      <c r="I66" s="73"/>
      <c r="J66" s="74">
        <f t="shared" si="0"/>
        <v>0</v>
      </c>
      <c r="K66" s="91" t="s">
        <v>341</v>
      </c>
      <c r="L66" s="92">
        <f>ROUND(SUM(J66),2)</f>
        <v>0</v>
      </c>
      <c r="M66" s="2"/>
    </row>
    <row r="67" spans="1:13" s="3" customFormat="1" ht="45" customHeight="1" thickBot="1" x14ac:dyDescent="0.35">
      <c r="A67" s="22" t="s">
        <v>424</v>
      </c>
      <c r="B67" s="23" t="s">
        <v>214</v>
      </c>
      <c r="C67" s="23" t="s">
        <v>34</v>
      </c>
      <c r="D67" s="23" t="s">
        <v>60</v>
      </c>
      <c r="E67" s="23" t="s">
        <v>506</v>
      </c>
      <c r="F67" s="24" t="s">
        <v>311</v>
      </c>
      <c r="G67" s="25" t="s">
        <v>29</v>
      </c>
      <c r="H67" s="44">
        <v>343</v>
      </c>
      <c r="I67" s="73"/>
      <c r="J67" s="28">
        <f t="shared" si="0"/>
        <v>0</v>
      </c>
      <c r="K67" s="87"/>
      <c r="L67" s="88"/>
      <c r="M67" s="2"/>
    </row>
    <row r="68" spans="1:13" s="3" customFormat="1" ht="45" customHeight="1" thickBot="1" x14ac:dyDescent="0.35">
      <c r="A68" s="30" t="s">
        <v>425</v>
      </c>
      <c r="B68" s="31" t="s">
        <v>215</v>
      </c>
      <c r="C68" s="31" t="s">
        <v>35</v>
      </c>
      <c r="D68" s="31" t="s">
        <v>61</v>
      </c>
      <c r="E68" s="31" t="s">
        <v>507</v>
      </c>
      <c r="F68" s="32" t="s">
        <v>312</v>
      </c>
      <c r="G68" s="33" t="s">
        <v>27</v>
      </c>
      <c r="H68" s="45">
        <v>842</v>
      </c>
      <c r="I68" s="73"/>
      <c r="J68" s="35">
        <f t="shared" si="0"/>
        <v>0</v>
      </c>
      <c r="K68" s="87"/>
      <c r="L68" s="88"/>
      <c r="M68" s="2"/>
    </row>
    <row r="69" spans="1:13" s="3" customFormat="1" ht="45" customHeight="1" thickBot="1" x14ac:dyDescent="0.35">
      <c r="A69" s="30" t="s">
        <v>426</v>
      </c>
      <c r="B69" s="31" t="s">
        <v>64</v>
      </c>
      <c r="C69" s="31" t="s">
        <v>39</v>
      </c>
      <c r="D69" s="31" t="s">
        <v>64</v>
      </c>
      <c r="E69" s="31" t="s">
        <v>508</v>
      </c>
      <c r="F69" s="32" t="s">
        <v>313</v>
      </c>
      <c r="G69" s="33" t="s">
        <v>27</v>
      </c>
      <c r="H69" s="45">
        <v>442</v>
      </c>
      <c r="I69" s="73"/>
      <c r="J69" s="35">
        <f t="shared" ref="J69:J102" si="1">ROUND((H69*I69),2)</f>
        <v>0</v>
      </c>
      <c r="K69" s="87"/>
      <c r="L69" s="88"/>
      <c r="M69" s="2"/>
    </row>
    <row r="70" spans="1:13" s="3" customFormat="1" ht="45" customHeight="1" thickBot="1" x14ac:dyDescent="0.35">
      <c r="A70" s="30" t="s">
        <v>427</v>
      </c>
      <c r="B70" s="31" t="s">
        <v>64</v>
      </c>
      <c r="C70" s="31" t="s">
        <v>39</v>
      </c>
      <c r="D70" s="31" t="s">
        <v>64</v>
      </c>
      <c r="E70" s="31" t="s">
        <v>509</v>
      </c>
      <c r="F70" s="32" t="s">
        <v>314</v>
      </c>
      <c r="G70" s="33" t="s">
        <v>27</v>
      </c>
      <c r="H70" s="45">
        <v>249</v>
      </c>
      <c r="I70" s="73"/>
      <c r="J70" s="35">
        <f t="shared" si="1"/>
        <v>0</v>
      </c>
      <c r="K70" s="87"/>
      <c r="L70" s="88"/>
      <c r="M70" s="2"/>
    </row>
    <row r="71" spans="1:13" s="3" customFormat="1" ht="45" customHeight="1" thickBot="1" x14ac:dyDescent="0.35">
      <c r="A71" s="30" t="s">
        <v>428</v>
      </c>
      <c r="B71" s="31" t="s">
        <v>216</v>
      </c>
      <c r="C71" s="31" t="s">
        <v>36</v>
      </c>
      <c r="D71" s="31" t="s">
        <v>62</v>
      </c>
      <c r="E71" s="31" t="s">
        <v>510</v>
      </c>
      <c r="F71" s="32" t="s">
        <v>387</v>
      </c>
      <c r="G71" s="33" t="s">
        <v>27</v>
      </c>
      <c r="H71" s="45">
        <v>599</v>
      </c>
      <c r="I71" s="73"/>
      <c r="J71" s="35">
        <f t="shared" si="1"/>
        <v>0</v>
      </c>
      <c r="K71" s="87"/>
      <c r="L71" s="88"/>
      <c r="M71" s="2"/>
    </row>
    <row r="72" spans="1:13" s="3" customFormat="1" ht="45" customHeight="1" thickBot="1" x14ac:dyDescent="0.35">
      <c r="A72" s="30" t="s">
        <v>541</v>
      </c>
      <c r="B72" s="31" t="s">
        <v>227</v>
      </c>
      <c r="C72" s="31" t="s">
        <v>69</v>
      </c>
      <c r="D72" s="31" t="s">
        <v>68</v>
      </c>
      <c r="E72" s="31" t="s">
        <v>476</v>
      </c>
      <c r="F72" s="32" t="s">
        <v>315</v>
      </c>
      <c r="G72" s="33" t="s">
        <v>27</v>
      </c>
      <c r="H72" s="45">
        <v>120</v>
      </c>
      <c r="I72" s="73"/>
      <c r="J72" s="35">
        <f t="shared" si="1"/>
        <v>0</v>
      </c>
      <c r="K72" s="87"/>
      <c r="L72" s="88"/>
      <c r="M72" s="2"/>
    </row>
    <row r="73" spans="1:13" s="3" customFormat="1" ht="45" customHeight="1" thickBot="1" x14ac:dyDescent="0.35">
      <c r="A73" s="30" t="s">
        <v>542</v>
      </c>
      <c r="B73" s="31" t="s">
        <v>227</v>
      </c>
      <c r="C73" s="31" t="s">
        <v>69</v>
      </c>
      <c r="D73" s="31" t="s">
        <v>68</v>
      </c>
      <c r="E73" s="31" t="s">
        <v>498</v>
      </c>
      <c r="F73" s="32" t="s">
        <v>497</v>
      </c>
      <c r="G73" s="33" t="s">
        <v>27</v>
      </c>
      <c r="H73" s="45">
        <v>30</v>
      </c>
      <c r="I73" s="73"/>
      <c r="J73" s="35">
        <f t="shared" si="1"/>
        <v>0</v>
      </c>
      <c r="K73" s="91" t="s">
        <v>11</v>
      </c>
      <c r="L73" s="92">
        <f>ROUND(SUM(J67:J73),2)</f>
        <v>0</v>
      </c>
      <c r="M73" s="2"/>
    </row>
    <row r="74" spans="1:13" s="3" customFormat="1" ht="45" customHeight="1" thickBot="1" x14ac:dyDescent="0.35">
      <c r="A74" s="22" t="s">
        <v>429</v>
      </c>
      <c r="B74" s="23" t="s">
        <v>228</v>
      </c>
      <c r="C74" s="23" t="s">
        <v>229</v>
      </c>
      <c r="D74" s="23" t="s">
        <v>75</v>
      </c>
      <c r="E74" s="23" t="s">
        <v>34</v>
      </c>
      <c r="F74" s="24" t="s">
        <v>316</v>
      </c>
      <c r="G74" s="25" t="s">
        <v>29</v>
      </c>
      <c r="H74" s="44">
        <v>2676</v>
      </c>
      <c r="I74" s="73"/>
      <c r="J74" s="28">
        <f t="shared" si="1"/>
        <v>0</v>
      </c>
      <c r="K74" s="87"/>
      <c r="L74" s="88"/>
      <c r="M74" s="2"/>
    </row>
    <row r="75" spans="1:13" s="3" customFormat="1" ht="45" customHeight="1" thickBot="1" x14ac:dyDescent="0.35">
      <c r="A75" s="30" t="s">
        <v>543</v>
      </c>
      <c r="B75" s="31" t="s">
        <v>228</v>
      </c>
      <c r="C75" s="31" t="s">
        <v>229</v>
      </c>
      <c r="D75" s="31" t="s">
        <v>76</v>
      </c>
      <c r="E75" s="31" t="s">
        <v>35</v>
      </c>
      <c r="F75" s="32" t="s">
        <v>312</v>
      </c>
      <c r="G75" s="33" t="s">
        <v>27</v>
      </c>
      <c r="H75" s="45">
        <v>4911</v>
      </c>
      <c r="I75" s="73"/>
      <c r="J75" s="35">
        <f t="shared" si="1"/>
        <v>0</v>
      </c>
      <c r="K75" s="87"/>
      <c r="L75" s="88"/>
      <c r="M75" s="2"/>
    </row>
    <row r="76" spans="1:13" s="3" customFormat="1" ht="45" customHeight="1" thickBot="1" x14ac:dyDescent="0.35">
      <c r="A76" s="30" t="s">
        <v>430</v>
      </c>
      <c r="B76" s="31" t="s">
        <v>228</v>
      </c>
      <c r="C76" s="31" t="s">
        <v>229</v>
      </c>
      <c r="D76" s="31" t="s">
        <v>77</v>
      </c>
      <c r="E76" s="31" t="s">
        <v>484</v>
      </c>
      <c r="F76" s="32" t="s">
        <v>317</v>
      </c>
      <c r="G76" s="33" t="s">
        <v>27</v>
      </c>
      <c r="H76" s="45">
        <v>3302</v>
      </c>
      <c r="I76" s="73"/>
      <c r="J76" s="35">
        <f t="shared" si="1"/>
        <v>0</v>
      </c>
      <c r="K76" s="87"/>
      <c r="L76" s="88"/>
      <c r="M76" s="2"/>
    </row>
    <row r="77" spans="1:13" s="3" customFormat="1" ht="45" customHeight="1" thickBot="1" x14ac:dyDescent="0.35">
      <c r="A77" s="30" t="s">
        <v>544</v>
      </c>
      <c r="B77" s="31" t="s">
        <v>227</v>
      </c>
      <c r="C77" s="31" t="s">
        <v>69</v>
      </c>
      <c r="D77" s="31" t="s">
        <v>68</v>
      </c>
      <c r="E77" s="90" t="s">
        <v>318</v>
      </c>
      <c r="F77" s="32" t="s">
        <v>318</v>
      </c>
      <c r="G77" s="33" t="s">
        <v>27</v>
      </c>
      <c r="H77" s="45">
        <v>40</v>
      </c>
      <c r="I77" s="73"/>
      <c r="J77" s="35">
        <f t="shared" si="1"/>
        <v>0</v>
      </c>
      <c r="K77" s="87"/>
      <c r="L77" s="88"/>
      <c r="M77" s="2"/>
    </row>
    <row r="78" spans="1:13" s="3" customFormat="1" ht="45" customHeight="1" thickBot="1" x14ac:dyDescent="0.35">
      <c r="A78" s="30" t="s">
        <v>431</v>
      </c>
      <c r="B78" s="31" t="s">
        <v>227</v>
      </c>
      <c r="C78" s="31" t="s">
        <v>69</v>
      </c>
      <c r="D78" s="31" t="s">
        <v>68</v>
      </c>
      <c r="E78" s="90" t="s">
        <v>470</v>
      </c>
      <c r="F78" s="32" t="s">
        <v>471</v>
      </c>
      <c r="G78" s="33" t="s">
        <v>27</v>
      </c>
      <c r="H78" s="45">
        <v>824</v>
      </c>
      <c r="I78" s="73"/>
      <c r="J78" s="35">
        <f t="shared" si="1"/>
        <v>0</v>
      </c>
      <c r="K78" s="94" t="s">
        <v>342</v>
      </c>
      <c r="L78" s="92">
        <f>ROUND(SUM(J74:J78),2)</f>
        <v>0</v>
      </c>
      <c r="M78" s="2"/>
    </row>
    <row r="79" spans="1:13" s="3" customFormat="1" ht="45" customHeight="1" thickBot="1" x14ac:dyDescent="0.35">
      <c r="A79" s="22" t="s">
        <v>432</v>
      </c>
      <c r="B79" s="23" t="s">
        <v>224</v>
      </c>
      <c r="C79" s="23" t="s">
        <v>43</v>
      </c>
      <c r="D79" s="23" t="s">
        <v>124</v>
      </c>
      <c r="E79" s="23" t="s">
        <v>473</v>
      </c>
      <c r="F79" s="24" t="s">
        <v>472</v>
      </c>
      <c r="G79" s="25" t="s">
        <v>25</v>
      </c>
      <c r="H79" s="44">
        <v>884</v>
      </c>
      <c r="I79" s="73"/>
      <c r="J79" s="28">
        <f t="shared" si="1"/>
        <v>0</v>
      </c>
      <c r="K79" s="87"/>
      <c r="L79" s="88"/>
      <c r="M79" s="2"/>
    </row>
    <row r="80" spans="1:13" s="3" customFormat="1" ht="45" customHeight="1" thickBot="1" x14ac:dyDescent="0.35">
      <c r="A80" s="30" t="s">
        <v>433</v>
      </c>
      <c r="B80" s="76" t="s">
        <v>224</v>
      </c>
      <c r="C80" s="76" t="s">
        <v>43</v>
      </c>
      <c r="D80" s="76" t="s">
        <v>124</v>
      </c>
      <c r="E80" s="76" t="s">
        <v>475</v>
      </c>
      <c r="F80" s="77" t="s">
        <v>474</v>
      </c>
      <c r="G80" s="78" t="s">
        <v>25</v>
      </c>
      <c r="H80" s="81">
        <v>106</v>
      </c>
      <c r="I80" s="73"/>
      <c r="J80" s="79">
        <f t="shared" si="1"/>
        <v>0</v>
      </c>
      <c r="K80" s="87"/>
      <c r="L80" s="88"/>
      <c r="M80" s="2"/>
    </row>
    <row r="81" spans="1:13" s="3" customFormat="1" ht="45" customHeight="1" thickBot="1" x14ac:dyDescent="0.35">
      <c r="A81" s="30" t="s">
        <v>434</v>
      </c>
      <c r="B81" s="76" t="s">
        <v>225</v>
      </c>
      <c r="C81" s="76" t="s">
        <v>41</v>
      </c>
      <c r="D81" s="76" t="s">
        <v>125</v>
      </c>
      <c r="E81" s="76" t="s">
        <v>41</v>
      </c>
      <c r="F81" s="77" t="s">
        <v>319</v>
      </c>
      <c r="G81" s="78" t="s">
        <v>27</v>
      </c>
      <c r="H81" s="81">
        <v>6</v>
      </c>
      <c r="I81" s="73"/>
      <c r="J81" s="79">
        <f t="shared" si="1"/>
        <v>0</v>
      </c>
      <c r="K81" s="87"/>
      <c r="L81" s="88"/>
      <c r="M81" s="2"/>
    </row>
    <row r="82" spans="1:13" s="3" customFormat="1" ht="45" customHeight="1" thickBot="1" x14ac:dyDescent="0.35">
      <c r="A82" s="30" t="s">
        <v>435</v>
      </c>
      <c r="B82" s="76" t="s">
        <v>231</v>
      </c>
      <c r="C82" s="76" t="s">
        <v>463</v>
      </c>
      <c r="D82" s="76" t="s">
        <v>118</v>
      </c>
      <c r="E82" s="76" t="s">
        <v>463</v>
      </c>
      <c r="F82" s="77" t="s">
        <v>320</v>
      </c>
      <c r="G82" s="78" t="s">
        <v>27</v>
      </c>
      <c r="H82" s="81">
        <v>17</v>
      </c>
      <c r="I82" s="73"/>
      <c r="J82" s="79">
        <f t="shared" si="1"/>
        <v>0</v>
      </c>
      <c r="K82" s="87"/>
      <c r="L82" s="88"/>
      <c r="M82" s="2"/>
    </row>
    <row r="83" spans="1:13" s="3" customFormat="1" ht="45" customHeight="1" thickBot="1" x14ac:dyDescent="0.35">
      <c r="A83" s="30" t="s">
        <v>436</v>
      </c>
      <c r="B83" s="76" t="s">
        <v>222</v>
      </c>
      <c r="C83" s="76" t="s">
        <v>347</v>
      </c>
      <c r="D83" s="76" t="s">
        <v>121</v>
      </c>
      <c r="E83" s="76" t="s">
        <v>119</v>
      </c>
      <c r="F83" s="77" t="s">
        <v>321</v>
      </c>
      <c r="G83" s="78" t="s">
        <v>27</v>
      </c>
      <c r="H83" s="81">
        <v>51</v>
      </c>
      <c r="I83" s="73"/>
      <c r="J83" s="79">
        <f t="shared" si="1"/>
        <v>0</v>
      </c>
      <c r="K83" s="87"/>
      <c r="L83" s="88"/>
      <c r="M83" s="2"/>
    </row>
    <row r="84" spans="1:13" s="3" customFormat="1" ht="45" customHeight="1" thickBot="1" x14ac:dyDescent="0.35">
      <c r="A84" s="36" t="s">
        <v>437</v>
      </c>
      <c r="B84" s="83" t="s">
        <v>223</v>
      </c>
      <c r="C84" s="83" t="s">
        <v>123</v>
      </c>
      <c r="D84" s="83" t="s">
        <v>122</v>
      </c>
      <c r="E84" s="83" t="s">
        <v>123</v>
      </c>
      <c r="F84" s="84" t="s">
        <v>322</v>
      </c>
      <c r="G84" s="85" t="s">
        <v>27</v>
      </c>
      <c r="H84" s="86">
        <v>51</v>
      </c>
      <c r="I84" s="73"/>
      <c r="J84" s="95">
        <f t="shared" si="1"/>
        <v>0</v>
      </c>
      <c r="K84" s="91" t="s">
        <v>343</v>
      </c>
      <c r="L84" s="92">
        <f>ROUND(SUM(J79:J84),2)</f>
        <v>0</v>
      </c>
      <c r="M84" s="2"/>
    </row>
    <row r="85" spans="1:13" s="3" customFormat="1" ht="45" customHeight="1" thickBot="1" x14ac:dyDescent="0.35">
      <c r="A85" s="76" t="s">
        <v>438</v>
      </c>
      <c r="B85" s="76" t="s">
        <v>234</v>
      </c>
      <c r="C85" s="76" t="s">
        <v>53</v>
      </c>
      <c r="D85" s="76" t="s">
        <v>52</v>
      </c>
      <c r="E85" s="76" t="s">
        <v>323</v>
      </c>
      <c r="F85" s="77" t="s">
        <v>323</v>
      </c>
      <c r="G85" s="78" t="s">
        <v>26</v>
      </c>
      <c r="H85" s="81">
        <v>102</v>
      </c>
      <c r="I85" s="73"/>
      <c r="J85" s="79">
        <f t="shared" si="1"/>
        <v>0</v>
      </c>
      <c r="K85" s="87"/>
      <c r="L85" s="88"/>
      <c r="M85" s="2"/>
    </row>
    <row r="86" spans="1:13" s="3" customFormat="1" ht="45" customHeight="1" thickBot="1" x14ac:dyDescent="0.35">
      <c r="A86" s="31" t="s">
        <v>439</v>
      </c>
      <c r="B86" s="76" t="s">
        <v>234</v>
      </c>
      <c r="C86" s="76" t="s">
        <v>53</v>
      </c>
      <c r="D86" s="76" t="s">
        <v>52</v>
      </c>
      <c r="E86" s="76" t="s">
        <v>324</v>
      </c>
      <c r="F86" s="77" t="s">
        <v>324</v>
      </c>
      <c r="G86" s="78" t="s">
        <v>26</v>
      </c>
      <c r="H86" s="81">
        <v>168</v>
      </c>
      <c r="I86" s="73"/>
      <c r="J86" s="79">
        <f t="shared" si="1"/>
        <v>0</v>
      </c>
      <c r="K86" s="87"/>
      <c r="L86" s="88"/>
      <c r="M86" s="2"/>
    </row>
    <row r="87" spans="1:13" s="3" customFormat="1" ht="45" customHeight="1" thickBot="1" x14ac:dyDescent="0.35">
      <c r="A87" s="31" t="s">
        <v>545</v>
      </c>
      <c r="B87" s="76" t="s">
        <v>234</v>
      </c>
      <c r="C87" s="76" t="s">
        <v>53</v>
      </c>
      <c r="D87" s="76" t="s">
        <v>52</v>
      </c>
      <c r="E87" s="76" t="s">
        <v>325</v>
      </c>
      <c r="F87" s="77" t="s">
        <v>325</v>
      </c>
      <c r="G87" s="78" t="s">
        <v>26</v>
      </c>
      <c r="H87" s="81">
        <v>12</v>
      </c>
      <c r="I87" s="73"/>
      <c r="J87" s="79">
        <f t="shared" si="1"/>
        <v>0</v>
      </c>
      <c r="K87" s="87"/>
      <c r="L87" s="88"/>
      <c r="M87" s="2"/>
    </row>
    <row r="88" spans="1:13" s="3" customFormat="1" ht="45" customHeight="1" thickBot="1" x14ac:dyDescent="0.35">
      <c r="A88" s="31" t="s">
        <v>546</v>
      </c>
      <c r="B88" s="76" t="s">
        <v>234</v>
      </c>
      <c r="C88" s="76" t="s">
        <v>53</v>
      </c>
      <c r="D88" s="76" t="s">
        <v>52</v>
      </c>
      <c r="E88" s="76" t="s">
        <v>326</v>
      </c>
      <c r="F88" s="77" t="s">
        <v>326</v>
      </c>
      <c r="G88" s="78" t="s">
        <v>26</v>
      </c>
      <c r="H88" s="81">
        <v>14</v>
      </c>
      <c r="I88" s="73"/>
      <c r="J88" s="79">
        <f t="shared" si="1"/>
        <v>0</v>
      </c>
      <c r="K88" s="87"/>
      <c r="L88" s="88"/>
      <c r="M88" s="2"/>
    </row>
    <row r="89" spans="1:13" s="3" customFormat="1" ht="45" customHeight="1" thickBot="1" x14ac:dyDescent="0.35">
      <c r="A89" s="31" t="s">
        <v>547</v>
      </c>
      <c r="B89" s="76" t="s">
        <v>235</v>
      </c>
      <c r="C89" s="76" t="s">
        <v>45</v>
      </c>
      <c r="D89" s="76" t="s">
        <v>44</v>
      </c>
      <c r="E89" s="76" t="s">
        <v>327</v>
      </c>
      <c r="F89" s="77" t="s">
        <v>327</v>
      </c>
      <c r="G89" s="78" t="s">
        <v>26</v>
      </c>
      <c r="H89" s="81">
        <v>626</v>
      </c>
      <c r="I89" s="73"/>
      <c r="J89" s="79">
        <f t="shared" si="1"/>
        <v>0</v>
      </c>
      <c r="K89" s="87"/>
      <c r="L89" s="88"/>
      <c r="M89" s="2"/>
    </row>
    <row r="90" spans="1:13" s="3" customFormat="1" ht="45" customHeight="1" thickBot="1" x14ac:dyDescent="0.35">
      <c r="A90" s="31" t="s">
        <v>548</v>
      </c>
      <c r="B90" s="76" t="s">
        <v>233</v>
      </c>
      <c r="C90" s="76" t="s">
        <v>51</v>
      </c>
      <c r="D90" s="76" t="s">
        <v>50</v>
      </c>
      <c r="E90" s="76" t="s">
        <v>485</v>
      </c>
      <c r="F90" s="77" t="s">
        <v>328</v>
      </c>
      <c r="G90" s="78" t="s">
        <v>27</v>
      </c>
      <c r="H90" s="81">
        <v>753</v>
      </c>
      <c r="I90" s="73"/>
      <c r="J90" s="79">
        <f t="shared" si="1"/>
        <v>0</v>
      </c>
      <c r="K90" s="87"/>
      <c r="L90" s="88"/>
      <c r="M90" s="2"/>
    </row>
    <row r="91" spans="1:13" s="3" customFormat="1" ht="45" customHeight="1" thickBot="1" x14ac:dyDescent="0.35">
      <c r="A91" s="31" t="s">
        <v>549</v>
      </c>
      <c r="B91" s="76" t="s">
        <v>233</v>
      </c>
      <c r="C91" s="76" t="s">
        <v>51</v>
      </c>
      <c r="D91" s="76" t="s">
        <v>50</v>
      </c>
      <c r="E91" s="76" t="s">
        <v>500</v>
      </c>
      <c r="F91" s="77" t="s">
        <v>329</v>
      </c>
      <c r="G91" s="78" t="s">
        <v>27</v>
      </c>
      <c r="H91" s="81">
        <v>119</v>
      </c>
      <c r="I91" s="73"/>
      <c r="J91" s="79">
        <f t="shared" si="1"/>
        <v>0</v>
      </c>
      <c r="K91" s="87"/>
      <c r="L91" s="88"/>
      <c r="M91" s="2"/>
    </row>
    <row r="92" spans="1:13" s="3" customFormat="1" ht="45" customHeight="1" thickBot="1" x14ac:dyDescent="0.35">
      <c r="A92" s="31" t="s">
        <v>550</v>
      </c>
      <c r="B92" s="76" t="s">
        <v>233</v>
      </c>
      <c r="C92" s="76" t="s">
        <v>51</v>
      </c>
      <c r="D92" s="76" t="s">
        <v>50</v>
      </c>
      <c r="E92" s="76" t="s">
        <v>501</v>
      </c>
      <c r="F92" s="77" t="s">
        <v>330</v>
      </c>
      <c r="G92" s="78" t="s">
        <v>27</v>
      </c>
      <c r="H92" s="81">
        <v>220</v>
      </c>
      <c r="I92" s="73"/>
      <c r="J92" s="79">
        <f t="shared" si="1"/>
        <v>0</v>
      </c>
      <c r="K92" s="87"/>
      <c r="L92" s="88"/>
      <c r="M92" s="2"/>
    </row>
    <row r="93" spans="1:13" s="3" customFormat="1" ht="45" customHeight="1" thickBot="1" x14ac:dyDescent="0.35">
      <c r="A93" s="31" t="s">
        <v>551</v>
      </c>
      <c r="B93" s="76" t="s">
        <v>233</v>
      </c>
      <c r="C93" s="76" t="s">
        <v>51</v>
      </c>
      <c r="D93" s="76" t="s">
        <v>50</v>
      </c>
      <c r="E93" s="76" t="s">
        <v>502</v>
      </c>
      <c r="F93" s="77" t="s">
        <v>331</v>
      </c>
      <c r="G93" s="78" t="s">
        <v>27</v>
      </c>
      <c r="H93" s="81">
        <v>17</v>
      </c>
      <c r="I93" s="73"/>
      <c r="J93" s="79">
        <f t="shared" si="1"/>
        <v>0</v>
      </c>
      <c r="K93" s="87"/>
      <c r="L93" s="88"/>
      <c r="M93" s="2"/>
    </row>
    <row r="94" spans="1:13" s="3" customFormat="1" ht="45" customHeight="1" thickBot="1" x14ac:dyDescent="0.35">
      <c r="A94" s="31" t="s">
        <v>552</v>
      </c>
      <c r="B94" s="76" t="s">
        <v>233</v>
      </c>
      <c r="C94" s="76" t="s">
        <v>51</v>
      </c>
      <c r="D94" s="76" t="s">
        <v>50</v>
      </c>
      <c r="E94" s="76" t="s">
        <v>503</v>
      </c>
      <c r="F94" s="77" t="s">
        <v>332</v>
      </c>
      <c r="G94" s="78" t="s">
        <v>27</v>
      </c>
      <c r="H94" s="81">
        <v>12</v>
      </c>
      <c r="I94" s="73"/>
      <c r="J94" s="79">
        <f t="shared" si="1"/>
        <v>0</v>
      </c>
      <c r="K94" s="87"/>
      <c r="L94" s="88"/>
      <c r="M94" s="2"/>
    </row>
    <row r="95" spans="1:13" s="3" customFormat="1" ht="45" customHeight="1" thickBot="1" x14ac:dyDescent="0.35">
      <c r="A95" s="31" t="s">
        <v>553</v>
      </c>
      <c r="B95" s="76" t="s">
        <v>233</v>
      </c>
      <c r="C95" s="76" t="s">
        <v>51</v>
      </c>
      <c r="D95" s="76" t="s">
        <v>50</v>
      </c>
      <c r="E95" s="76" t="s">
        <v>504</v>
      </c>
      <c r="F95" s="77" t="s">
        <v>333</v>
      </c>
      <c r="G95" s="78" t="s">
        <v>27</v>
      </c>
      <c r="H95" s="81">
        <v>76</v>
      </c>
      <c r="I95" s="73"/>
      <c r="J95" s="79">
        <f t="shared" si="1"/>
        <v>0</v>
      </c>
      <c r="K95" s="87"/>
      <c r="L95" s="88"/>
      <c r="M95" s="2"/>
    </row>
    <row r="96" spans="1:13" s="3" customFormat="1" ht="45" customHeight="1" thickBot="1" x14ac:dyDescent="0.35">
      <c r="A96" s="31" t="s">
        <v>554</v>
      </c>
      <c r="B96" s="76" t="s">
        <v>233</v>
      </c>
      <c r="C96" s="76" t="s">
        <v>51</v>
      </c>
      <c r="D96" s="76" t="s">
        <v>50</v>
      </c>
      <c r="E96" s="76" t="s">
        <v>486</v>
      </c>
      <c r="F96" s="77" t="s">
        <v>334</v>
      </c>
      <c r="G96" s="78" t="s">
        <v>27</v>
      </c>
      <c r="H96" s="81">
        <v>18</v>
      </c>
      <c r="I96" s="73"/>
      <c r="J96" s="79">
        <f t="shared" si="1"/>
        <v>0</v>
      </c>
      <c r="K96" s="87"/>
      <c r="L96" s="88"/>
      <c r="M96" s="2"/>
    </row>
    <row r="97" spans="1:13" s="3" customFormat="1" ht="45" customHeight="1" thickBot="1" x14ac:dyDescent="0.35">
      <c r="A97" s="96" t="s">
        <v>555</v>
      </c>
      <c r="B97" s="97" t="s">
        <v>233</v>
      </c>
      <c r="C97" s="97" t="s">
        <v>51</v>
      </c>
      <c r="D97" s="97" t="s">
        <v>50</v>
      </c>
      <c r="E97" s="97" t="s">
        <v>335</v>
      </c>
      <c r="F97" s="98" t="s">
        <v>335</v>
      </c>
      <c r="G97" s="99" t="s">
        <v>27</v>
      </c>
      <c r="H97" s="100">
        <v>6</v>
      </c>
      <c r="I97" s="73"/>
      <c r="J97" s="101">
        <f t="shared" si="1"/>
        <v>0</v>
      </c>
      <c r="K97" s="91" t="s">
        <v>344</v>
      </c>
      <c r="L97" s="92">
        <f>ROUND(SUM(J85:J97),2)</f>
        <v>0</v>
      </c>
      <c r="M97" s="2"/>
    </row>
    <row r="98" spans="1:13" s="3" customFormat="1" ht="45" customHeight="1" thickBot="1" x14ac:dyDescent="0.35">
      <c r="A98" s="22" t="s">
        <v>440</v>
      </c>
      <c r="B98" s="23" t="s">
        <v>232</v>
      </c>
      <c r="C98" s="23" t="s">
        <v>49</v>
      </c>
      <c r="D98" s="23" t="s">
        <v>48</v>
      </c>
      <c r="E98" s="23" t="s">
        <v>469</v>
      </c>
      <c r="F98" s="24" t="s">
        <v>336</v>
      </c>
      <c r="G98" s="25" t="s">
        <v>30</v>
      </c>
      <c r="H98" s="44">
        <v>0.08</v>
      </c>
      <c r="I98" s="73"/>
      <c r="J98" s="28">
        <f t="shared" si="1"/>
        <v>0</v>
      </c>
      <c r="K98" s="87"/>
      <c r="L98" s="88"/>
      <c r="M98" s="2"/>
    </row>
    <row r="99" spans="1:13" s="3" customFormat="1" ht="109.5" customHeight="1" thickBot="1" x14ac:dyDescent="0.35">
      <c r="A99" s="36" t="s">
        <v>556</v>
      </c>
      <c r="B99" s="37" t="s">
        <v>232</v>
      </c>
      <c r="C99" s="37" t="s">
        <v>49</v>
      </c>
      <c r="D99" s="37" t="s">
        <v>48</v>
      </c>
      <c r="E99" s="37" t="s">
        <v>49</v>
      </c>
      <c r="F99" s="38" t="s">
        <v>337</v>
      </c>
      <c r="G99" s="39" t="s">
        <v>30</v>
      </c>
      <c r="H99" s="46">
        <v>0.29699999999999999</v>
      </c>
      <c r="I99" s="73"/>
      <c r="J99" s="41">
        <f t="shared" si="1"/>
        <v>0</v>
      </c>
      <c r="K99" s="94" t="s">
        <v>345</v>
      </c>
      <c r="L99" s="92">
        <f>ROUND(SUM(J98:J99),2)</f>
        <v>0</v>
      </c>
      <c r="M99" s="2"/>
    </row>
    <row r="100" spans="1:13" s="3" customFormat="1" ht="118" customHeight="1" thickBot="1" x14ac:dyDescent="0.35">
      <c r="A100" s="71" t="s">
        <v>441</v>
      </c>
      <c r="B100" s="51" t="s">
        <v>236</v>
      </c>
      <c r="C100" s="51" t="s">
        <v>47</v>
      </c>
      <c r="D100" s="51" t="s">
        <v>46</v>
      </c>
      <c r="E100" s="51" t="s">
        <v>47</v>
      </c>
      <c r="F100" s="52" t="s">
        <v>353</v>
      </c>
      <c r="G100" s="72" t="s">
        <v>26</v>
      </c>
      <c r="H100" s="93">
        <v>1</v>
      </c>
      <c r="I100" s="73"/>
      <c r="J100" s="74">
        <f t="shared" si="1"/>
        <v>0</v>
      </c>
      <c r="K100" s="94" t="s">
        <v>346</v>
      </c>
      <c r="L100" s="92">
        <f>ROUND(SUM(J100:J100),2)</f>
        <v>0</v>
      </c>
      <c r="M100" s="2"/>
    </row>
    <row r="101" spans="1:13" s="3" customFormat="1" ht="45" customHeight="1" thickBot="1" x14ac:dyDescent="0.35">
      <c r="A101" s="75" t="s">
        <v>557</v>
      </c>
      <c r="B101" s="76" t="s">
        <v>256</v>
      </c>
      <c r="C101" s="76" t="s">
        <v>55</v>
      </c>
      <c r="D101" s="76" t="s">
        <v>54</v>
      </c>
      <c r="E101" s="76" t="s">
        <v>338</v>
      </c>
      <c r="F101" s="77" t="s">
        <v>338</v>
      </c>
      <c r="G101" s="78" t="s">
        <v>56</v>
      </c>
      <c r="H101" s="81">
        <v>1</v>
      </c>
      <c r="I101" s="73"/>
      <c r="J101" s="79">
        <f t="shared" si="1"/>
        <v>0</v>
      </c>
      <c r="K101" s="87"/>
      <c r="L101" s="88"/>
      <c r="M101" s="2"/>
    </row>
    <row r="102" spans="1:13" ht="45" customHeight="1" thickBot="1" x14ac:dyDescent="0.35">
      <c r="A102" s="36" t="s">
        <v>558</v>
      </c>
      <c r="B102" s="37" t="s">
        <v>248</v>
      </c>
      <c r="C102" s="37" t="s">
        <v>141</v>
      </c>
      <c r="D102" s="37" t="s">
        <v>140</v>
      </c>
      <c r="E102" s="37" t="s">
        <v>141</v>
      </c>
      <c r="F102" s="38" t="s">
        <v>339</v>
      </c>
      <c r="G102" s="39" t="s">
        <v>56</v>
      </c>
      <c r="H102" s="46">
        <v>1</v>
      </c>
      <c r="I102" s="73"/>
      <c r="J102" s="41">
        <f t="shared" si="1"/>
        <v>0</v>
      </c>
      <c r="K102" s="94" t="s">
        <v>499</v>
      </c>
      <c r="L102" s="92">
        <f>ROUND(SUM(J101:J102),2)</f>
        <v>0</v>
      </c>
    </row>
    <row r="103" spans="1:13" ht="45" customHeight="1" thickBot="1" x14ac:dyDescent="0.35">
      <c r="A103" s="53"/>
      <c r="B103" s="53"/>
      <c r="C103" s="53"/>
      <c r="D103" s="53"/>
      <c r="E103" s="53"/>
      <c r="F103" s="53"/>
      <c r="G103" s="54"/>
      <c r="H103" s="54"/>
      <c r="I103" s="55" t="s">
        <v>4</v>
      </c>
      <c r="J103" s="56">
        <f>SUM(J5:J102)</f>
        <v>0</v>
      </c>
      <c r="K103" s="57"/>
      <c r="L103" s="58"/>
    </row>
    <row r="104" spans="1:13" ht="45" customHeight="1" x14ac:dyDescent="0.3">
      <c r="A104" s="11"/>
      <c r="B104" s="11"/>
      <c r="C104" s="11"/>
      <c r="D104" s="11"/>
      <c r="E104" s="11"/>
      <c r="F104" s="10"/>
      <c r="G104" s="10"/>
      <c r="H104" s="13"/>
      <c r="I104" s="10"/>
      <c r="J104" s="9"/>
    </row>
    <row r="105" spans="1:13" ht="45" customHeight="1" x14ac:dyDescent="0.3"/>
    <row r="106" spans="1:13" s="8" customFormat="1" ht="45" customHeight="1" x14ac:dyDescent="0.3">
      <c r="F106" s="5"/>
      <c r="G106" s="4"/>
      <c r="H106" s="4"/>
      <c r="I106" s="6"/>
      <c r="J106" s="4"/>
      <c r="K106" s="7"/>
      <c r="L106" s="2"/>
      <c r="M106" s="2"/>
    </row>
    <row r="107" spans="1:13" s="8" customFormat="1" ht="45" customHeight="1" x14ac:dyDescent="0.3">
      <c r="F107" s="5"/>
      <c r="G107" s="4"/>
      <c r="H107" s="4"/>
      <c r="I107" s="6"/>
      <c r="J107" s="4"/>
      <c r="K107" s="7"/>
      <c r="L107" s="2"/>
      <c r="M107" s="2"/>
    </row>
    <row r="108" spans="1:13" s="8" customFormat="1" ht="45" customHeight="1" x14ac:dyDescent="0.3">
      <c r="F108" s="5"/>
      <c r="G108" s="4"/>
      <c r="H108" s="4"/>
      <c r="I108" s="6"/>
      <c r="J108" s="4"/>
      <c r="K108" s="7"/>
      <c r="L108" s="2"/>
      <c r="M108" s="2"/>
    </row>
    <row r="109" spans="1:13" s="8" customFormat="1" ht="45" customHeight="1" x14ac:dyDescent="0.3">
      <c r="F109" s="5"/>
      <c r="G109" s="4"/>
      <c r="H109" s="4"/>
      <c r="I109" s="6"/>
      <c r="J109" s="4"/>
      <c r="K109" s="7"/>
      <c r="L109" s="2"/>
      <c r="M109" s="2"/>
    </row>
    <row r="110" spans="1:13" s="8" customFormat="1" ht="45" customHeight="1" x14ac:dyDescent="0.3">
      <c r="F110" s="5"/>
      <c r="G110" s="4"/>
      <c r="H110" s="4"/>
      <c r="I110" s="6"/>
      <c r="J110" s="4"/>
      <c r="K110" s="7"/>
      <c r="L110" s="2"/>
      <c r="M110" s="2"/>
    </row>
    <row r="111" spans="1:13" s="8" customFormat="1" ht="45" customHeight="1" x14ac:dyDescent="0.3">
      <c r="F111" s="5"/>
      <c r="G111" s="4"/>
      <c r="H111" s="4"/>
      <c r="I111" s="6"/>
      <c r="J111" s="4"/>
      <c r="K111" s="7"/>
      <c r="L111" s="2"/>
      <c r="M111" s="2"/>
    </row>
    <row r="112" spans="1:13" s="8" customFormat="1" ht="45" customHeight="1" x14ac:dyDescent="0.3">
      <c r="F112" s="5"/>
      <c r="G112" s="4"/>
      <c r="H112" s="4"/>
      <c r="I112" s="6"/>
      <c r="J112" s="4"/>
      <c r="K112" s="7"/>
      <c r="L112" s="2"/>
      <c r="M112" s="2"/>
    </row>
    <row r="113" spans="6:13" s="8" customFormat="1" ht="45" customHeight="1" x14ac:dyDescent="0.3">
      <c r="F113" s="5"/>
      <c r="G113" s="4"/>
      <c r="H113" s="4"/>
      <c r="I113" s="6"/>
      <c r="J113" s="4"/>
      <c r="K113" s="7"/>
      <c r="L113" s="2"/>
      <c r="M113" s="2"/>
    </row>
    <row r="114" spans="6:13" s="8" customFormat="1" ht="45" customHeight="1" x14ac:dyDescent="0.3">
      <c r="F114" s="5"/>
      <c r="G114" s="4"/>
      <c r="H114" s="4"/>
      <c r="I114" s="6"/>
      <c r="J114" s="4"/>
      <c r="K114" s="7"/>
      <c r="L114" s="2"/>
      <c r="M114" s="2"/>
    </row>
    <row r="115" spans="6:13" s="8" customFormat="1" ht="45" customHeight="1" x14ac:dyDescent="0.3">
      <c r="F115" s="5"/>
      <c r="G115" s="4"/>
      <c r="H115" s="4"/>
      <c r="I115" s="6"/>
      <c r="J115" s="4"/>
      <c r="K115" s="7"/>
      <c r="L115" s="2"/>
      <c r="M115" s="2"/>
    </row>
    <row r="116" spans="6:13" s="8" customFormat="1" ht="45" customHeight="1" x14ac:dyDescent="0.3">
      <c r="F116" s="5"/>
      <c r="G116" s="4"/>
      <c r="H116" s="4"/>
      <c r="I116" s="6"/>
      <c r="J116" s="4"/>
      <c r="K116" s="7"/>
      <c r="L116" s="2"/>
      <c r="M116" s="2"/>
    </row>
    <row r="117" spans="6:13" s="8" customFormat="1" ht="45" customHeight="1" x14ac:dyDescent="0.3">
      <c r="F117" s="5"/>
      <c r="G117" s="4"/>
      <c r="H117" s="4"/>
      <c r="I117" s="6"/>
      <c r="J117" s="4"/>
      <c r="K117" s="7"/>
      <c r="L117" s="2"/>
      <c r="M117" s="2"/>
    </row>
    <row r="118" spans="6:13" s="8" customFormat="1" ht="45" customHeight="1" x14ac:dyDescent="0.3">
      <c r="F118" s="5"/>
      <c r="G118" s="4"/>
      <c r="H118" s="4"/>
      <c r="I118" s="6"/>
      <c r="J118" s="4"/>
      <c r="K118" s="7"/>
      <c r="L118" s="2"/>
      <c r="M118" s="2"/>
    </row>
    <row r="119" spans="6:13" s="8" customFormat="1" ht="45" customHeight="1" x14ac:dyDescent="0.3">
      <c r="F119" s="5"/>
      <c r="G119" s="4"/>
      <c r="H119" s="4"/>
      <c r="I119" s="6"/>
      <c r="J119" s="4"/>
      <c r="K119" s="7"/>
      <c r="L119" s="2"/>
      <c r="M119" s="2"/>
    </row>
    <row r="120" spans="6:13" s="8" customFormat="1" ht="45" customHeight="1" x14ac:dyDescent="0.3">
      <c r="F120" s="5"/>
      <c r="G120" s="4"/>
      <c r="H120" s="4"/>
      <c r="I120" s="6"/>
      <c r="J120" s="4"/>
      <c r="K120" s="7"/>
      <c r="L120" s="2"/>
      <c r="M120" s="2"/>
    </row>
    <row r="121" spans="6:13" s="8" customFormat="1" ht="45" customHeight="1" x14ac:dyDescent="0.3">
      <c r="F121" s="5"/>
      <c r="G121" s="4"/>
      <c r="H121" s="4"/>
      <c r="I121" s="6"/>
      <c r="J121" s="4"/>
      <c r="K121" s="7"/>
      <c r="L121" s="2"/>
      <c r="M121" s="2"/>
    </row>
    <row r="122" spans="6:13" s="8" customFormat="1" ht="45" customHeight="1" x14ac:dyDescent="0.3">
      <c r="F122" s="5"/>
      <c r="G122" s="4"/>
      <c r="H122" s="4"/>
      <c r="I122" s="6"/>
      <c r="J122" s="4"/>
      <c r="K122" s="7"/>
      <c r="L122" s="2"/>
      <c r="M122" s="2"/>
    </row>
    <row r="123" spans="6:13" s="8" customFormat="1" ht="45" customHeight="1" x14ac:dyDescent="0.3">
      <c r="F123" s="5"/>
      <c r="G123" s="4"/>
      <c r="H123" s="4"/>
      <c r="I123" s="6"/>
      <c r="J123" s="4"/>
      <c r="K123" s="7"/>
      <c r="L123" s="2"/>
      <c r="M123" s="2"/>
    </row>
    <row r="124" spans="6:13" s="8" customFormat="1" ht="45" customHeight="1" x14ac:dyDescent="0.3">
      <c r="F124" s="5"/>
      <c r="G124" s="4"/>
      <c r="H124" s="4"/>
      <c r="I124" s="6"/>
      <c r="J124" s="4"/>
      <c r="K124" s="7"/>
      <c r="L124" s="2"/>
      <c r="M124" s="2"/>
    </row>
    <row r="125" spans="6:13" s="8" customFormat="1" ht="45" customHeight="1" x14ac:dyDescent="0.3">
      <c r="F125" s="5"/>
      <c r="G125" s="4"/>
      <c r="H125" s="4"/>
      <c r="I125" s="6"/>
      <c r="J125" s="4"/>
      <c r="K125" s="7"/>
      <c r="L125" s="2"/>
      <c r="M125" s="2"/>
    </row>
    <row r="126" spans="6:13" s="8" customFormat="1" ht="45" customHeight="1" x14ac:dyDescent="0.3">
      <c r="F126" s="5"/>
      <c r="G126" s="4"/>
      <c r="H126" s="4"/>
      <c r="I126" s="6"/>
      <c r="J126" s="4"/>
      <c r="K126" s="7"/>
      <c r="L126" s="2"/>
      <c r="M126" s="2"/>
    </row>
    <row r="127" spans="6:13" s="8" customFormat="1" ht="45" customHeight="1" x14ac:dyDescent="0.3">
      <c r="F127" s="5"/>
      <c r="G127" s="4"/>
      <c r="H127" s="4"/>
      <c r="I127" s="6"/>
      <c r="J127" s="4"/>
      <c r="K127" s="7"/>
      <c r="L127" s="2"/>
      <c r="M127" s="2"/>
    </row>
    <row r="128" spans="6:13" s="8" customFormat="1" ht="45" customHeight="1" x14ac:dyDescent="0.3">
      <c r="F128" s="5"/>
      <c r="G128" s="4"/>
      <c r="H128" s="4"/>
      <c r="I128" s="6"/>
      <c r="J128" s="4"/>
      <c r="K128" s="7"/>
      <c r="L128" s="2"/>
      <c r="M128" s="2"/>
    </row>
    <row r="129" spans="6:13" s="8" customFormat="1" ht="45" customHeight="1" x14ac:dyDescent="0.3">
      <c r="F129" s="5"/>
      <c r="G129" s="4"/>
      <c r="H129" s="4"/>
      <c r="I129" s="6"/>
      <c r="J129" s="4"/>
      <c r="K129" s="7"/>
      <c r="L129" s="2"/>
      <c r="M129" s="2"/>
    </row>
    <row r="130" spans="6:13" s="8" customFormat="1" ht="45" customHeight="1" x14ac:dyDescent="0.3">
      <c r="F130" s="5"/>
      <c r="G130" s="4"/>
      <c r="H130" s="4"/>
      <c r="I130" s="6"/>
      <c r="J130" s="4"/>
      <c r="K130" s="7"/>
      <c r="L130" s="2"/>
      <c r="M130" s="2"/>
    </row>
    <row r="131" spans="6:13" s="8" customFormat="1" ht="45" customHeight="1" x14ac:dyDescent="0.3">
      <c r="F131" s="5"/>
      <c r="G131" s="4"/>
      <c r="H131" s="4"/>
      <c r="I131" s="6"/>
      <c r="J131" s="4"/>
      <c r="K131" s="7"/>
      <c r="L131" s="2"/>
      <c r="M131" s="2"/>
    </row>
    <row r="132" spans="6:13" s="8" customFormat="1" ht="45" customHeight="1" x14ac:dyDescent="0.3">
      <c r="F132" s="5"/>
      <c r="G132" s="4"/>
      <c r="H132" s="4"/>
      <c r="I132" s="6"/>
      <c r="J132" s="4"/>
      <c r="K132" s="7"/>
      <c r="L132" s="2"/>
      <c r="M132" s="2"/>
    </row>
    <row r="133" spans="6:13" s="8" customFormat="1" ht="45" customHeight="1" x14ac:dyDescent="0.3">
      <c r="F133" s="5"/>
      <c r="G133" s="4"/>
      <c r="H133" s="4"/>
      <c r="I133" s="6"/>
      <c r="J133" s="4"/>
      <c r="K133" s="7"/>
      <c r="L133" s="2"/>
      <c r="M133" s="2"/>
    </row>
    <row r="134" spans="6:13" s="8" customFormat="1" ht="45" customHeight="1" x14ac:dyDescent="0.3">
      <c r="F134" s="5"/>
      <c r="G134" s="4"/>
      <c r="H134" s="4"/>
      <c r="I134" s="6"/>
      <c r="J134" s="4"/>
      <c r="K134" s="7"/>
      <c r="L134" s="2"/>
      <c r="M134" s="2"/>
    </row>
    <row r="135" spans="6:13" s="8" customFormat="1" ht="45" customHeight="1" x14ac:dyDescent="0.3">
      <c r="F135" s="5"/>
      <c r="G135" s="4"/>
      <c r="H135" s="4"/>
      <c r="I135" s="6"/>
      <c r="J135" s="4"/>
      <c r="K135" s="7"/>
      <c r="L135" s="2"/>
      <c r="M135" s="2"/>
    </row>
    <row r="136" spans="6:13" s="8" customFormat="1" ht="45" customHeight="1" x14ac:dyDescent="0.3">
      <c r="F136" s="5"/>
      <c r="G136" s="4"/>
      <c r="H136" s="4"/>
      <c r="I136" s="6"/>
      <c r="J136" s="4"/>
      <c r="K136" s="7"/>
      <c r="L136" s="2"/>
      <c r="M136" s="2"/>
    </row>
    <row r="137" spans="6:13" s="8" customFormat="1" ht="45" customHeight="1" x14ac:dyDescent="0.3">
      <c r="F137" s="5"/>
      <c r="G137" s="4"/>
      <c r="H137" s="4"/>
      <c r="I137" s="6"/>
      <c r="J137" s="4"/>
      <c r="K137" s="7"/>
      <c r="L137" s="2"/>
      <c r="M137" s="2"/>
    </row>
    <row r="138" spans="6:13" s="8" customFormat="1" ht="45" customHeight="1" x14ac:dyDescent="0.3">
      <c r="F138" s="5"/>
      <c r="G138" s="4"/>
      <c r="H138" s="4"/>
      <c r="I138" s="6"/>
      <c r="J138" s="4"/>
      <c r="K138" s="7"/>
      <c r="L138" s="2"/>
      <c r="M138" s="2"/>
    </row>
    <row r="139" spans="6:13" s="8" customFormat="1" ht="45" customHeight="1" x14ac:dyDescent="0.3">
      <c r="F139" s="5"/>
      <c r="G139" s="4"/>
      <c r="H139" s="4"/>
      <c r="I139" s="6"/>
      <c r="J139" s="4"/>
      <c r="K139" s="7"/>
      <c r="L139" s="2"/>
      <c r="M139" s="2"/>
    </row>
    <row r="140" spans="6:13" s="8" customFormat="1" ht="45" customHeight="1" x14ac:dyDescent="0.3">
      <c r="F140" s="5"/>
      <c r="G140" s="4"/>
      <c r="H140" s="4"/>
      <c r="I140" s="6"/>
      <c r="J140" s="4"/>
      <c r="K140" s="7"/>
      <c r="L140" s="2"/>
      <c r="M140" s="2"/>
    </row>
    <row r="141" spans="6:13" s="8" customFormat="1" ht="45" customHeight="1" x14ac:dyDescent="0.3">
      <c r="F141" s="5"/>
      <c r="G141" s="4"/>
      <c r="H141" s="4"/>
      <c r="I141" s="6"/>
      <c r="J141" s="4"/>
      <c r="K141" s="7"/>
      <c r="L141" s="2"/>
      <c r="M141" s="2"/>
    </row>
    <row r="142" spans="6:13" s="8" customFormat="1" ht="45" customHeight="1" x14ac:dyDescent="0.3">
      <c r="F142" s="5"/>
      <c r="G142" s="4"/>
      <c r="H142" s="4"/>
      <c r="I142" s="6"/>
      <c r="J142" s="4"/>
      <c r="K142" s="7"/>
      <c r="L142" s="2"/>
      <c r="M142" s="2"/>
    </row>
    <row r="143" spans="6:13" s="8" customFormat="1" ht="45" customHeight="1" x14ac:dyDescent="0.3">
      <c r="F143" s="5"/>
      <c r="G143" s="4"/>
      <c r="H143" s="4"/>
      <c r="I143" s="6"/>
      <c r="J143" s="4"/>
      <c r="K143" s="7"/>
      <c r="L143" s="2"/>
      <c r="M143" s="2"/>
    </row>
    <row r="144" spans="6:13" s="8" customFormat="1" ht="45" customHeight="1" x14ac:dyDescent="0.3">
      <c r="F144" s="5"/>
      <c r="G144" s="4"/>
      <c r="H144" s="4"/>
      <c r="I144" s="6"/>
      <c r="J144" s="4"/>
      <c r="K144" s="7"/>
      <c r="L144" s="2"/>
      <c r="M144" s="2"/>
    </row>
    <row r="145" spans="6:13" s="8" customFormat="1" ht="45" customHeight="1" x14ac:dyDescent="0.3">
      <c r="F145" s="5"/>
      <c r="G145" s="4"/>
      <c r="H145" s="4"/>
      <c r="I145" s="6"/>
      <c r="J145" s="4"/>
      <c r="K145" s="7"/>
      <c r="L145" s="2"/>
      <c r="M145" s="2"/>
    </row>
    <row r="146" spans="6:13" s="8" customFormat="1" ht="45" customHeight="1" x14ac:dyDescent="0.3">
      <c r="F146" s="5"/>
      <c r="G146" s="4"/>
      <c r="H146" s="4"/>
      <c r="I146" s="6"/>
      <c r="J146" s="4"/>
      <c r="K146" s="7"/>
      <c r="L146" s="2"/>
      <c r="M146" s="2"/>
    </row>
    <row r="147" spans="6:13" s="8" customFormat="1" ht="45" customHeight="1" x14ac:dyDescent="0.3">
      <c r="F147" s="5"/>
      <c r="G147" s="4"/>
      <c r="H147" s="4"/>
      <c r="I147" s="6"/>
      <c r="J147" s="4"/>
      <c r="K147" s="7"/>
      <c r="L147" s="2"/>
      <c r="M147" s="2"/>
    </row>
    <row r="148" spans="6:13" s="8" customFormat="1" ht="45" customHeight="1" x14ac:dyDescent="0.3">
      <c r="F148" s="5"/>
      <c r="G148" s="4"/>
      <c r="H148" s="4"/>
      <c r="I148" s="6"/>
      <c r="J148" s="4"/>
      <c r="K148" s="7"/>
      <c r="L148" s="2"/>
      <c r="M148" s="2"/>
    </row>
    <row r="149" spans="6:13" s="8" customFormat="1" ht="45" customHeight="1" x14ac:dyDescent="0.3">
      <c r="F149" s="5"/>
      <c r="G149" s="4"/>
      <c r="H149" s="4"/>
      <c r="I149" s="6"/>
      <c r="J149" s="4"/>
      <c r="K149" s="7"/>
      <c r="L149" s="2"/>
      <c r="M149" s="2"/>
    </row>
    <row r="150" spans="6:13" s="8" customFormat="1" ht="45" customHeight="1" x14ac:dyDescent="0.3">
      <c r="F150" s="5"/>
      <c r="G150" s="4"/>
      <c r="H150" s="4"/>
      <c r="I150" s="6"/>
      <c r="J150" s="4"/>
      <c r="K150" s="7"/>
      <c r="L150" s="2"/>
      <c r="M150" s="2"/>
    </row>
    <row r="151" spans="6:13" s="8" customFormat="1" ht="45" customHeight="1" x14ac:dyDescent="0.3">
      <c r="F151" s="5"/>
      <c r="G151" s="4"/>
      <c r="H151" s="4"/>
      <c r="I151" s="6"/>
      <c r="J151" s="4"/>
      <c r="K151" s="7"/>
      <c r="L151" s="2"/>
      <c r="M151" s="2"/>
    </row>
    <row r="152" spans="6:13" s="8" customFormat="1" ht="45" customHeight="1" x14ac:dyDescent="0.3">
      <c r="F152" s="5"/>
      <c r="G152" s="4"/>
      <c r="H152" s="4"/>
      <c r="I152" s="6"/>
      <c r="J152" s="4"/>
      <c r="K152" s="7"/>
      <c r="L152" s="2"/>
      <c r="M152" s="2"/>
    </row>
    <row r="153" spans="6:13" s="8" customFormat="1" ht="45" customHeight="1" x14ac:dyDescent="0.3">
      <c r="F153" s="5"/>
      <c r="G153" s="4"/>
      <c r="H153" s="4"/>
      <c r="I153" s="6"/>
      <c r="J153" s="4"/>
      <c r="K153" s="7"/>
      <c r="L153" s="2"/>
      <c r="M153" s="2"/>
    </row>
    <row r="154" spans="6:13" s="8" customFormat="1" ht="45" customHeight="1" x14ac:dyDescent="0.3">
      <c r="F154" s="5"/>
      <c r="G154" s="4"/>
      <c r="H154" s="4"/>
      <c r="I154" s="6"/>
      <c r="J154" s="4"/>
      <c r="K154" s="7"/>
      <c r="L154" s="2"/>
      <c r="M154" s="2"/>
    </row>
    <row r="155" spans="6:13" s="8" customFormat="1" ht="45" customHeight="1" x14ac:dyDescent="0.3">
      <c r="F155" s="5"/>
      <c r="G155" s="4"/>
      <c r="H155" s="4"/>
      <c r="I155" s="6"/>
      <c r="J155" s="4"/>
      <c r="K155" s="7"/>
      <c r="L155" s="2"/>
      <c r="M155" s="2"/>
    </row>
    <row r="156" spans="6:13" s="8" customFormat="1" ht="45" customHeight="1" x14ac:dyDescent="0.3">
      <c r="F156" s="5"/>
      <c r="G156" s="4"/>
      <c r="H156" s="4"/>
      <c r="I156" s="6"/>
      <c r="J156" s="4"/>
      <c r="K156" s="7"/>
      <c r="L156" s="2"/>
      <c r="M156" s="2"/>
    </row>
    <row r="157" spans="6:13" s="8" customFormat="1" ht="45" customHeight="1" x14ac:dyDescent="0.3">
      <c r="F157" s="5"/>
      <c r="G157" s="4"/>
      <c r="H157" s="4"/>
      <c r="I157" s="6"/>
      <c r="J157" s="4"/>
      <c r="K157" s="7"/>
      <c r="L157" s="2"/>
      <c r="M157" s="2"/>
    </row>
    <row r="158" spans="6:13" s="8" customFormat="1" ht="45" customHeight="1" x14ac:dyDescent="0.3">
      <c r="F158" s="5"/>
      <c r="G158" s="4"/>
      <c r="H158" s="4"/>
      <c r="I158" s="6"/>
      <c r="J158" s="4"/>
      <c r="K158" s="7"/>
      <c r="L158" s="2"/>
      <c r="M158" s="2"/>
    </row>
    <row r="159" spans="6:13" s="8" customFormat="1" ht="45" customHeight="1" x14ac:dyDescent="0.3">
      <c r="F159" s="5"/>
      <c r="G159" s="4"/>
      <c r="H159" s="4"/>
      <c r="I159" s="6"/>
      <c r="J159" s="4"/>
      <c r="K159" s="7"/>
      <c r="L159" s="2"/>
      <c r="M159" s="2"/>
    </row>
    <row r="160" spans="6:13" s="8" customFormat="1" ht="45" customHeight="1" x14ac:dyDescent="0.3">
      <c r="F160" s="5"/>
      <c r="G160" s="4"/>
      <c r="H160" s="4"/>
      <c r="I160" s="6"/>
      <c r="J160" s="4"/>
      <c r="K160" s="7"/>
      <c r="L160" s="2"/>
      <c r="M160" s="2"/>
    </row>
    <row r="161" spans="6:13" s="8" customFormat="1" ht="45" customHeight="1" x14ac:dyDescent="0.3">
      <c r="F161" s="5"/>
      <c r="G161" s="4"/>
      <c r="H161" s="4"/>
      <c r="I161" s="6"/>
      <c r="J161" s="4"/>
      <c r="K161" s="7"/>
      <c r="L161" s="2"/>
      <c r="M161" s="2"/>
    </row>
    <row r="162" spans="6:13" s="8" customFormat="1" ht="45" customHeight="1" x14ac:dyDescent="0.3">
      <c r="F162" s="5"/>
      <c r="G162" s="4"/>
      <c r="H162" s="4"/>
      <c r="I162" s="6"/>
      <c r="J162" s="4"/>
      <c r="K162" s="7"/>
      <c r="L162" s="2"/>
      <c r="M162" s="2"/>
    </row>
    <row r="163" spans="6:13" s="8" customFormat="1" ht="45" customHeight="1" x14ac:dyDescent="0.3">
      <c r="F163" s="5"/>
      <c r="G163" s="4"/>
      <c r="H163" s="4"/>
      <c r="I163" s="6"/>
      <c r="J163" s="4"/>
      <c r="K163" s="7"/>
      <c r="L163" s="2"/>
      <c r="M163" s="2"/>
    </row>
    <row r="164" spans="6:13" s="8" customFormat="1" ht="45" customHeight="1" x14ac:dyDescent="0.3">
      <c r="F164" s="5"/>
      <c r="G164" s="4"/>
      <c r="H164" s="4"/>
      <c r="I164" s="6"/>
      <c r="J164" s="4"/>
      <c r="K164" s="7"/>
      <c r="L164" s="2"/>
      <c r="M164" s="2"/>
    </row>
    <row r="165" spans="6:13" s="8" customFormat="1" ht="45" customHeight="1" x14ac:dyDescent="0.3">
      <c r="F165" s="5"/>
      <c r="G165" s="4"/>
      <c r="H165" s="4"/>
      <c r="I165" s="6"/>
      <c r="J165" s="4"/>
      <c r="K165" s="7"/>
      <c r="L165" s="2"/>
      <c r="M165" s="2"/>
    </row>
    <row r="166" spans="6:13" s="8" customFormat="1" ht="45" customHeight="1" x14ac:dyDescent="0.3">
      <c r="F166" s="5"/>
      <c r="G166" s="4"/>
      <c r="H166" s="4"/>
      <c r="I166" s="6"/>
      <c r="J166" s="4"/>
      <c r="K166" s="7"/>
      <c r="L166" s="2"/>
      <c r="M166" s="2"/>
    </row>
    <row r="167" spans="6:13" s="8" customFormat="1" ht="45" customHeight="1" x14ac:dyDescent="0.3">
      <c r="F167" s="5"/>
      <c r="G167" s="4"/>
      <c r="H167" s="4"/>
      <c r="I167" s="6"/>
      <c r="J167" s="4"/>
      <c r="K167" s="7"/>
      <c r="L167" s="2"/>
      <c r="M167" s="2"/>
    </row>
    <row r="168" spans="6:13" s="8" customFormat="1" ht="45" customHeight="1" x14ac:dyDescent="0.3">
      <c r="F168" s="5"/>
      <c r="G168" s="4"/>
      <c r="H168" s="4"/>
      <c r="I168" s="6"/>
      <c r="J168" s="4"/>
      <c r="K168" s="7"/>
      <c r="L168" s="2"/>
      <c r="M168" s="2"/>
    </row>
    <row r="169" spans="6:13" s="8" customFormat="1" ht="45" customHeight="1" x14ac:dyDescent="0.3">
      <c r="F169" s="5"/>
      <c r="G169" s="4"/>
      <c r="H169" s="4"/>
      <c r="I169" s="6"/>
      <c r="J169" s="4"/>
      <c r="K169" s="7"/>
      <c r="L169" s="2"/>
      <c r="M169" s="2"/>
    </row>
    <row r="170" spans="6:13" s="8" customFormat="1" ht="45" customHeight="1" x14ac:dyDescent="0.3">
      <c r="F170" s="5"/>
      <c r="G170" s="4"/>
      <c r="H170" s="4"/>
      <c r="I170" s="6"/>
      <c r="J170" s="4"/>
      <c r="K170" s="7"/>
      <c r="L170" s="2"/>
      <c r="M170" s="2"/>
    </row>
    <row r="171" spans="6:13" s="8" customFormat="1" ht="45" customHeight="1" x14ac:dyDescent="0.3">
      <c r="F171" s="5"/>
      <c r="G171" s="4"/>
      <c r="H171" s="4"/>
      <c r="I171" s="6"/>
      <c r="J171" s="4"/>
      <c r="K171" s="7"/>
      <c r="L171" s="2"/>
      <c r="M171" s="2"/>
    </row>
    <row r="172" spans="6:13" s="8" customFormat="1" ht="45" customHeight="1" x14ac:dyDescent="0.3">
      <c r="F172" s="5"/>
      <c r="G172" s="4"/>
      <c r="H172" s="4"/>
      <c r="I172" s="6"/>
      <c r="J172" s="4"/>
      <c r="K172" s="7"/>
      <c r="L172" s="2"/>
      <c r="M172" s="2"/>
    </row>
    <row r="173" spans="6:13" s="8" customFormat="1" ht="45" customHeight="1" x14ac:dyDescent="0.3">
      <c r="F173" s="5"/>
      <c r="G173" s="4"/>
      <c r="H173" s="4"/>
      <c r="I173" s="6"/>
      <c r="J173" s="4"/>
      <c r="K173" s="7"/>
      <c r="L173" s="2"/>
      <c r="M173" s="2"/>
    </row>
    <row r="174" spans="6:13" s="8" customFormat="1" ht="45" customHeight="1" x14ac:dyDescent="0.3">
      <c r="F174" s="5"/>
      <c r="G174" s="4"/>
      <c r="H174" s="4"/>
      <c r="I174" s="6"/>
      <c r="J174" s="4"/>
      <c r="K174" s="7"/>
      <c r="L174" s="2"/>
      <c r="M174" s="2"/>
    </row>
    <row r="175" spans="6:13" s="8" customFormat="1" ht="45" customHeight="1" x14ac:dyDescent="0.3">
      <c r="F175" s="5"/>
      <c r="G175" s="4"/>
      <c r="H175" s="4"/>
      <c r="I175" s="6"/>
      <c r="J175" s="4"/>
      <c r="K175" s="7"/>
      <c r="L175" s="2"/>
      <c r="M175" s="2"/>
    </row>
    <row r="176" spans="6:13" s="8" customFormat="1" ht="45" customHeight="1" x14ac:dyDescent="0.3">
      <c r="F176" s="5"/>
      <c r="G176" s="4"/>
      <c r="H176" s="4"/>
      <c r="I176" s="6"/>
      <c r="J176" s="4"/>
      <c r="K176" s="7"/>
      <c r="L176" s="2"/>
      <c r="M176" s="2"/>
    </row>
    <row r="177" spans="6:13" s="8" customFormat="1" ht="45" customHeight="1" x14ac:dyDescent="0.3">
      <c r="F177" s="5"/>
      <c r="G177" s="4"/>
      <c r="H177" s="4"/>
      <c r="I177" s="6"/>
      <c r="J177" s="4"/>
      <c r="K177" s="7"/>
      <c r="L177" s="2"/>
      <c r="M177" s="2"/>
    </row>
    <row r="178" spans="6:13" s="8" customFormat="1" ht="45" customHeight="1" x14ac:dyDescent="0.3">
      <c r="F178" s="5"/>
      <c r="G178" s="4"/>
      <c r="H178" s="4"/>
      <c r="I178" s="6"/>
      <c r="J178" s="4"/>
      <c r="K178" s="7"/>
      <c r="L178" s="2"/>
      <c r="M178" s="2"/>
    </row>
    <row r="179" spans="6:13" s="8" customFormat="1" ht="45" customHeight="1" x14ac:dyDescent="0.3">
      <c r="F179" s="5"/>
      <c r="G179" s="4"/>
      <c r="H179" s="4"/>
      <c r="I179" s="6"/>
      <c r="J179" s="4"/>
      <c r="K179" s="7"/>
      <c r="L179" s="2"/>
      <c r="M179" s="2"/>
    </row>
    <row r="180" spans="6:13" s="8" customFormat="1" ht="45" customHeight="1" x14ac:dyDescent="0.3">
      <c r="F180" s="5"/>
      <c r="G180" s="4"/>
      <c r="H180" s="4"/>
      <c r="I180" s="6"/>
      <c r="J180" s="4"/>
      <c r="K180" s="7"/>
      <c r="L180" s="2"/>
      <c r="M180" s="2"/>
    </row>
    <row r="181" spans="6:13" s="8" customFormat="1" ht="45" customHeight="1" x14ac:dyDescent="0.3">
      <c r="F181" s="5"/>
      <c r="G181" s="4"/>
      <c r="H181" s="4"/>
      <c r="I181" s="6"/>
      <c r="J181" s="4"/>
      <c r="K181" s="7"/>
      <c r="L181" s="2"/>
      <c r="M181" s="2"/>
    </row>
    <row r="182" spans="6:13" s="8" customFormat="1" ht="45" customHeight="1" x14ac:dyDescent="0.3">
      <c r="F182" s="5"/>
      <c r="G182" s="4"/>
      <c r="H182" s="4"/>
      <c r="I182" s="6"/>
      <c r="J182" s="4"/>
      <c r="K182" s="7"/>
      <c r="L182" s="2"/>
      <c r="M182" s="2"/>
    </row>
    <row r="183" spans="6:13" s="8" customFormat="1" ht="45" customHeight="1" x14ac:dyDescent="0.3">
      <c r="F183" s="5"/>
      <c r="G183" s="4"/>
      <c r="H183" s="4"/>
      <c r="I183" s="6"/>
      <c r="J183" s="4"/>
      <c r="K183" s="7"/>
      <c r="L183" s="2"/>
      <c r="M183" s="2"/>
    </row>
    <row r="184" spans="6:13" s="8" customFormat="1" ht="45" customHeight="1" x14ac:dyDescent="0.3">
      <c r="F184" s="5"/>
      <c r="G184" s="4"/>
      <c r="H184" s="4"/>
      <c r="I184" s="6"/>
      <c r="J184" s="4"/>
      <c r="K184" s="7"/>
      <c r="L184" s="2"/>
      <c r="M184" s="2"/>
    </row>
    <row r="185" spans="6:13" s="8" customFormat="1" ht="45" customHeight="1" x14ac:dyDescent="0.3">
      <c r="F185" s="5"/>
      <c r="G185" s="4"/>
      <c r="H185" s="4"/>
      <c r="I185" s="6"/>
      <c r="J185" s="4"/>
      <c r="K185" s="7"/>
      <c r="L185" s="2"/>
      <c r="M185" s="2"/>
    </row>
    <row r="186" spans="6:13" s="8" customFormat="1" ht="45" customHeight="1" x14ac:dyDescent="0.3">
      <c r="F186" s="5"/>
      <c r="G186" s="4"/>
      <c r="H186" s="4"/>
      <c r="I186" s="6"/>
      <c r="J186" s="4"/>
      <c r="K186" s="7"/>
      <c r="L186" s="2"/>
      <c r="M186" s="2"/>
    </row>
    <row r="187" spans="6:13" s="8" customFormat="1" ht="45" customHeight="1" x14ac:dyDescent="0.3">
      <c r="F187" s="5"/>
      <c r="G187" s="4"/>
      <c r="H187" s="4"/>
      <c r="I187" s="6"/>
      <c r="J187" s="4"/>
      <c r="K187" s="7"/>
      <c r="L187" s="2"/>
      <c r="M187" s="2"/>
    </row>
    <row r="188" spans="6:13" s="8" customFormat="1" ht="45" customHeight="1" x14ac:dyDescent="0.3">
      <c r="F188" s="5"/>
      <c r="G188" s="4"/>
      <c r="H188" s="4"/>
      <c r="I188" s="6"/>
      <c r="J188" s="4"/>
      <c r="K188" s="7"/>
      <c r="L188" s="2"/>
      <c r="M188" s="2"/>
    </row>
    <row r="189" spans="6:13" s="8" customFormat="1" ht="45" customHeight="1" x14ac:dyDescent="0.3">
      <c r="F189" s="5"/>
      <c r="G189" s="4"/>
      <c r="H189" s="4"/>
      <c r="I189" s="6"/>
      <c r="J189" s="4"/>
      <c r="K189" s="7"/>
      <c r="L189" s="2"/>
      <c r="M189" s="2"/>
    </row>
    <row r="190" spans="6:13" s="8" customFormat="1" ht="45" customHeight="1" x14ac:dyDescent="0.3">
      <c r="F190" s="5"/>
      <c r="G190" s="4"/>
      <c r="H190" s="4"/>
      <c r="I190" s="6"/>
      <c r="J190" s="4"/>
      <c r="K190" s="7"/>
      <c r="L190" s="2"/>
      <c r="M190" s="2"/>
    </row>
    <row r="191" spans="6:13" s="8" customFormat="1" ht="45" customHeight="1" x14ac:dyDescent="0.3">
      <c r="F191" s="5"/>
      <c r="G191" s="4"/>
      <c r="H191" s="4"/>
      <c r="I191" s="6"/>
      <c r="J191" s="4"/>
      <c r="K191" s="7"/>
      <c r="L191" s="2"/>
      <c r="M191" s="2"/>
    </row>
    <row r="192" spans="6:13" s="8" customFormat="1" ht="45" customHeight="1" x14ac:dyDescent="0.3">
      <c r="F192" s="5"/>
      <c r="G192" s="4"/>
      <c r="H192" s="4"/>
      <c r="I192" s="6"/>
      <c r="J192" s="4"/>
      <c r="K192" s="7"/>
      <c r="L192" s="2"/>
      <c r="M192" s="2"/>
    </row>
    <row r="193" spans="6:13" s="8" customFormat="1" ht="45" customHeight="1" x14ac:dyDescent="0.3">
      <c r="F193" s="5"/>
      <c r="G193" s="4"/>
      <c r="H193" s="4"/>
      <c r="I193" s="6"/>
      <c r="J193" s="4"/>
      <c r="K193" s="7"/>
      <c r="L193" s="2"/>
      <c r="M193" s="2"/>
    </row>
    <row r="194" spans="6:13" s="8" customFormat="1" ht="45" customHeight="1" x14ac:dyDescent="0.3">
      <c r="F194" s="5"/>
      <c r="G194" s="4"/>
      <c r="H194" s="4"/>
      <c r="I194" s="6"/>
      <c r="J194" s="4"/>
      <c r="K194" s="7"/>
      <c r="L194" s="2"/>
      <c r="M194" s="2"/>
    </row>
    <row r="195" spans="6:13" s="8" customFormat="1" ht="45" customHeight="1" x14ac:dyDescent="0.3">
      <c r="F195" s="5"/>
      <c r="G195" s="4"/>
      <c r="H195" s="4"/>
      <c r="I195" s="6"/>
      <c r="J195" s="4"/>
      <c r="K195" s="7"/>
      <c r="L195" s="2"/>
      <c r="M195" s="2"/>
    </row>
    <row r="196" spans="6:13" s="8" customFormat="1" ht="45" customHeight="1" x14ac:dyDescent="0.3">
      <c r="F196" s="5"/>
      <c r="G196" s="4"/>
      <c r="H196" s="4"/>
      <c r="I196" s="6"/>
      <c r="J196" s="4"/>
      <c r="K196" s="7"/>
      <c r="L196" s="2"/>
      <c r="M196" s="2"/>
    </row>
    <row r="197" spans="6:13" s="8" customFormat="1" ht="45" customHeight="1" x14ac:dyDescent="0.3">
      <c r="F197" s="5"/>
      <c r="G197" s="4"/>
      <c r="H197" s="4"/>
      <c r="I197" s="6"/>
      <c r="J197" s="4"/>
      <c r="K197" s="7"/>
      <c r="L197" s="2"/>
      <c r="M197" s="2"/>
    </row>
    <row r="198" spans="6:13" s="8" customFormat="1" ht="45" customHeight="1" x14ac:dyDescent="0.3">
      <c r="F198" s="5"/>
      <c r="G198" s="4"/>
      <c r="H198" s="4"/>
      <c r="I198" s="6"/>
      <c r="J198" s="4"/>
      <c r="K198" s="7"/>
      <c r="L198" s="2"/>
      <c r="M198" s="2"/>
    </row>
    <row r="199" spans="6:13" s="8" customFormat="1" ht="45" customHeight="1" x14ac:dyDescent="0.3">
      <c r="F199" s="5"/>
      <c r="G199" s="4"/>
      <c r="H199" s="4"/>
      <c r="I199" s="6"/>
      <c r="J199" s="4"/>
      <c r="K199" s="7"/>
      <c r="L199" s="2"/>
      <c r="M199" s="2"/>
    </row>
    <row r="200" spans="6:13" s="8" customFormat="1" ht="45" customHeight="1" x14ac:dyDescent="0.3">
      <c r="F200" s="5"/>
      <c r="G200" s="4"/>
      <c r="H200" s="4"/>
      <c r="I200" s="6"/>
      <c r="J200" s="4"/>
      <c r="K200" s="7"/>
      <c r="L200" s="2"/>
      <c r="M200" s="2"/>
    </row>
    <row r="201" spans="6:13" s="8" customFormat="1" ht="45" customHeight="1" x14ac:dyDescent="0.3">
      <c r="F201" s="5"/>
      <c r="G201" s="4"/>
      <c r="H201" s="4"/>
      <c r="I201" s="6"/>
      <c r="J201" s="4"/>
      <c r="K201" s="7"/>
      <c r="L201" s="2"/>
      <c r="M201" s="2"/>
    </row>
    <row r="202" spans="6:13" s="8" customFormat="1" ht="45" customHeight="1" x14ac:dyDescent="0.3">
      <c r="F202" s="5"/>
      <c r="G202" s="4"/>
      <c r="H202" s="4"/>
      <c r="I202" s="6"/>
      <c r="J202" s="4"/>
      <c r="K202" s="7"/>
      <c r="L202" s="2"/>
      <c r="M202" s="2"/>
    </row>
    <row r="203" spans="6:13" s="8" customFormat="1" ht="45" customHeight="1" x14ac:dyDescent="0.3">
      <c r="F203" s="5"/>
      <c r="G203" s="4"/>
      <c r="H203" s="4"/>
      <c r="I203" s="6"/>
      <c r="J203" s="4"/>
      <c r="K203" s="7"/>
      <c r="L203" s="2"/>
      <c r="M203" s="2"/>
    </row>
    <row r="204" spans="6:13" s="8" customFormat="1" ht="45" customHeight="1" x14ac:dyDescent="0.3">
      <c r="F204" s="5"/>
      <c r="G204" s="4"/>
      <c r="H204" s="4"/>
      <c r="I204" s="6"/>
      <c r="J204" s="4"/>
      <c r="K204" s="7"/>
      <c r="L204" s="2"/>
      <c r="M204" s="2"/>
    </row>
    <row r="205" spans="6:13" s="8" customFormat="1" ht="45" customHeight="1" x14ac:dyDescent="0.3">
      <c r="F205" s="5"/>
      <c r="G205" s="4"/>
      <c r="H205" s="4"/>
      <c r="I205" s="6"/>
      <c r="J205" s="4"/>
      <c r="K205" s="7"/>
      <c r="L205" s="2"/>
      <c r="M205" s="2"/>
    </row>
    <row r="206" spans="6:13" s="8" customFormat="1" ht="45" customHeight="1" x14ac:dyDescent="0.3">
      <c r="F206" s="5"/>
      <c r="G206" s="4"/>
      <c r="H206" s="4"/>
      <c r="I206" s="6"/>
      <c r="J206" s="4"/>
      <c r="K206" s="7"/>
      <c r="L206" s="2"/>
      <c r="M206" s="2"/>
    </row>
    <row r="207" spans="6:13" s="8" customFormat="1" ht="45" customHeight="1" x14ac:dyDescent="0.3">
      <c r="F207" s="5"/>
      <c r="G207" s="4"/>
      <c r="H207" s="4"/>
      <c r="I207" s="6"/>
      <c r="J207" s="4"/>
      <c r="K207" s="7"/>
      <c r="L207" s="2"/>
      <c r="M207" s="2"/>
    </row>
    <row r="208" spans="6:13" s="8" customFormat="1" ht="45" customHeight="1" x14ac:dyDescent="0.3">
      <c r="F208" s="5"/>
      <c r="G208" s="4"/>
      <c r="H208" s="4"/>
      <c r="I208" s="6"/>
      <c r="J208" s="4"/>
      <c r="K208" s="7"/>
      <c r="L208" s="2"/>
      <c r="M208" s="2"/>
    </row>
    <row r="209" spans="6:13" s="8" customFormat="1" ht="45" customHeight="1" x14ac:dyDescent="0.3">
      <c r="F209" s="5"/>
      <c r="G209" s="4"/>
      <c r="H209" s="4"/>
      <c r="I209" s="6"/>
      <c r="J209" s="4"/>
      <c r="K209" s="7"/>
      <c r="L209" s="2"/>
      <c r="M209" s="2"/>
    </row>
    <row r="210" spans="6:13" s="8" customFormat="1" ht="45" customHeight="1" x14ac:dyDescent="0.3">
      <c r="F210" s="5"/>
      <c r="G210" s="4"/>
      <c r="H210" s="4"/>
      <c r="I210" s="6"/>
      <c r="J210" s="4"/>
      <c r="K210" s="7"/>
      <c r="L210" s="2"/>
      <c r="M210" s="2"/>
    </row>
    <row r="211" spans="6:13" s="8" customFormat="1" ht="45" customHeight="1" x14ac:dyDescent="0.3">
      <c r="F211" s="5"/>
      <c r="G211" s="4"/>
      <c r="H211" s="4"/>
      <c r="I211" s="6"/>
      <c r="J211" s="4"/>
      <c r="K211" s="7"/>
      <c r="L211" s="2"/>
      <c r="M211" s="2"/>
    </row>
    <row r="212" spans="6:13" s="8" customFormat="1" ht="45" customHeight="1" x14ac:dyDescent="0.3">
      <c r="F212" s="5"/>
      <c r="G212" s="4"/>
      <c r="H212" s="4"/>
      <c r="I212" s="6"/>
      <c r="J212" s="4"/>
      <c r="K212" s="7"/>
      <c r="L212" s="2"/>
      <c r="M212" s="2"/>
    </row>
    <row r="213" spans="6:13" s="8" customFormat="1" ht="45" customHeight="1" x14ac:dyDescent="0.3">
      <c r="F213" s="5"/>
      <c r="G213" s="4"/>
      <c r="H213" s="4"/>
      <c r="I213" s="6"/>
      <c r="J213" s="4"/>
      <c r="K213" s="7"/>
      <c r="L213" s="2"/>
      <c r="M213" s="2"/>
    </row>
    <row r="214" spans="6:13" s="8" customFormat="1" ht="45" customHeight="1" x14ac:dyDescent="0.3">
      <c r="F214" s="5"/>
      <c r="G214" s="4"/>
      <c r="H214" s="4"/>
      <c r="I214" s="6"/>
      <c r="J214" s="4"/>
      <c r="K214" s="7"/>
      <c r="L214" s="2"/>
      <c r="M214" s="2"/>
    </row>
    <row r="215" spans="6:13" s="8" customFormat="1" ht="45" customHeight="1" x14ac:dyDescent="0.3">
      <c r="F215" s="5"/>
      <c r="G215" s="4"/>
      <c r="H215" s="4"/>
      <c r="I215" s="6"/>
      <c r="J215" s="4"/>
      <c r="K215" s="7"/>
      <c r="L215" s="2"/>
      <c r="M215" s="2"/>
    </row>
    <row r="216" spans="6:13" s="8" customFormat="1" ht="45" customHeight="1" x14ac:dyDescent="0.3">
      <c r="F216" s="5"/>
      <c r="G216" s="4"/>
      <c r="H216" s="4"/>
      <c r="I216" s="6"/>
      <c r="J216" s="4"/>
      <c r="K216" s="7"/>
      <c r="L216" s="2"/>
      <c r="M216" s="2"/>
    </row>
    <row r="217" spans="6:13" s="8" customFormat="1" ht="45" customHeight="1" x14ac:dyDescent="0.3">
      <c r="F217" s="5"/>
      <c r="G217" s="4"/>
      <c r="H217" s="4"/>
      <c r="I217" s="6"/>
      <c r="J217" s="4"/>
      <c r="K217" s="7"/>
      <c r="L217" s="2"/>
      <c r="M217" s="2"/>
    </row>
    <row r="218" spans="6:13" s="8" customFormat="1" ht="45" customHeight="1" x14ac:dyDescent="0.3">
      <c r="F218" s="5"/>
      <c r="G218" s="4"/>
      <c r="H218" s="4"/>
      <c r="I218" s="6"/>
      <c r="J218" s="4"/>
      <c r="K218" s="7"/>
      <c r="L218" s="2"/>
      <c r="M218" s="2"/>
    </row>
    <row r="219" spans="6:13" s="8" customFormat="1" ht="45" customHeight="1" x14ac:dyDescent="0.3">
      <c r="F219" s="5"/>
      <c r="G219" s="4"/>
      <c r="H219" s="4"/>
      <c r="I219" s="6"/>
      <c r="J219" s="4"/>
      <c r="K219" s="7"/>
      <c r="L219" s="2"/>
      <c r="M219" s="2"/>
    </row>
    <row r="220" spans="6:13" s="8" customFormat="1" ht="45" customHeight="1" x14ac:dyDescent="0.3">
      <c r="F220" s="5"/>
      <c r="G220" s="4"/>
      <c r="H220" s="4"/>
      <c r="I220" s="6"/>
      <c r="J220" s="4"/>
      <c r="K220" s="7"/>
      <c r="L220" s="2"/>
      <c r="M220" s="2"/>
    </row>
    <row r="221" spans="6:13" s="8" customFormat="1" ht="45" customHeight="1" x14ac:dyDescent="0.3">
      <c r="F221" s="5"/>
      <c r="G221" s="4"/>
      <c r="H221" s="4"/>
      <c r="I221" s="6"/>
      <c r="J221" s="4"/>
      <c r="K221" s="7"/>
      <c r="L221" s="2"/>
      <c r="M221" s="2"/>
    </row>
    <row r="222" spans="6:13" s="8" customFormat="1" ht="45" customHeight="1" x14ac:dyDescent="0.3">
      <c r="F222" s="5"/>
      <c r="G222" s="4"/>
      <c r="H222" s="4"/>
      <c r="I222" s="6"/>
      <c r="J222" s="4"/>
      <c r="K222" s="7"/>
      <c r="L222" s="2"/>
      <c r="M222" s="2"/>
    </row>
    <row r="223" spans="6:13" s="8" customFormat="1" ht="45" customHeight="1" x14ac:dyDescent="0.3">
      <c r="F223" s="5"/>
      <c r="G223" s="4"/>
      <c r="H223" s="4"/>
      <c r="I223" s="6"/>
      <c r="J223" s="4"/>
      <c r="K223" s="7"/>
      <c r="L223" s="2"/>
      <c r="M223" s="2"/>
    </row>
    <row r="224" spans="6:13" s="8" customFormat="1" ht="45" customHeight="1" x14ac:dyDescent="0.3">
      <c r="F224" s="5"/>
      <c r="G224" s="4"/>
      <c r="H224" s="4"/>
      <c r="I224" s="6"/>
      <c r="J224" s="4"/>
      <c r="K224" s="7"/>
      <c r="L224" s="2"/>
      <c r="M224" s="2"/>
    </row>
    <row r="225" spans="6:13" s="8" customFormat="1" ht="45" customHeight="1" x14ac:dyDescent="0.3">
      <c r="F225" s="5"/>
      <c r="G225" s="4"/>
      <c r="H225" s="4"/>
      <c r="I225" s="6"/>
      <c r="J225" s="4"/>
      <c r="K225" s="7"/>
      <c r="L225" s="2"/>
      <c r="M225" s="2"/>
    </row>
    <row r="226" spans="6:13" s="8" customFormat="1" ht="45" customHeight="1" x14ac:dyDescent="0.3">
      <c r="F226" s="5"/>
      <c r="G226" s="4"/>
      <c r="H226" s="4"/>
      <c r="I226" s="6"/>
      <c r="J226" s="4"/>
      <c r="K226" s="7"/>
      <c r="L226" s="2"/>
      <c r="M226" s="2"/>
    </row>
    <row r="227" spans="6:13" s="8" customFormat="1" ht="45" customHeight="1" x14ac:dyDescent="0.3">
      <c r="F227" s="5"/>
      <c r="G227" s="4"/>
      <c r="H227" s="4"/>
      <c r="I227" s="6"/>
      <c r="J227" s="4"/>
      <c r="K227" s="7"/>
      <c r="L227" s="2"/>
      <c r="M227" s="2"/>
    </row>
    <row r="228" spans="6:13" s="8" customFormat="1" ht="45" customHeight="1" x14ac:dyDescent="0.3">
      <c r="F228" s="5"/>
      <c r="G228" s="4"/>
      <c r="H228" s="4"/>
      <c r="I228" s="6"/>
      <c r="J228" s="4"/>
      <c r="K228" s="7"/>
      <c r="L228" s="2"/>
      <c r="M228" s="2"/>
    </row>
    <row r="229" spans="6:13" s="8" customFormat="1" ht="45" customHeight="1" x14ac:dyDescent="0.3">
      <c r="F229" s="5"/>
      <c r="G229" s="4"/>
      <c r="H229" s="4"/>
      <c r="I229" s="6"/>
      <c r="J229" s="4"/>
      <c r="K229" s="7"/>
      <c r="L229" s="2"/>
      <c r="M229" s="2"/>
    </row>
    <row r="230" spans="6:13" s="8" customFormat="1" ht="45" customHeight="1" x14ac:dyDescent="0.3">
      <c r="F230" s="5"/>
      <c r="G230" s="4"/>
      <c r="H230" s="4"/>
      <c r="I230" s="6"/>
      <c r="J230" s="4"/>
      <c r="K230" s="7"/>
      <c r="L230" s="2"/>
      <c r="M230" s="2"/>
    </row>
    <row r="231" spans="6:13" s="8" customFormat="1" ht="45" customHeight="1" x14ac:dyDescent="0.3">
      <c r="F231" s="5"/>
      <c r="G231" s="4"/>
      <c r="H231" s="4"/>
      <c r="I231" s="6"/>
      <c r="J231" s="4"/>
      <c r="K231" s="7"/>
      <c r="L231" s="2"/>
      <c r="M231" s="2"/>
    </row>
    <row r="232" spans="6:13" s="8" customFormat="1" ht="45" customHeight="1" x14ac:dyDescent="0.3">
      <c r="F232" s="5"/>
      <c r="G232" s="4"/>
      <c r="H232" s="4"/>
      <c r="I232" s="6"/>
      <c r="J232" s="4"/>
      <c r="K232" s="7"/>
      <c r="L232" s="2"/>
      <c r="M232" s="2"/>
    </row>
    <row r="233" spans="6:13" s="8" customFormat="1" ht="45" customHeight="1" x14ac:dyDescent="0.3">
      <c r="F233" s="5"/>
      <c r="G233" s="4"/>
      <c r="H233" s="4"/>
      <c r="I233" s="6"/>
      <c r="J233" s="4"/>
      <c r="K233" s="7"/>
      <c r="L233" s="2"/>
      <c r="M233" s="2"/>
    </row>
    <row r="234" spans="6:13" s="8" customFormat="1" ht="45" customHeight="1" x14ac:dyDescent="0.3">
      <c r="F234" s="5"/>
      <c r="G234" s="4"/>
      <c r="H234" s="4"/>
      <c r="I234" s="6"/>
      <c r="J234" s="4"/>
      <c r="K234" s="7"/>
      <c r="L234" s="2"/>
      <c r="M234" s="2"/>
    </row>
    <row r="235" spans="6:13" s="8" customFormat="1" ht="45" customHeight="1" x14ac:dyDescent="0.3">
      <c r="F235" s="5"/>
      <c r="G235" s="4"/>
      <c r="H235" s="4"/>
      <c r="I235" s="6"/>
      <c r="J235" s="4"/>
      <c r="K235" s="7"/>
      <c r="L235" s="2"/>
      <c r="M235" s="2"/>
    </row>
    <row r="236" spans="6:13" s="8" customFormat="1" ht="45" customHeight="1" x14ac:dyDescent="0.3">
      <c r="F236" s="5"/>
      <c r="G236" s="4"/>
      <c r="H236" s="4"/>
      <c r="I236" s="6"/>
      <c r="J236" s="4"/>
      <c r="K236" s="7"/>
      <c r="L236" s="2"/>
      <c r="M236" s="2"/>
    </row>
    <row r="237" spans="6:13" s="8" customFormat="1" ht="45" customHeight="1" x14ac:dyDescent="0.3">
      <c r="F237" s="5"/>
      <c r="G237" s="4"/>
      <c r="H237" s="4"/>
      <c r="I237" s="6"/>
      <c r="J237" s="4"/>
      <c r="K237" s="7"/>
      <c r="L237" s="2"/>
      <c r="M237" s="2"/>
    </row>
    <row r="238" spans="6:13" s="8" customFormat="1" ht="45" customHeight="1" x14ac:dyDescent="0.3">
      <c r="F238" s="5"/>
      <c r="G238" s="4"/>
      <c r="H238" s="4"/>
      <c r="I238" s="6"/>
      <c r="J238" s="4"/>
      <c r="K238" s="7"/>
      <c r="L238" s="2"/>
      <c r="M238" s="2"/>
    </row>
    <row r="239" spans="6:13" s="8" customFormat="1" ht="45" customHeight="1" x14ac:dyDescent="0.3">
      <c r="F239" s="5"/>
      <c r="G239" s="4"/>
      <c r="H239" s="4"/>
      <c r="I239" s="6"/>
      <c r="J239" s="4"/>
      <c r="K239" s="7"/>
      <c r="L239" s="2"/>
      <c r="M239" s="2"/>
    </row>
    <row r="240" spans="6:13" s="8" customFormat="1" ht="45" customHeight="1" x14ac:dyDescent="0.3">
      <c r="F240" s="5"/>
      <c r="G240" s="4"/>
      <c r="H240" s="4"/>
      <c r="I240" s="6"/>
      <c r="J240" s="4"/>
      <c r="K240" s="7"/>
      <c r="L240" s="2"/>
      <c r="M240" s="2"/>
    </row>
    <row r="241" spans="6:13" s="8" customFormat="1" ht="45" customHeight="1" x14ac:dyDescent="0.3">
      <c r="F241" s="5"/>
      <c r="G241" s="4"/>
      <c r="H241" s="4"/>
      <c r="I241" s="6"/>
      <c r="J241" s="4"/>
      <c r="K241" s="7"/>
      <c r="L241" s="2"/>
      <c r="M241" s="2"/>
    </row>
    <row r="242" spans="6:13" s="8" customFormat="1" ht="45" customHeight="1" x14ac:dyDescent="0.3">
      <c r="F242" s="5"/>
      <c r="G242" s="4"/>
      <c r="H242" s="4"/>
      <c r="I242" s="6"/>
      <c r="J242" s="4"/>
      <c r="K242" s="7"/>
      <c r="L242" s="2"/>
      <c r="M242" s="2"/>
    </row>
    <row r="243" spans="6:13" s="8" customFormat="1" ht="45" customHeight="1" x14ac:dyDescent="0.3">
      <c r="F243" s="5"/>
      <c r="G243" s="4"/>
      <c r="H243" s="4"/>
      <c r="I243" s="6"/>
      <c r="J243" s="4"/>
      <c r="K243" s="7"/>
      <c r="L243" s="2"/>
      <c r="M243" s="2"/>
    </row>
    <row r="244" spans="6:13" s="8" customFormat="1" ht="45" customHeight="1" x14ac:dyDescent="0.3">
      <c r="F244" s="5"/>
      <c r="G244" s="4"/>
      <c r="H244" s="4"/>
      <c r="I244" s="6"/>
      <c r="J244" s="4"/>
      <c r="K244" s="7"/>
      <c r="L244" s="2"/>
      <c r="M244" s="2"/>
    </row>
    <row r="245" spans="6:13" s="8" customFormat="1" ht="45" customHeight="1" x14ac:dyDescent="0.3">
      <c r="F245" s="5"/>
      <c r="G245" s="4"/>
      <c r="H245" s="4"/>
      <c r="I245" s="6"/>
      <c r="J245" s="4"/>
      <c r="K245" s="7"/>
      <c r="L245" s="2"/>
      <c r="M245" s="2"/>
    </row>
    <row r="246" spans="6:13" s="8" customFormat="1" ht="45" customHeight="1" x14ac:dyDescent="0.3">
      <c r="F246" s="5"/>
      <c r="G246" s="4"/>
      <c r="H246" s="4"/>
      <c r="I246" s="6"/>
      <c r="J246" s="4"/>
      <c r="K246" s="7"/>
      <c r="L246" s="2"/>
      <c r="M246" s="2"/>
    </row>
    <row r="247" spans="6:13" s="8" customFormat="1" ht="45" customHeight="1" x14ac:dyDescent="0.3">
      <c r="F247" s="5"/>
      <c r="G247" s="4"/>
      <c r="H247" s="4"/>
      <c r="I247" s="6"/>
      <c r="J247" s="4"/>
      <c r="K247" s="7"/>
      <c r="L247" s="2"/>
      <c r="M247" s="2"/>
    </row>
    <row r="248" spans="6:13" s="8" customFormat="1" ht="45" customHeight="1" x14ac:dyDescent="0.3">
      <c r="F248" s="5"/>
      <c r="G248" s="4"/>
      <c r="H248" s="4"/>
      <c r="I248" s="6"/>
      <c r="J248" s="4"/>
      <c r="K248" s="7"/>
      <c r="L248" s="2"/>
      <c r="M248" s="2"/>
    </row>
    <row r="249" spans="6:13" s="8" customFormat="1" ht="45" customHeight="1" x14ac:dyDescent="0.3">
      <c r="F249" s="5"/>
      <c r="G249" s="4"/>
      <c r="H249" s="4"/>
      <c r="I249" s="6"/>
      <c r="J249" s="4"/>
      <c r="K249" s="7"/>
      <c r="L249" s="2"/>
      <c r="M249" s="2"/>
    </row>
    <row r="250" spans="6:13" s="8" customFormat="1" ht="45" customHeight="1" x14ac:dyDescent="0.3">
      <c r="F250" s="5"/>
      <c r="G250" s="4"/>
      <c r="H250" s="4"/>
      <c r="I250" s="6"/>
      <c r="J250" s="4"/>
      <c r="K250" s="7"/>
      <c r="L250" s="2"/>
      <c r="M250" s="2"/>
    </row>
    <row r="251" spans="6:13" s="8" customFormat="1" ht="45" customHeight="1" x14ac:dyDescent="0.3">
      <c r="F251" s="5"/>
      <c r="G251" s="4"/>
      <c r="H251" s="4"/>
      <c r="I251" s="6"/>
      <c r="J251" s="4"/>
      <c r="K251" s="7"/>
      <c r="L251" s="2"/>
      <c r="M251" s="2"/>
    </row>
    <row r="252" spans="6:13" s="8" customFormat="1" ht="45" customHeight="1" x14ac:dyDescent="0.3">
      <c r="F252" s="5"/>
      <c r="G252" s="4"/>
      <c r="H252" s="4"/>
      <c r="I252" s="6"/>
      <c r="J252" s="4"/>
      <c r="K252" s="7"/>
      <c r="L252" s="2"/>
      <c r="M252" s="2"/>
    </row>
    <row r="253" spans="6:13" s="8" customFormat="1" ht="45" customHeight="1" x14ac:dyDescent="0.3">
      <c r="F253" s="5"/>
      <c r="G253" s="4"/>
      <c r="H253" s="4"/>
      <c r="I253" s="6"/>
      <c r="J253" s="4"/>
      <c r="K253" s="7"/>
      <c r="L253" s="2"/>
      <c r="M253" s="2"/>
    </row>
    <row r="254" spans="6:13" s="8" customFormat="1" ht="45" customHeight="1" x14ac:dyDescent="0.3">
      <c r="F254" s="5"/>
      <c r="G254" s="4"/>
      <c r="H254" s="4"/>
      <c r="I254" s="6"/>
      <c r="J254" s="4"/>
      <c r="K254" s="7"/>
      <c r="L254" s="2"/>
      <c r="M254" s="2"/>
    </row>
    <row r="255" spans="6:13" s="8" customFormat="1" ht="45" customHeight="1" x14ac:dyDescent="0.3">
      <c r="F255" s="5"/>
      <c r="G255" s="4"/>
      <c r="H255" s="4"/>
      <c r="I255" s="6"/>
      <c r="J255" s="4"/>
      <c r="K255" s="7"/>
      <c r="L255" s="2"/>
      <c r="M255" s="2"/>
    </row>
    <row r="256" spans="6:13" s="8" customFormat="1" ht="45" customHeight="1" x14ac:dyDescent="0.3">
      <c r="F256" s="5"/>
      <c r="G256" s="4"/>
      <c r="H256" s="4"/>
      <c r="I256" s="6"/>
      <c r="J256" s="4"/>
      <c r="K256" s="7"/>
      <c r="L256" s="2"/>
      <c r="M256" s="2"/>
    </row>
    <row r="257" spans="6:13" s="8" customFormat="1" ht="45" customHeight="1" x14ac:dyDescent="0.3">
      <c r="F257" s="5"/>
      <c r="G257" s="4"/>
      <c r="H257" s="4"/>
      <c r="I257" s="6"/>
      <c r="J257" s="4"/>
      <c r="K257" s="7"/>
      <c r="L257" s="2"/>
      <c r="M257" s="2"/>
    </row>
    <row r="258" spans="6:13" s="8" customFormat="1" ht="45" customHeight="1" x14ac:dyDescent="0.3">
      <c r="F258" s="5"/>
      <c r="G258" s="4"/>
      <c r="H258" s="4"/>
      <c r="I258" s="6"/>
      <c r="J258" s="4"/>
      <c r="K258" s="7"/>
      <c r="L258" s="2"/>
      <c r="M258" s="2"/>
    </row>
    <row r="259" spans="6:13" s="8" customFormat="1" ht="45" customHeight="1" x14ac:dyDescent="0.3">
      <c r="F259" s="5"/>
      <c r="G259" s="4"/>
      <c r="H259" s="4"/>
      <c r="I259" s="6"/>
      <c r="J259" s="4"/>
      <c r="K259" s="7"/>
      <c r="L259" s="2"/>
      <c r="M259" s="2"/>
    </row>
    <row r="260" spans="6:13" s="8" customFormat="1" ht="45" customHeight="1" x14ac:dyDescent="0.3">
      <c r="F260" s="5"/>
      <c r="G260" s="4"/>
      <c r="H260" s="4"/>
      <c r="I260" s="6"/>
      <c r="J260" s="4"/>
      <c r="K260" s="7"/>
      <c r="L260" s="2"/>
      <c r="M260" s="2"/>
    </row>
    <row r="261" spans="6:13" s="8" customFormat="1" ht="45" customHeight="1" x14ac:dyDescent="0.3">
      <c r="F261" s="5"/>
      <c r="G261" s="4"/>
      <c r="H261" s="4"/>
      <c r="I261" s="6"/>
      <c r="J261" s="4"/>
      <c r="K261" s="7"/>
      <c r="L261" s="2"/>
      <c r="M261" s="2"/>
    </row>
    <row r="262" spans="6:13" s="8" customFormat="1" ht="45" customHeight="1" x14ac:dyDescent="0.3">
      <c r="F262" s="5"/>
      <c r="G262" s="4"/>
      <c r="H262" s="4"/>
      <c r="I262" s="6"/>
      <c r="J262" s="4"/>
      <c r="K262" s="7"/>
      <c r="L262" s="2"/>
      <c r="M262" s="2"/>
    </row>
    <row r="263" spans="6:13" s="8" customFormat="1" ht="45" customHeight="1" x14ac:dyDescent="0.3">
      <c r="F263" s="5"/>
      <c r="G263" s="4"/>
      <c r="H263" s="4"/>
      <c r="I263" s="6"/>
      <c r="J263" s="4"/>
      <c r="K263" s="7"/>
      <c r="L263" s="2"/>
      <c r="M263" s="2"/>
    </row>
    <row r="264" spans="6:13" s="8" customFormat="1" ht="45" customHeight="1" x14ac:dyDescent="0.3">
      <c r="F264" s="5"/>
      <c r="G264" s="4"/>
      <c r="H264" s="4"/>
      <c r="I264" s="6"/>
      <c r="J264" s="4"/>
      <c r="K264" s="7"/>
      <c r="L264" s="2"/>
      <c r="M264" s="2"/>
    </row>
    <row r="265" spans="6:13" s="8" customFormat="1" ht="45" customHeight="1" x14ac:dyDescent="0.3">
      <c r="F265" s="5"/>
      <c r="G265" s="4"/>
      <c r="H265" s="4"/>
      <c r="I265" s="6"/>
      <c r="J265" s="4"/>
      <c r="K265" s="7"/>
      <c r="L265" s="2"/>
      <c r="M265" s="2"/>
    </row>
    <row r="266" spans="6:13" s="8" customFormat="1" ht="45" customHeight="1" x14ac:dyDescent="0.3">
      <c r="F266" s="5"/>
      <c r="G266" s="4"/>
      <c r="H266" s="4"/>
      <c r="I266" s="6"/>
      <c r="J266" s="4"/>
      <c r="K266" s="7"/>
      <c r="L266" s="2"/>
      <c r="M266" s="2"/>
    </row>
    <row r="267" spans="6:13" s="8" customFormat="1" ht="45" customHeight="1" x14ac:dyDescent="0.3">
      <c r="F267" s="5"/>
      <c r="G267" s="4"/>
      <c r="H267" s="4"/>
      <c r="I267" s="6"/>
      <c r="J267" s="4"/>
      <c r="K267" s="7"/>
      <c r="L267" s="2"/>
      <c r="M267" s="2"/>
    </row>
    <row r="268" spans="6:13" s="8" customFormat="1" ht="45" customHeight="1" x14ac:dyDescent="0.3">
      <c r="F268" s="5"/>
      <c r="G268" s="4"/>
      <c r="H268" s="4"/>
      <c r="I268" s="6"/>
      <c r="J268" s="4"/>
      <c r="K268" s="7"/>
      <c r="L268" s="2"/>
      <c r="M268" s="2"/>
    </row>
    <row r="269" spans="6:13" s="8" customFormat="1" ht="45" customHeight="1" x14ac:dyDescent="0.3">
      <c r="F269" s="5"/>
      <c r="G269" s="4"/>
      <c r="H269" s="4"/>
      <c r="I269" s="6"/>
      <c r="J269" s="4"/>
      <c r="K269" s="7"/>
      <c r="L269" s="2"/>
      <c r="M269" s="2"/>
    </row>
    <row r="270" spans="6:13" s="8" customFormat="1" ht="45" customHeight="1" x14ac:dyDescent="0.3">
      <c r="F270" s="5"/>
      <c r="G270" s="4"/>
      <c r="H270" s="4"/>
      <c r="I270" s="6"/>
      <c r="J270" s="4"/>
      <c r="K270" s="7"/>
      <c r="L270" s="2"/>
      <c r="M270" s="2"/>
    </row>
    <row r="271" spans="6:13" s="8" customFormat="1" ht="45" customHeight="1" x14ac:dyDescent="0.3">
      <c r="F271" s="5"/>
      <c r="G271" s="4"/>
      <c r="H271" s="4"/>
      <c r="I271" s="6"/>
      <c r="J271" s="4"/>
      <c r="K271" s="7"/>
      <c r="L271" s="2"/>
      <c r="M271" s="2"/>
    </row>
    <row r="272" spans="6:13" s="8" customFormat="1" ht="45" customHeight="1" x14ac:dyDescent="0.3">
      <c r="F272" s="5"/>
      <c r="G272" s="4"/>
      <c r="H272" s="4"/>
      <c r="I272" s="6"/>
      <c r="J272" s="4"/>
      <c r="K272" s="7"/>
      <c r="L272" s="2"/>
      <c r="M272" s="2"/>
    </row>
    <row r="273" spans="6:13" s="8" customFormat="1" ht="45" customHeight="1" x14ac:dyDescent="0.3">
      <c r="F273" s="5"/>
      <c r="G273" s="4"/>
      <c r="H273" s="4"/>
      <c r="I273" s="6"/>
      <c r="J273" s="4"/>
      <c r="K273" s="7"/>
      <c r="L273" s="2"/>
      <c r="M273" s="2"/>
    </row>
    <row r="274" spans="6:13" s="8" customFormat="1" ht="45" customHeight="1" x14ac:dyDescent="0.3">
      <c r="F274" s="5"/>
      <c r="G274" s="4"/>
      <c r="H274" s="4"/>
      <c r="I274" s="6"/>
      <c r="J274" s="4"/>
      <c r="K274" s="7"/>
      <c r="L274" s="2"/>
      <c r="M274" s="2"/>
    </row>
    <row r="275" spans="6:13" s="8" customFormat="1" ht="45" customHeight="1" x14ac:dyDescent="0.3">
      <c r="F275" s="5"/>
      <c r="G275" s="4"/>
      <c r="H275" s="4"/>
      <c r="I275" s="6"/>
      <c r="J275" s="4"/>
      <c r="K275" s="7"/>
      <c r="L275" s="2"/>
      <c r="M275" s="2"/>
    </row>
    <row r="276" spans="6:13" s="8" customFormat="1" ht="45" customHeight="1" x14ac:dyDescent="0.3">
      <c r="F276" s="5"/>
      <c r="G276" s="4"/>
      <c r="H276" s="4"/>
      <c r="I276" s="6"/>
      <c r="J276" s="4"/>
      <c r="K276" s="7"/>
      <c r="L276" s="2"/>
      <c r="M276" s="2"/>
    </row>
    <row r="277" spans="6:13" s="8" customFormat="1" ht="45" customHeight="1" x14ac:dyDescent="0.3">
      <c r="F277" s="5"/>
      <c r="G277" s="4"/>
      <c r="H277" s="4"/>
      <c r="I277" s="6"/>
      <c r="J277" s="4"/>
      <c r="K277" s="7"/>
      <c r="L277" s="2"/>
      <c r="M277" s="2"/>
    </row>
    <row r="278" spans="6:13" s="8" customFormat="1" ht="45" customHeight="1" x14ac:dyDescent="0.3">
      <c r="F278" s="5"/>
      <c r="G278" s="4"/>
      <c r="H278" s="4"/>
      <c r="I278" s="6"/>
      <c r="J278" s="4"/>
      <c r="K278" s="7"/>
      <c r="L278" s="2"/>
      <c r="M278" s="2"/>
    </row>
    <row r="279" spans="6:13" s="8" customFormat="1" ht="45" customHeight="1" x14ac:dyDescent="0.3">
      <c r="F279" s="5"/>
      <c r="G279" s="4"/>
      <c r="H279" s="4"/>
      <c r="I279" s="6"/>
      <c r="J279" s="4"/>
      <c r="K279" s="7"/>
      <c r="L279" s="2"/>
      <c r="M279" s="2"/>
    </row>
    <row r="280" spans="6:13" s="8" customFormat="1" ht="45" customHeight="1" x14ac:dyDescent="0.3">
      <c r="F280" s="5"/>
      <c r="G280" s="4"/>
      <c r="H280" s="4"/>
      <c r="I280" s="6"/>
      <c r="J280" s="4"/>
      <c r="K280" s="7"/>
      <c r="L280" s="2"/>
      <c r="M280" s="2"/>
    </row>
    <row r="281" spans="6:13" s="8" customFormat="1" ht="45" customHeight="1" x14ac:dyDescent="0.3">
      <c r="F281" s="5"/>
      <c r="G281" s="4"/>
      <c r="H281" s="4"/>
      <c r="I281" s="6"/>
      <c r="J281" s="4"/>
      <c r="K281" s="7"/>
      <c r="L281" s="2"/>
      <c r="M281" s="2"/>
    </row>
    <row r="282" spans="6:13" s="8" customFormat="1" ht="45" customHeight="1" x14ac:dyDescent="0.3">
      <c r="F282" s="5"/>
      <c r="G282" s="4"/>
      <c r="H282" s="4"/>
      <c r="I282" s="6"/>
      <c r="J282" s="4"/>
      <c r="K282" s="7"/>
      <c r="L282" s="2"/>
      <c r="M282" s="2"/>
    </row>
    <row r="283" spans="6:13" s="8" customFormat="1" ht="45" customHeight="1" x14ac:dyDescent="0.3">
      <c r="F283" s="5"/>
      <c r="G283" s="4"/>
      <c r="H283" s="4"/>
      <c r="I283" s="6"/>
      <c r="J283" s="4"/>
      <c r="K283" s="7"/>
      <c r="L283" s="2"/>
      <c r="M283" s="2"/>
    </row>
    <row r="284" spans="6:13" s="8" customFormat="1" ht="45" customHeight="1" x14ac:dyDescent="0.3">
      <c r="F284" s="5"/>
      <c r="G284" s="4"/>
      <c r="H284" s="4"/>
      <c r="I284" s="6"/>
      <c r="J284" s="4"/>
      <c r="K284" s="7"/>
      <c r="L284" s="2"/>
      <c r="M284" s="2"/>
    </row>
    <row r="285" spans="6:13" s="8" customFormat="1" ht="45" customHeight="1" x14ac:dyDescent="0.3">
      <c r="F285" s="5"/>
      <c r="G285" s="4"/>
      <c r="H285" s="4"/>
      <c r="I285" s="6"/>
      <c r="J285" s="4"/>
      <c r="K285" s="7"/>
      <c r="L285" s="2"/>
      <c r="M285" s="2"/>
    </row>
  </sheetData>
  <sheetProtection algorithmName="SHA-512" hashValue="AXy6dnlXkQM22zSvMcfr/hQPhM5wgqKef1KWJ9H9DY8N+K6rUBfsicEcj7KidmDw9GVkU5iTeiIDH0e8IO9ihA==" saltValue="9SD2Uz9kdtql+UxomQ8KNQ==" spinCount="100000" sheet="1" objects="1" scenarios="1"/>
  <mergeCells count="2">
    <mergeCell ref="A1:J1"/>
    <mergeCell ref="A3:J3"/>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25"/>
  <sheetViews>
    <sheetView zoomScale="40" zoomScaleNormal="40" workbookViewId="0">
      <selection activeCell="B4" sqref="B4"/>
    </sheetView>
  </sheetViews>
  <sheetFormatPr defaultColWidth="9.1796875" defaultRowHeight="14" x14ac:dyDescent="0.3"/>
  <cols>
    <col min="1" max="1" width="8.26953125" style="8" bestFit="1" customWidth="1"/>
    <col min="2" max="2" width="15.54296875" style="8" customWidth="1"/>
    <col min="3" max="3" width="53.81640625" style="8" customWidth="1"/>
    <col min="4" max="4" width="19.7265625" style="8" customWidth="1"/>
    <col min="5" max="5" width="84.54296875" style="8" customWidth="1"/>
    <col min="6" max="6" width="75.453125" style="5" customWidth="1"/>
    <col min="7" max="7" width="13.54296875" style="4" customWidth="1"/>
    <col min="8" max="8" width="16.26953125" style="4" customWidth="1"/>
    <col min="9" max="9" width="20.7265625" style="6" customWidth="1"/>
    <col min="10" max="10" width="14.7265625" style="4" customWidth="1"/>
    <col min="11" max="11" width="21.54296875" style="7" customWidth="1"/>
    <col min="12" max="12" width="16.1796875" style="2" customWidth="1"/>
    <col min="13" max="16384" width="9.1796875" style="2"/>
  </cols>
  <sheetData>
    <row r="1" spans="1:20" ht="40.15" customHeight="1" x14ac:dyDescent="0.3">
      <c r="A1" s="129" t="s">
        <v>581</v>
      </c>
      <c r="B1" s="129"/>
      <c r="C1" s="129"/>
      <c r="D1" s="129"/>
      <c r="E1" s="129"/>
      <c r="F1" s="129"/>
      <c r="G1" s="129"/>
      <c r="H1" s="129"/>
      <c r="I1" s="129"/>
      <c r="J1" s="129"/>
    </row>
    <row r="2" spans="1:20" ht="21.75" customHeight="1" thickBot="1" x14ac:dyDescent="0.35">
      <c r="A2" s="1"/>
      <c r="B2" s="1"/>
      <c r="C2" s="1"/>
      <c r="D2" s="1"/>
      <c r="E2" s="1"/>
      <c r="F2" s="1"/>
      <c r="G2" s="1"/>
      <c r="H2" s="12"/>
      <c r="I2" s="1"/>
      <c r="J2" s="1"/>
    </row>
    <row r="3" spans="1:20" ht="21.75" customHeight="1" x14ac:dyDescent="0.3">
      <c r="A3" s="130"/>
      <c r="B3" s="130"/>
      <c r="C3" s="130"/>
      <c r="D3" s="130"/>
      <c r="E3" s="130"/>
      <c r="F3" s="130"/>
      <c r="G3" s="130"/>
      <c r="H3" s="130"/>
      <c r="I3" s="130"/>
      <c r="J3" s="131"/>
    </row>
    <row r="4" spans="1:20" ht="46.5" customHeight="1" thickBot="1" x14ac:dyDescent="0.35">
      <c r="A4" s="102" t="s">
        <v>0</v>
      </c>
      <c r="B4" s="102" t="s">
        <v>19</v>
      </c>
      <c r="C4" s="102" t="s">
        <v>20</v>
      </c>
      <c r="D4" s="102" t="s">
        <v>21</v>
      </c>
      <c r="E4" s="102" t="s">
        <v>22</v>
      </c>
      <c r="F4" s="102" t="s">
        <v>24</v>
      </c>
      <c r="G4" s="102" t="s">
        <v>1</v>
      </c>
      <c r="H4" s="103" t="s">
        <v>2</v>
      </c>
      <c r="I4" s="104" t="s">
        <v>579</v>
      </c>
      <c r="J4" s="105" t="s">
        <v>3</v>
      </c>
      <c r="K4" s="153"/>
      <c r="L4" s="154"/>
      <c r="M4" s="155"/>
      <c r="N4" s="155"/>
      <c r="O4" s="155"/>
      <c r="P4" s="155"/>
      <c r="Q4" s="155"/>
      <c r="R4" s="155"/>
      <c r="S4" s="155"/>
      <c r="T4" s="155"/>
    </row>
    <row r="5" spans="1:20" ht="45" customHeight="1" thickBot="1" x14ac:dyDescent="0.35">
      <c r="A5" s="135" t="s">
        <v>389</v>
      </c>
      <c r="B5" s="136" t="s">
        <v>192</v>
      </c>
      <c r="C5" s="137" t="s">
        <v>104</v>
      </c>
      <c r="D5" s="137" t="s">
        <v>103</v>
      </c>
      <c r="E5" s="137" t="s">
        <v>104</v>
      </c>
      <c r="F5" s="138" t="s">
        <v>369</v>
      </c>
      <c r="G5" s="139" t="s">
        <v>29</v>
      </c>
      <c r="H5" s="139">
        <v>16</v>
      </c>
      <c r="I5" s="27"/>
      <c r="J5" s="156">
        <f>ROUND((H5*I5),2)</f>
        <v>0</v>
      </c>
      <c r="K5" s="157"/>
      <c r="L5" s="157"/>
      <c r="M5" s="155"/>
      <c r="N5" s="155"/>
      <c r="O5" s="155"/>
      <c r="P5" s="155"/>
      <c r="Q5" s="155"/>
      <c r="R5" s="155"/>
      <c r="S5" s="155"/>
      <c r="T5" s="155"/>
    </row>
    <row r="6" spans="1:20" ht="45" customHeight="1" thickBot="1" x14ac:dyDescent="0.35">
      <c r="A6" s="140" t="s">
        <v>559</v>
      </c>
      <c r="B6" s="141" t="s">
        <v>185</v>
      </c>
      <c r="C6" s="142" t="s">
        <v>90</v>
      </c>
      <c r="D6" s="142" t="s">
        <v>89</v>
      </c>
      <c r="E6" s="142" t="s">
        <v>90</v>
      </c>
      <c r="F6" s="143" t="s">
        <v>518</v>
      </c>
      <c r="G6" s="144" t="s">
        <v>27</v>
      </c>
      <c r="H6" s="144">
        <v>186</v>
      </c>
      <c r="I6" s="27"/>
      <c r="J6" s="158">
        <f>ROUND((H6*I6),2)</f>
        <v>0</v>
      </c>
      <c r="K6" s="157"/>
      <c r="L6" s="157"/>
      <c r="M6" s="155"/>
      <c r="N6" s="155"/>
      <c r="O6" s="155"/>
      <c r="P6" s="155"/>
      <c r="Q6" s="155"/>
      <c r="R6" s="155"/>
      <c r="S6" s="155"/>
      <c r="T6" s="155"/>
    </row>
    <row r="7" spans="1:20" ht="45" customHeight="1" thickBot="1" x14ac:dyDescent="0.35">
      <c r="A7" s="140" t="s">
        <v>560</v>
      </c>
      <c r="B7" s="141" t="s">
        <v>258</v>
      </c>
      <c r="C7" s="142" t="s">
        <v>460</v>
      </c>
      <c r="D7" s="142" t="s">
        <v>111</v>
      </c>
      <c r="E7" s="142" t="s">
        <v>461</v>
      </c>
      <c r="F7" s="143" t="s">
        <v>580</v>
      </c>
      <c r="G7" s="144" t="s">
        <v>29</v>
      </c>
      <c r="H7" s="144" t="s">
        <v>578</v>
      </c>
      <c r="I7" s="27"/>
      <c r="J7" s="158">
        <f>ROUND((H7*I7),2)</f>
        <v>0</v>
      </c>
      <c r="K7" s="157"/>
      <c r="L7" s="157"/>
      <c r="M7" s="155"/>
      <c r="N7" s="155"/>
      <c r="O7" s="155"/>
      <c r="P7" s="155"/>
      <c r="Q7" s="155"/>
      <c r="R7" s="155"/>
      <c r="S7" s="155"/>
      <c r="T7" s="155"/>
    </row>
    <row r="8" spans="1:20" ht="45" customHeight="1" thickBot="1" x14ac:dyDescent="0.35">
      <c r="A8" s="140" t="s">
        <v>561</v>
      </c>
      <c r="B8" s="141" t="s">
        <v>257</v>
      </c>
      <c r="C8" s="142" t="s">
        <v>110</v>
      </c>
      <c r="D8" s="142" t="s">
        <v>109</v>
      </c>
      <c r="E8" s="142" t="s">
        <v>110</v>
      </c>
      <c r="F8" s="143" t="s">
        <v>357</v>
      </c>
      <c r="G8" s="144" t="s">
        <v>27</v>
      </c>
      <c r="H8" s="144">
        <v>186</v>
      </c>
      <c r="I8" s="27"/>
      <c r="J8" s="158">
        <f t="shared" ref="J8:J41" si="0">ROUND((H8*I8),2)</f>
        <v>0</v>
      </c>
      <c r="K8" s="157"/>
      <c r="L8" s="157"/>
      <c r="M8" s="155"/>
      <c r="N8" s="155"/>
      <c r="O8" s="155"/>
      <c r="P8" s="155"/>
      <c r="Q8" s="155"/>
      <c r="R8" s="155"/>
      <c r="S8" s="155"/>
      <c r="T8" s="155"/>
    </row>
    <row r="9" spans="1:20" ht="45" customHeight="1" thickBot="1" x14ac:dyDescent="0.35">
      <c r="A9" s="145" t="s">
        <v>562</v>
      </c>
      <c r="B9" s="146" t="s">
        <v>193</v>
      </c>
      <c r="C9" s="147" t="s">
        <v>194</v>
      </c>
      <c r="D9" s="147" t="s">
        <v>105</v>
      </c>
      <c r="E9" s="147" t="s">
        <v>106</v>
      </c>
      <c r="F9" s="148" t="s">
        <v>359</v>
      </c>
      <c r="G9" s="149" t="s">
        <v>33</v>
      </c>
      <c r="H9" s="149">
        <v>1.38</v>
      </c>
      <c r="I9" s="27"/>
      <c r="J9" s="159">
        <f t="shared" si="0"/>
        <v>0</v>
      </c>
      <c r="K9" s="160" t="s">
        <v>6</v>
      </c>
      <c r="L9" s="161">
        <f>ROUND(SUM(J5:J9),2)</f>
        <v>0</v>
      </c>
      <c r="M9" s="155"/>
      <c r="N9" s="155"/>
      <c r="O9" s="155"/>
      <c r="P9" s="155"/>
      <c r="Q9" s="155"/>
      <c r="R9" s="155"/>
      <c r="S9" s="155"/>
      <c r="T9" s="155"/>
    </row>
    <row r="10" spans="1:20" ht="45" customHeight="1" thickBot="1" x14ac:dyDescent="0.35">
      <c r="A10" s="135" t="s">
        <v>390</v>
      </c>
      <c r="B10" s="137" t="s">
        <v>253</v>
      </c>
      <c r="C10" s="137" t="s">
        <v>149</v>
      </c>
      <c r="D10" s="137" t="s">
        <v>148</v>
      </c>
      <c r="E10" s="137" t="s">
        <v>149</v>
      </c>
      <c r="F10" s="138" t="s">
        <v>149</v>
      </c>
      <c r="G10" s="150" t="s">
        <v>27</v>
      </c>
      <c r="H10" s="139">
        <v>5</v>
      </c>
      <c r="I10" s="27"/>
      <c r="J10" s="156">
        <f t="shared" si="0"/>
        <v>0</v>
      </c>
      <c r="K10" s="157"/>
      <c r="L10" s="157"/>
      <c r="M10" s="155"/>
      <c r="N10" s="155"/>
      <c r="O10" s="155"/>
      <c r="P10" s="155"/>
      <c r="Q10" s="155"/>
      <c r="R10" s="155"/>
      <c r="S10" s="155"/>
      <c r="T10" s="155"/>
    </row>
    <row r="11" spans="1:20" ht="45" customHeight="1" thickBot="1" x14ac:dyDescent="0.35">
      <c r="A11" s="145" t="s">
        <v>391</v>
      </c>
      <c r="B11" s="147" t="s">
        <v>253</v>
      </c>
      <c r="C11" s="147" t="s">
        <v>149</v>
      </c>
      <c r="D11" s="147" t="s">
        <v>148</v>
      </c>
      <c r="E11" s="147" t="s">
        <v>360</v>
      </c>
      <c r="F11" s="148" t="s">
        <v>360</v>
      </c>
      <c r="G11" s="151" t="s">
        <v>27</v>
      </c>
      <c r="H11" s="149">
        <v>25</v>
      </c>
      <c r="I11" s="27"/>
      <c r="J11" s="159">
        <f t="shared" si="0"/>
        <v>0</v>
      </c>
      <c r="K11" s="160" t="s">
        <v>7</v>
      </c>
      <c r="L11" s="161">
        <f>ROUND(SUM(J10:J11),2)</f>
        <v>0</v>
      </c>
      <c r="M11" s="155"/>
      <c r="N11" s="155"/>
      <c r="O11" s="155"/>
      <c r="P11" s="155"/>
      <c r="Q11" s="155"/>
      <c r="R11" s="155"/>
      <c r="S11" s="155"/>
      <c r="T11" s="155"/>
    </row>
    <row r="12" spans="1:20" ht="45" customHeight="1" thickBot="1" x14ac:dyDescent="0.35">
      <c r="A12" s="135" t="s">
        <v>400</v>
      </c>
      <c r="B12" s="137" t="s">
        <v>253</v>
      </c>
      <c r="C12" s="137" t="s">
        <v>149</v>
      </c>
      <c r="D12" s="137" t="s">
        <v>148</v>
      </c>
      <c r="E12" s="137" t="s">
        <v>361</v>
      </c>
      <c r="F12" s="138" t="s">
        <v>361</v>
      </c>
      <c r="G12" s="150" t="s">
        <v>27</v>
      </c>
      <c r="H12" s="139">
        <v>4</v>
      </c>
      <c r="I12" s="27"/>
      <c r="J12" s="156">
        <f t="shared" si="0"/>
        <v>0</v>
      </c>
      <c r="K12" s="162"/>
      <c r="L12" s="157"/>
      <c r="M12" s="155"/>
      <c r="N12" s="155"/>
      <c r="O12" s="155"/>
      <c r="P12" s="155"/>
      <c r="Q12" s="155"/>
      <c r="R12" s="155"/>
      <c r="S12" s="155"/>
      <c r="T12" s="155"/>
    </row>
    <row r="13" spans="1:20" ht="45" customHeight="1" thickBot="1" x14ac:dyDescent="0.35">
      <c r="A13" s="140" t="s">
        <v>401</v>
      </c>
      <c r="B13" s="142" t="s">
        <v>253</v>
      </c>
      <c r="C13" s="142" t="s">
        <v>149</v>
      </c>
      <c r="D13" s="142" t="s">
        <v>148</v>
      </c>
      <c r="E13" s="142" t="s">
        <v>360</v>
      </c>
      <c r="F13" s="143" t="s">
        <v>360</v>
      </c>
      <c r="G13" s="152" t="s">
        <v>27</v>
      </c>
      <c r="H13" s="144">
        <v>170</v>
      </c>
      <c r="I13" s="27"/>
      <c r="J13" s="158">
        <f t="shared" si="0"/>
        <v>0</v>
      </c>
      <c r="K13" s="157"/>
      <c r="L13" s="157"/>
      <c r="M13" s="155"/>
      <c r="N13" s="155"/>
      <c r="O13" s="155"/>
      <c r="P13" s="155"/>
      <c r="Q13" s="155"/>
      <c r="R13" s="155"/>
      <c r="S13" s="155"/>
      <c r="T13" s="155"/>
    </row>
    <row r="14" spans="1:20" ht="45" customHeight="1" thickBot="1" x14ac:dyDescent="0.35">
      <c r="A14" s="145" t="s">
        <v>402</v>
      </c>
      <c r="B14" s="147" t="s">
        <v>239</v>
      </c>
      <c r="C14" s="147" t="s">
        <v>240</v>
      </c>
      <c r="D14" s="147" t="s">
        <v>126</v>
      </c>
      <c r="E14" s="147" t="s">
        <v>127</v>
      </c>
      <c r="F14" s="148" t="s">
        <v>362</v>
      </c>
      <c r="G14" s="151" t="s">
        <v>29</v>
      </c>
      <c r="H14" s="149">
        <v>0.38</v>
      </c>
      <c r="I14" s="27"/>
      <c r="J14" s="159">
        <f t="shared" si="0"/>
        <v>0</v>
      </c>
      <c r="K14" s="160" t="s">
        <v>8</v>
      </c>
      <c r="L14" s="161">
        <f>ROUND(SUM(J12:J14),2)</f>
        <v>0</v>
      </c>
      <c r="M14" s="155"/>
      <c r="N14" s="155"/>
      <c r="O14" s="155"/>
      <c r="P14" s="155"/>
      <c r="Q14" s="155"/>
      <c r="R14" s="155"/>
      <c r="S14" s="155"/>
      <c r="T14" s="155"/>
    </row>
    <row r="15" spans="1:20" ht="45" customHeight="1" thickBot="1" x14ac:dyDescent="0.35">
      <c r="A15" s="22" t="s">
        <v>410</v>
      </c>
      <c r="B15" s="23" t="s">
        <v>186</v>
      </c>
      <c r="C15" s="23" t="s">
        <v>92</v>
      </c>
      <c r="D15" s="23" t="s">
        <v>91</v>
      </c>
      <c r="E15" s="23" t="s">
        <v>92</v>
      </c>
      <c r="F15" s="24" t="s">
        <v>363</v>
      </c>
      <c r="G15" s="44" t="s">
        <v>27</v>
      </c>
      <c r="H15" s="25">
        <v>15</v>
      </c>
      <c r="I15" s="27"/>
      <c r="J15" s="28">
        <f t="shared" si="0"/>
        <v>0</v>
      </c>
      <c r="K15" s="29"/>
      <c r="L15" s="29"/>
    </row>
    <row r="16" spans="1:20" ht="45" customHeight="1" thickBot="1" x14ac:dyDescent="0.35">
      <c r="A16" s="30" t="s">
        <v>411</v>
      </c>
      <c r="B16" s="31" t="s">
        <v>228</v>
      </c>
      <c r="C16" s="31" t="s">
        <v>229</v>
      </c>
      <c r="D16" s="31" t="s">
        <v>73</v>
      </c>
      <c r="E16" s="31" t="s">
        <v>74</v>
      </c>
      <c r="F16" s="32" t="s">
        <v>364</v>
      </c>
      <c r="G16" s="45" t="s">
        <v>27</v>
      </c>
      <c r="H16" s="33">
        <v>500</v>
      </c>
      <c r="I16" s="27"/>
      <c r="J16" s="35">
        <f t="shared" si="0"/>
        <v>0</v>
      </c>
      <c r="K16" s="29"/>
      <c r="L16" s="29"/>
    </row>
    <row r="17" spans="1:13" ht="45" customHeight="1" thickBot="1" x14ac:dyDescent="0.35">
      <c r="A17" s="30" t="s">
        <v>412</v>
      </c>
      <c r="B17" s="31" t="s">
        <v>230</v>
      </c>
      <c r="C17" s="31" t="s">
        <v>116</v>
      </c>
      <c r="D17" s="31" t="s">
        <v>115</v>
      </c>
      <c r="E17" s="31" t="s">
        <v>116</v>
      </c>
      <c r="F17" s="32" t="s">
        <v>365</v>
      </c>
      <c r="G17" s="45" t="s">
        <v>27</v>
      </c>
      <c r="H17" s="33">
        <v>500</v>
      </c>
      <c r="I17" s="27"/>
      <c r="J17" s="35">
        <f t="shared" si="0"/>
        <v>0</v>
      </c>
      <c r="K17" s="29"/>
      <c r="L17" s="29"/>
    </row>
    <row r="18" spans="1:13" ht="45" customHeight="1" thickBot="1" x14ac:dyDescent="0.35">
      <c r="A18" s="36" t="s">
        <v>413</v>
      </c>
      <c r="B18" s="37" t="s">
        <v>199</v>
      </c>
      <c r="C18" s="37" t="s">
        <v>70</v>
      </c>
      <c r="D18" s="37" t="s">
        <v>169</v>
      </c>
      <c r="E18" s="37" t="s">
        <v>70</v>
      </c>
      <c r="F18" s="38" t="s">
        <v>356</v>
      </c>
      <c r="G18" s="46" t="s">
        <v>29</v>
      </c>
      <c r="H18" s="40">
        <v>20</v>
      </c>
      <c r="I18" s="27"/>
      <c r="J18" s="41">
        <f t="shared" si="0"/>
        <v>0</v>
      </c>
      <c r="K18" s="42" t="s">
        <v>9</v>
      </c>
      <c r="L18" s="43">
        <f>ROUND(SUM(J15:J18),2)</f>
        <v>0</v>
      </c>
    </row>
    <row r="19" spans="1:13" ht="45" customHeight="1" thickBot="1" x14ac:dyDescent="0.35">
      <c r="A19" s="75" t="s">
        <v>416</v>
      </c>
      <c r="B19" s="76" t="s">
        <v>247</v>
      </c>
      <c r="C19" s="76" t="s">
        <v>139</v>
      </c>
      <c r="D19" s="76" t="s">
        <v>138</v>
      </c>
      <c r="E19" s="76" t="s">
        <v>139</v>
      </c>
      <c r="F19" s="77" t="s">
        <v>139</v>
      </c>
      <c r="G19" s="81" t="s">
        <v>25</v>
      </c>
      <c r="H19" s="78">
        <v>14</v>
      </c>
      <c r="I19" s="27"/>
      <c r="J19" s="79">
        <f t="shared" si="0"/>
        <v>0</v>
      </c>
      <c r="K19" s="29"/>
      <c r="L19" s="29"/>
    </row>
    <row r="20" spans="1:13" s="3" customFormat="1" ht="45" customHeight="1" thickBot="1" x14ac:dyDescent="0.35">
      <c r="A20" s="30" t="s">
        <v>417</v>
      </c>
      <c r="B20" s="31" t="s">
        <v>237</v>
      </c>
      <c r="C20" s="31" t="s">
        <v>238</v>
      </c>
      <c r="D20" s="31" t="s">
        <v>152</v>
      </c>
      <c r="E20" s="31" t="s">
        <v>153</v>
      </c>
      <c r="F20" s="32" t="s">
        <v>366</v>
      </c>
      <c r="G20" s="45" t="s">
        <v>25</v>
      </c>
      <c r="H20" s="33">
        <v>46</v>
      </c>
      <c r="I20" s="27"/>
      <c r="J20" s="35">
        <f t="shared" si="0"/>
        <v>0</v>
      </c>
      <c r="K20" s="87"/>
      <c r="L20" s="88"/>
      <c r="M20" s="2"/>
    </row>
    <row r="21" spans="1:13" s="3" customFormat="1" ht="45" customHeight="1" thickBot="1" x14ac:dyDescent="0.35">
      <c r="A21" s="30" t="s">
        <v>418</v>
      </c>
      <c r="B21" s="31" t="s">
        <v>259</v>
      </c>
      <c r="C21" s="31" t="s">
        <v>151</v>
      </c>
      <c r="D21" s="31" t="s">
        <v>150</v>
      </c>
      <c r="E21" s="31" t="s">
        <v>151</v>
      </c>
      <c r="F21" s="32" t="s">
        <v>367</v>
      </c>
      <c r="G21" s="45" t="s">
        <v>27</v>
      </c>
      <c r="H21" s="33">
        <v>171</v>
      </c>
      <c r="I21" s="27"/>
      <c r="J21" s="35">
        <f t="shared" si="0"/>
        <v>0</v>
      </c>
      <c r="K21" s="49"/>
      <c r="L21" s="82"/>
      <c r="M21" s="2"/>
    </row>
    <row r="22" spans="1:13" s="3" customFormat="1" ht="45" customHeight="1" thickBot="1" x14ac:dyDescent="0.35">
      <c r="A22" s="30" t="s">
        <v>419</v>
      </c>
      <c r="B22" s="31" t="s">
        <v>246</v>
      </c>
      <c r="C22" s="31" t="s">
        <v>137</v>
      </c>
      <c r="D22" s="31" t="s">
        <v>136</v>
      </c>
      <c r="E22" s="31" t="s">
        <v>137</v>
      </c>
      <c r="F22" s="32" t="s">
        <v>385</v>
      </c>
      <c r="G22" s="45" t="s">
        <v>29</v>
      </c>
      <c r="H22" s="34">
        <v>230</v>
      </c>
      <c r="I22" s="27"/>
      <c r="J22" s="35">
        <f t="shared" si="0"/>
        <v>0</v>
      </c>
      <c r="K22" s="49"/>
      <c r="L22" s="82"/>
      <c r="M22" s="2"/>
    </row>
    <row r="23" spans="1:13" s="3" customFormat="1" ht="45" customHeight="1" thickBot="1" x14ac:dyDescent="0.35">
      <c r="A23" s="30" t="s">
        <v>420</v>
      </c>
      <c r="B23" s="31" t="s">
        <v>245</v>
      </c>
      <c r="C23" s="31" t="s">
        <v>135</v>
      </c>
      <c r="D23" s="31" t="s">
        <v>134</v>
      </c>
      <c r="E23" s="31" t="s">
        <v>135</v>
      </c>
      <c r="F23" s="32" t="s">
        <v>384</v>
      </c>
      <c r="G23" s="45" t="s">
        <v>27</v>
      </c>
      <c r="H23" s="33">
        <v>230</v>
      </c>
      <c r="I23" s="27"/>
      <c r="J23" s="35">
        <f t="shared" si="0"/>
        <v>0</v>
      </c>
      <c r="K23" s="49"/>
      <c r="L23" s="82"/>
      <c r="M23" s="2"/>
    </row>
    <row r="24" spans="1:13" s="3" customFormat="1" ht="45" customHeight="1" thickBot="1" x14ac:dyDescent="0.35">
      <c r="A24" s="30" t="s">
        <v>421</v>
      </c>
      <c r="B24" s="31" t="s">
        <v>242</v>
      </c>
      <c r="C24" s="31" t="s">
        <v>130</v>
      </c>
      <c r="D24" s="31" t="s">
        <v>129</v>
      </c>
      <c r="E24" s="31" t="s">
        <v>487</v>
      </c>
      <c r="F24" s="32" t="s">
        <v>383</v>
      </c>
      <c r="G24" s="45" t="s">
        <v>27</v>
      </c>
      <c r="H24" s="33">
        <v>230</v>
      </c>
      <c r="I24" s="27"/>
      <c r="J24" s="35">
        <f t="shared" si="0"/>
        <v>0</v>
      </c>
      <c r="K24" s="49"/>
      <c r="L24" s="82"/>
      <c r="M24" s="2"/>
    </row>
    <row r="25" spans="1:13" s="3" customFormat="1" ht="45" customHeight="1" thickBot="1" x14ac:dyDescent="0.35">
      <c r="A25" s="30" t="s">
        <v>563</v>
      </c>
      <c r="B25" s="31" t="s">
        <v>241</v>
      </c>
      <c r="C25" s="31" t="s">
        <v>38</v>
      </c>
      <c r="D25" s="31" t="s">
        <v>128</v>
      </c>
      <c r="E25" s="31" t="s">
        <v>488</v>
      </c>
      <c r="F25" s="32" t="s">
        <v>382</v>
      </c>
      <c r="G25" s="45" t="s">
        <v>27</v>
      </c>
      <c r="H25" s="33">
        <v>230</v>
      </c>
      <c r="I25" s="27"/>
      <c r="J25" s="35">
        <f t="shared" si="0"/>
        <v>0</v>
      </c>
      <c r="K25" s="49"/>
      <c r="L25" s="82"/>
      <c r="M25" s="2"/>
    </row>
    <row r="26" spans="1:13" s="3" customFormat="1" ht="45" customHeight="1" thickBot="1" x14ac:dyDescent="0.35">
      <c r="A26" s="30" t="s">
        <v>564</v>
      </c>
      <c r="B26" s="31" t="s">
        <v>244</v>
      </c>
      <c r="C26" s="31" t="s">
        <v>39</v>
      </c>
      <c r="D26" s="31" t="s">
        <v>133</v>
      </c>
      <c r="E26" s="31" t="s">
        <v>489</v>
      </c>
      <c r="F26" s="32" t="s">
        <v>381</v>
      </c>
      <c r="G26" s="45" t="s">
        <v>27</v>
      </c>
      <c r="H26" s="33">
        <v>230</v>
      </c>
      <c r="I26" s="27"/>
      <c r="J26" s="35">
        <f t="shared" si="0"/>
        <v>0</v>
      </c>
      <c r="K26" s="49"/>
      <c r="L26" s="82"/>
      <c r="M26" s="2"/>
    </row>
    <row r="27" spans="1:13" s="3" customFormat="1" ht="45" customHeight="1" thickBot="1" x14ac:dyDescent="0.35">
      <c r="A27" s="30" t="s">
        <v>565</v>
      </c>
      <c r="B27" s="31" t="s">
        <v>243</v>
      </c>
      <c r="C27" s="31" t="s">
        <v>132</v>
      </c>
      <c r="D27" s="31" t="s">
        <v>131</v>
      </c>
      <c r="E27" s="31" t="s">
        <v>132</v>
      </c>
      <c r="F27" s="32" t="s">
        <v>368</v>
      </c>
      <c r="G27" s="45" t="s">
        <v>25</v>
      </c>
      <c r="H27" s="33">
        <v>43</v>
      </c>
      <c r="I27" s="27"/>
      <c r="J27" s="35">
        <f t="shared" si="0"/>
        <v>0</v>
      </c>
      <c r="K27" s="49"/>
      <c r="L27" s="82"/>
      <c r="M27" s="2"/>
    </row>
    <row r="28" spans="1:13" s="3" customFormat="1" ht="45" customHeight="1" thickBot="1" x14ac:dyDescent="0.35">
      <c r="A28" s="30" t="s">
        <v>566</v>
      </c>
      <c r="B28" s="31" t="s">
        <v>246</v>
      </c>
      <c r="C28" s="31" t="s">
        <v>137</v>
      </c>
      <c r="D28" s="31" t="s">
        <v>136</v>
      </c>
      <c r="E28" s="31" t="s">
        <v>137</v>
      </c>
      <c r="F28" s="32" t="s">
        <v>370</v>
      </c>
      <c r="G28" s="45" t="s">
        <v>29</v>
      </c>
      <c r="H28" s="34">
        <v>57</v>
      </c>
      <c r="I28" s="27"/>
      <c r="J28" s="35">
        <f t="shared" si="0"/>
        <v>0</v>
      </c>
      <c r="K28" s="49"/>
      <c r="L28" s="82"/>
      <c r="M28" s="2"/>
    </row>
    <row r="29" spans="1:13" s="3" customFormat="1" ht="45" customHeight="1" thickBot="1" x14ac:dyDescent="0.35">
      <c r="A29" s="30" t="s">
        <v>567</v>
      </c>
      <c r="B29" s="31" t="s">
        <v>245</v>
      </c>
      <c r="C29" s="31" t="s">
        <v>135</v>
      </c>
      <c r="D29" s="31" t="s">
        <v>134</v>
      </c>
      <c r="E29" s="31" t="s">
        <v>135</v>
      </c>
      <c r="F29" s="32" t="s">
        <v>516</v>
      </c>
      <c r="G29" s="45" t="s">
        <v>27</v>
      </c>
      <c r="H29" s="33">
        <v>57</v>
      </c>
      <c r="I29" s="27"/>
      <c r="J29" s="35">
        <f t="shared" si="0"/>
        <v>0</v>
      </c>
      <c r="K29" s="49"/>
      <c r="L29" s="82"/>
      <c r="M29" s="2"/>
    </row>
    <row r="30" spans="1:13" s="3" customFormat="1" ht="45" customHeight="1" thickBot="1" x14ac:dyDescent="0.35">
      <c r="A30" s="30" t="s">
        <v>568</v>
      </c>
      <c r="B30" s="31" t="s">
        <v>242</v>
      </c>
      <c r="C30" s="31" t="s">
        <v>130</v>
      </c>
      <c r="D30" s="31" t="s">
        <v>129</v>
      </c>
      <c r="E30" s="31" t="s">
        <v>130</v>
      </c>
      <c r="F30" s="32" t="s">
        <v>371</v>
      </c>
      <c r="G30" s="45" t="s">
        <v>27</v>
      </c>
      <c r="H30" s="33">
        <v>57</v>
      </c>
      <c r="I30" s="27"/>
      <c r="J30" s="35">
        <f t="shared" si="0"/>
        <v>0</v>
      </c>
      <c r="K30" s="87"/>
      <c r="L30" s="88"/>
      <c r="M30" s="2"/>
    </row>
    <row r="31" spans="1:13" s="3" customFormat="1" ht="45" customHeight="1" thickBot="1" x14ac:dyDescent="0.35">
      <c r="A31" s="30" t="s">
        <v>569</v>
      </c>
      <c r="B31" s="31" t="s">
        <v>241</v>
      </c>
      <c r="C31" s="31" t="s">
        <v>38</v>
      </c>
      <c r="D31" s="31" t="s">
        <v>128</v>
      </c>
      <c r="E31" s="31" t="s">
        <v>38</v>
      </c>
      <c r="F31" s="32" t="s">
        <v>372</v>
      </c>
      <c r="G31" s="45" t="s">
        <v>27</v>
      </c>
      <c r="H31" s="33">
        <v>57</v>
      </c>
      <c r="I31" s="27"/>
      <c r="J31" s="35">
        <f t="shared" si="0"/>
        <v>0</v>
      </c>
      <c r="K31" s="49"/>
      <c r="L31" s="82"/>
      <c r="M31" s="2"/>
    </row>
    <row r="32" spans="1:13" s="3" customFormat="1" ht="45" customHeight="1" thickBot="1" x14ac:dyDescent="0.35">
      <c r="A32" s="30" t="s">
        <v>570</v>
      </c>
      <c r="B32" s="31" t="s">
        <v>244</v>
      </c>
      <c r="C32" s="31" t="s">
        <v>39</v>
      </c>
      <c r="D32" s="31" t="s">
        <v>133</v>
      </c>
      <c r="E32" s="31" t="s">
        <v>39</v>
      </c>
      <c r="F32" s="32" t="s">
        <v>464</v>
      </c>
      <c r="G32" s="45" t="s">
        <v>27</v>
      </c>
      <c r="H32" s="33">
        <v>57</v>
      </c>
      <c r="I32" s="27"/>
      <c r="J32" s="35">
        <f t="shared" si="0"/>
        <v>0</v>
      </c>
      <c r="K32" s="49"/>
      <c r="L32" s="82"/>
      <c r="M32" s="2"/>
    </row>
    <row r="33" spans="1:13" s="3" customFormat="1" ht="45" customHeight="1" thickBot="1" x14ac:dyDescent="0.35">
      <c r="A33" s="30" t="s">
        <v>571</v>
      </c>
      <c r="B33" s="31" t="s">
        <v>243</v>
      </c>
      <c r="C33" s="31" t="s">
        <v>132</v>
      </c>
      <c r="D33" s="31" t="s">
        <v>131</v>
      </c>
      <c r="E33" s="31" t="s">
        <v>132</v>
      </c>
      <c r="F33" s="32" t="s">
        <v>373</v>
      </c>
      <c r="G33" s="45" t="s">
        <v>25</v>
      </c>
      <c r="H33" s="33">
        <v>46</v>
      </c>
      <c r="I33" s="27"/>
      <c r="J33" s="35">
        <f t="shared" si="0"/>
        <v>0</v>
      </c>
      <c r="K33" s="49"/>
      <c r="L33" s="82"/>
      <c r="M33" s="2"/>
    </row>
    <row r="34" spans="1:13" s="3" customFormat="1" ht="45" customHeight="1" thickBot="1" x14ac:dyDescent="0.35">
      <c r="A34" s="30" t="s">
        <v>572</v>
      </c>
      <c r="B34" s="31" t="s">
        <v>249</v>
      </c>
      <c r="C34" s="31" t="s">
        <v>250</v>
      </c>
      <c r="D34" s="31" t="s">
        <v>142</v>
      </c>
      <c r="E34" s="31" t="s">
        <v>490</v>
      </c>
      <c r="F34" s="32" t="s">
        <v>374</v>
      </c>
      <c r="G34" s="45" t="s">
        <v>26</v>
      </c>
      <c r="H34" s="33">
        <v>6</v>
      </c>
      <c r="I34" s="27"/>
      <c r="J34" s="35">
        <f t="shared" si="0"/>
        <v>0</v>
      </c>
      <c r="K34" s="49"/>
      <c r="L34" s="82"/>
      <c r="M34" s="2"/>
    </row>
    <row r="35" spans="1:13" s="3" customFormat="1" ht="45" customHeight="1" thickBot="1" x14ac:dyDescent="0.35">
      <c r="A35" s="30" t="s">
        <v>573</v>
      </c>
      <c r="B35" s="31" t="s">
        <v>249</v>
      </c>
      <c r="C35" s="31" t="s">
        <v>250</v>
      </c>
      <c r="D35" s="31" t="s">
        <v>142</v>
      </c>
      <c r="E35" s="31" t="s">
        <v>491</v>
      </c>
      <c r="F35" s="32" t="s">
        <v>375</v>
      </c>
      <c r="G35" s="45" t="s">
        <v>26</v>
      </c>
      <c r="H35" s="33">
        <v>2</v>
      </c>
      <c r="I35" s="27"/>
      <c r="J35" s="35">
        <f t="shared" si="0"/>
        <v>0</v>
      </c>
      <c r="K35" s="49"/>
      <c r="L35" s="82"/>
      <c r="M35" s="2"/>
    </row>
    <row r="36" spans="1:13" s="3" customFormat="1" ht="45" customHeight="1" thickBot="1" x14ac:dyDescent="0.35">
      <c r="A36" s="30" t="s">
        <v>574</v>
      </c>
      <c r="B36" s="31" t="s">
        <v>254</v>
      </c>
      <c r="C36" s="31" t="s">
        <v>255</v>
      </c>
      <c r="D36" s="31" t="s">
        <v>58</v>
      </c>
      <c r="E36" s="31" t="s">
        <v>57</v>
      </c>
      <c r="F36" s="32" t="s">
        <v>376</v>
      </c>
      <c r="G36" s="45" t="s">
        <v>25</v>
      </c>
      <c r="H36" s="33">
        <v>30</v>
      </c>
      <c r="I36" s="27"/>
      <c r="J36" s="35">
        <f t="shared" si="0"/>
        <v>0</v>
      </c>
      <c r="K36" s="49"/>
      <c r="L36" s="82"/>
      <c r="M36" s="2"/>
    </row>
    <row r="37" spans="1:13" s="3" customFormat="1" ht="45" customHeight="1" thickBot="1" x14ac:dyDescent="0.35">
      <c r="A37" s="30" t="s">
        <v>575</v>
      </c>
      <c r="B37" s="31" t="s">
        <v>212</v>
      </c>
      <c r="C37" s="31" t="s">
        <v>213</v>
      </c>
      <c r="D37" s="31" t="s">
        <v>159</v>
      </c>
      <c r="E37" s="31" t="s">
        <v>59</v>
      </c>
      <c r="F37" s="32" t="s">
        <v>377</v>
      </c>
      <c r="G37" s="45" t="s">
        <v>25</v>
      </c>
      <c r="H37" s="33">
        <v>30</v>
      </c>
      <c r="I37" s="27"/>
      <c r="J37" s="35">
        <f t="shared" si="0"/>
        <v>0</v>
      </c>
      <c r="K37" s="49"/>
      <c r="L37" s="82"/>
      <c r="M37" s="2"/>
    </row>
    <row r="38" spans="1:13" s="3" customFormat="1" ht="45" customHeight="1" thickBot="1" x14ac:dyDescent="0.35">
      <c r="A38" s="30" t="s">
        <v>576</v>
      </c>
      <c r="B38" s="37" t="s">
        <v>252</v>
      </c>
      <c r="C38" s="37" t="s">
        <v>147</v>
      </c>
      <c r="D38" s="37" t="s">
        <v>146</v>
      </c>
      <c r="E38" s="37" t="s">
        <v>147</v>
      </c>
      <c r="F38" s="38" t="s">
        <v>378</v>
      </c>
      <c r="G38" s="46" t="s">
        <v>25</v>
      </c>
      <c r="H38" s="39">
        <v>46</v>
      </c>
      <c r="I38" s="27"/>
      <c r="J38" s="41">
        <f t="shared" si="0"/>
        <v>0</v>
      </c>
      <c r="K38" s="42" t="s">
        <v>10</v>
      </c>
      <c r="L38" s="43">
        <f>ROUND(SUM(J19:J38),2)</f>
        <v>0</v>
      </c>
      <c r="M38" s="2"/>
    </row>
    <row r="39" spans="1:13" s="3" customFormat="1" ht="45" customHeight="1" thickBot="1" x14ac:dyDescent="0.35">
      <c r="A39" s="22" t="s">
        <v>422</v>
      </c>
      <c r="B39" s="23" t="s">
        <v>249</v>
      </c>
      <c r="C39" s="23" t="s">
        <v>250</v>
      </c>
      <c r="D39" s="23" t="s">
        <v>143</v>
      </c>
      <c r="E39" s="23" t="s">
        <v>379</v>
      </c>
      <c r="F39" s="24" t="s">
        <v>379</v>
      </c>
      <c r="G39" s="44" t="s">
        <v>25</v>
      </c>
      <c r="H39" s="25">
        <v>5.6</v>
      </c>
      <c r="I39" s="27"/>
      <c r="J39" s="28">
        <f t="shared" si="0"/>
        <v>0</v>
      </c>
      <c r="K39" s="49"/>
      <c r="L39" s="82"/>
      <c r="M39" s="2"/>
    </row>
    <row r="40" spans="1:13" s="3" customFormat="1" ht="45" customHeight="1" thickBot="1" x14ac:dyDescent="0.35">
      <c r="A40" s="36" t="s">
        <v>442</v>
      </c>
      <c r="B40" s="37" t="s">
        <v>249</v>
      </c>
      <c r="C40" s="37" t="s">
        <v>250</v>
      </c>
      <c r="D40" s="37" t="s">
        <v>143</v>
      </c>
      <c r="E40" s="37" t="s">
        <v>380</v>
      </c>
      <c r="F40" s="38" t="s">
        <v>380</v>
      </c>
      <c r="G40" s="46" t="s">
        <v>25</v>
      </c>
      <c r="H40" s="39">
        <v>1</v>
      </c>
      <c r="I40" s="27"/>
      <c r="J40" s="41">
        <f t="shared" si="0"/>
        <v>0</v>
      </c>
      <c r="K40" s="42" t="s">
        <v>5</v>
      </c>
      <c r="L40" s="43">
        <f>ROUND(SUM(J39:J40),2)</f>
        <v>0</v>
      </c>
      <c r="M40" s="2"/>
    </row>
    <row r="41" spans="1:13" s="3" customFormat="1" ht="45" customHeight="1" thickBot="1" x14ac:dyDescent="0.35">
      <c r="A41" s="71" t="s">
        <v>423</v>
      </c>
      <c r="B41" s="51" t="s">
        <v>251</v>
      </c>
      <c r="C41" s="51" t="s">
        <v>49</v>
      </c>
      <c r="D41" s="51" t="s">
        <v>145</v>
      </c>
      <c r="E41" s="51" t="s">
        <v>49</v>
      </c>
      <c r="F41" s="52" t="s">
        <v>386</v>
      </c>
      <c r="G41" s="93" t="s">
        <v>25</v>
      </c>
      <c r="H41" s="106">
        <v>11.75</v>
      </c>
      <c r="I41" s="27"/>
      <c r="J41" s="74">
        <f t="shared" si="0"/>
        <v>0</v>
      </c>
      <c r="K41" s="42" t="s">
        <v>341</v>
      </c>
      <c r="L41" s="43">
        <f>ROUND(SUM(J41),2)</f>
        <v>0</v>
      </c>
      <c r="M41" s="2"/>
    </row>
    <row r="42" spans="1:13" ht="45" customHeight="1" thickBot="1" x14ac:dyDescent="0.35">
      <c r="A42" s="53"/>
      <c r="B42" s="53"/>
      <c r="C42" s="53"/>
      <c r="D42" s="53"/>
      <c r="E42" s="53"/>
      <c r="F42" s="53"/>
      <c r="G42" s="54"/>
      <c r="H42" s="54"/>
      <c r="I42" s="55" t="s">
        <v>355</v>
      </c>
      <c r="J42" s="56">
        <f>SUM(J5:J41)</f>
        <v>0</v>
      </c>
      <c r="K42" s="57"/>
      <c r="L42" s="58"/>
    </row>
    <row r="43" spans="1:13" ht="45" customHeight="1" x14ac:dyDescent="0.3">
      <c r="A43" s="11"/>
      <c r="B43" s="11"/>
      <c r="C43" s="11"/>
      <c r="D43" s="11"/>
      <c r="E43" s="11"/>
      <c r="F43" s="10"/>
      <c r="G43" s="10"/>
      <c r="H43" s="13"/>
      <c r="I43" s="10"/>
      <c r="J43" s="9"/>
    </row>
    <row r="44" spans="1:13" ht="45" customHeight="1" x14ac:dyDescent="0.3"/>
    <row r="45" spans="1:13" ht="45" customHeight="1" x14ac:dyDescent="0.3"/>
    <row r="46" spans="1:13" ht="45" customHeight="1" x14ac:dyDescent="0.3"/>
    <row r="47" spans="1:13" ht="45" customHeight="1" x14ac:dyDescent="0.3"/>
    <row r="48" spans="1:13" ht="45" customHeight="1" x14ac:dyDescent="0.3"/>
    <row r="49" ht="45" customHeight="1" x14ac:dyDescent="0.3"/>
    <row r="50" ht="45" customHeight="1" x14ac:dyDescent="0.3"/>
    <row r="51" ht="45" customHeight="1" x14ac:dyDescent="0.3"/>
    <row r="52" ht="45" customHeight="1" x14ac:dyDescent="0.3"/>
    <row r="53" ht="45" customHeight="1" x14ac:dyDescent="0.3"/>
    <row r="54" ht="45" customHeight="1" x14ac:dyDescent="0.3"/>
    <row r="55" ht="45" customHeight="1" x14ac:dyDescent="0.3"/>
    <row r="56" ht="45" customHeight="1" x14ac:dyDescent="0.3"/>
    <row r="57" ht="45" customHeight="1" x14ac:dyDescent="0.3"/>
    <row r="58" ht="45" customHeight="1" x14ac:dyDescent="0.3"/>
    <row r="59" ht="45" customHeight="1" x14ac:dyDescent="0.3"/>
    <row r="60" ht="45" customHeight="1" x14ac:dyDescent="0.3"/>
    <row r="61" ht="45" customHeight="1" x14ac:dyDescent="0.3"/>
    <row r="62" ht="45" customHeight="1" x14ac:dyDescent="0.3"/>
    <row r="63" ht="45" customHeight="1" x14ac:dyDescent="0.3"/>
    <row r="64" ht="45" customHeight="1" x14ac:dyDescent="0.3"/>
    <row r="65" ht="45" customHeight="1" x14ac:dyDescent="0.3"/>
    <row r="66" ht="45" customHeight="1" x14ac:dyDescent="0.3"/>
    <row r="67" ht="45" customHeight="1" x14ac:dyDescent="0.3"/>
    <row r="68" ht="45" customHeight="1" x14ac:dyDescent="0.3"/>
    <row r="69" ht="45" customHeight="1" x14ac:dyDescent="0.3"/>
    <row r="70" ht="45" customHeight="1" x14ac:dyDescent="0.3"/>
    <row r="71" ht="45" customHeight="1" x14ac:dyDescent="0.3"/>
    <row r="72" ht="45" customHeight="1" x14ac:dyDescent="0.3"/>
    <row r="73" ht="45" customHeight="1" x14ac:dyDescent="0.3"/>
    <row r="74" ht="45" customHeight="1" x14ac:dyDescent="0.3"/>
    <row r="75" ht="45" customHeight="1" x14ac:dyDescent="0.3"/>
    <row r="76" ht="45" customHeight="1" x14ac:dyDescent="0.3"/>
    <row r="77" ht="45" customHeight="1" x14ac:dyDescent="0.3"/>
    <row r="78" ht="45" customHeight="1" x14ac:dyDescent="0.3"/>
    <row r="79" ht="45" customHeight="1" x14ac:dyDescent="0.3"/>
    <row r="80" ht="45" customHeight="1" x14ac:dyDescent="0.3"/>
    <row r="81" ht="45" customHeight="1" x14ac:dyDescent="0.3"/>
    <row r="82" ht="45" customHeight="1" x14ac:dyDescent="0.3"/>
    <row r="83" ht="45" customHeight="1" x14ac:dyDescent="0.3"/>
    <row r="84" ht="45" customHeight="1" x14ac:dyDescent="0.3"/>
    <row r="85" ht="45" customHeight="1" x14ac:dyDescent="0.3"/>
    <row r="86" ht="45" customHeight="1" x14ac:dyDescent="0.3"/>
    <row r="87" ht="45" customHeight="1" x14ac:dyDescent="0.3"/>
    <row r="88" ht="45" customHeight="1" x14ac:dyDescent="0.3"/>
    <row r="89" ht="45" customHeight="1" x14ac:dyDescent="0.3"/>
    <row r="90" ht="45" customHeight="1" x14ac:dyDescent="0.3"/>
    <row r="91" ht="45" customHeight="1" x14ac:dyDescent="0.3"/>
    <row r="92" ht="45" customHeight="1" x14ac:dyDescent="0.3"/>
    <row r="93" ht="45" customHeight="1" x14ac:dyDescent="0.3"/>
    <row r="94" ht="45" customHeight="1" x14ac:dyDescent="0.3"/>
    <row r="95" ht="45" customHeight="1" x14ac:dyDescent="0.3"/>
    <row r="96" ht="45" customHeight="1" x14ac:dyDescent="0.3"/>
    <row r="97" ht="45" customHeight="1" x14ac:dyDescent="0.3"/>
    <row r="98" ht="45" customHeight="1" x14ac:dyDescent="0.3"/>
    <row r="99" ht="45" customHeight="1" x14ac:dyDescent="0.3"/>
    <row r="100" ht="45" customHeight="1" x14ac:dyDescent="0.3"/>
    <row r="101" ht="45" customHeight="1" x14ac:dyDescent="0.3"/>
    <row r="102" ht="45" customHeight="1" x14ac:dyDescent="0.3"/>
    <row r="103" ht="45" customHeight="1" x14ac:dyDescent="0.3"/>
    <row r="104" ht="45" customHeight="1" x14ac:dyDescent="0.3"/>
    <row r="105" ht="45" customHeight="1" x14ac:dyDescent="0.3"/>
    <row r="106" ht="45" customHeight="1" x14ac:dyDescent="0.3"/>
    <row r="107" ht="45" customHeight="1" x14ac:dyDescent="0.3"/>
    <row r="108" ht="45" customHeight="1" x14ac:dyDescent="0.3"/>
    <row r="109" ht="45" customHeight="1" x14ac:dyDescent="0.3"/>
    <row r="110" ht="45" customHeight="1" x14ac:dyDescent="0.3"/>
    <row r="111" ht="45" customHeight="1" x14ac:dyDescent="0.3"/>
    <row r="112" ht="45" customHeight="1" x14ac:dyDescent="0.3"/>
    <row r="113" ht="45" customHeight="1" x14ac:dyDescent="0.3"/>
    <row r="114" ht="45" customHeight="1" x14ac:dyDescent="0.3"/>
    <row r="115" ht="45" customHeight="1" x14ac:dyDescent="0.3"/>
    <row r="116" ht="45" customHeight="1" x14ac:dyDescent="0.3"/>
    <row r="117" ht="45" customHeight="1" x14ac:dyDescent="0.3"/>
    <row r="118" ht="45" customHeight="1" x14ac:dyDescent="0.3"/>
    <row r="119" ht="45" customHeight="1" x14ac:dyDescent="0.3"/>
    <row r="120" ht="45" customHeight="1" x14ac:dyDescent="0.3"/>
    <row r="121" ht="45" customHeight="1" x14ac:dyDescent="0.3"/>
    <row r="122" ht="45" customHeight="1" x14ac:dyDescent="0.3"/>
    <row r="123" ht="45" customHeight="1" x14ac:dyDescent="0.3"/>
    <row r="124" ht="45" customHeight="1" x14ac:dyDescent="0.3"/>
    <row r="125" ht="45" customHeight="1" x14ac:dyDescent="0.3"/>
    <row r="126" ht="45" customHeight="1" x14ac:dyDescent="0.3"/>
    <row r="127" ht="45" customHeight="1" x14ac:dyDescent="0.3"/>
    <row r="128" ht="45" customHeight="1" x14ac:dyDescent="0.3"/>
    <row r="129" ht="45" customHeight="1" x14ac:dyDescent="0.3"/>
    <row r="130" ht="45" customHeight="1" x14ac:dyDescent="0.3"/>
    <row r="131" ht="45" customHeight="1" x14ac:dyDescent="0.3"/>
    <row r="132" ht="45" customHeight="1" x14ac:dyDescent="0.3"/>
    <row r="133" ht="45" customHeight="1" x14ac:dyDescent="0.3"/>
    <row r="134" ht="45" customHeight="1" x14ac:dyDescent="0.3"/>
    <row r="135" ht="45" customHeight="1" x14ac:dyDescent="0.3"/>
    <row r="136" ht="45" customHeight="1" x14ac:dyDescent="0.3"/>
    <row r="137" ht="45" customHeight="1" x14ac:dyDescent="0.3"/>
    <row r="138" ht="45" customHeight="1" x14ac:dyDescent="0.3"/>
    <row r="139" ht="45" customHeight="1" x14ac:dyDescent="0.3"/>
    <row r="140" ht="45" customHeight="1" x14ac:dyDescent="0.3"/>
    <row r="141" ht="45" customHeight="1" x14ac:dyDescent="0.3"/>
    <row r="142" ht="45" customHeight="1" x14ac:dyDescent="0.3"/>
    <row r="143" ht="45" customHeight="1" x14ac:dyDescent="0.3"/>
    <row r="144" ht="45" customHeight="1" x14ac:dyDescent="0.3"/>
    <row r="145" ht="45" customHeight="1" x14ac:dyDescent="0.3"/>
    <row r="146" ht="45" customHeight="1" x14ac:dyDescent="0.3"/>
    <row r="147" ht="45" customHeight="1" x14ac:dyDescent="0.3"/>
    <row r="148" ht="45" customHeight="1" x14ac:dyDescent="0.3"/>
    <row r="149" ht="45" customHeight="1" x14ac:dyDescent="0.3"/>
    <row r="150" ht="45" customHeight="1" x14ac:dyDescent="0.3"/>
    <row r="151" ht="45" customHeight="1" x14ac:dyDescent="0.3"/>
    <row r="152" ht="45" customHeight="1" x14ac:dyDescent="0.3"/>
    <row r="153" ht="45" customHeight="1" x14ac:dyDescent="0.3"/>
    <row r="154" ht="45" customHeight="1" x14ac:dyDescent="0.3"/>
    <row r="155" ht="45" customHeight="1" x14ac:dyDescent="0.3"/>
    <row r="156" ht="45" customHeight="1" x14ac:dyDescent="0.3"/>
    <row r="157" ht="45" customHeight="1" x14ac:dyDescent="0.3"/>
    <row r="158" ht="45" customHeight="1" x14ac:dyDescent="0.3"/>
    <row r="159" ht="45" customHeight="1" x14ac:dyDescent="0.3"/>
    <row r="160" ht="45" customHeight="1" x14ac:dyDescent="0.3"/>
    <row r="161" ht="45" customHeight="1" x14ac:dyDescent="0.3"/>
    <row r="162" ht="45" customHeight="1" x14ac:dyDescent="0.3"/>
    <row r="163" ht="45" customHeight="1" x14ac:dyDescent="0.3"/>
    <row r="164" ht="45" customHeight="1" x14ac:dyDescent="0.3"/>
    <row r="165" ht="45" customHeight="1" x14ac:dyDescent="0.3"/>
    <row r="166" ht="45" customHeight="1" x14ac:dyDescent="0.3"/>
    <row r="167" ht="45" customHeight="1" x14ac:dyDescent="0.3"/>
    <row r="168" ht="45" customHeight="1" x14ac:dyDescent="0.3"/>
    <row r="169" ht="45" customHeight="1" x14ac:dyDescent="0.3"/>
    <row r="170" ht="45" customHeight="1" x14ac:dyDescent="0.3"/>
    <row r="171" ht="45" customHeight="1" x14ac:dyDescent="0.3"/>
    <row r="172" ht="45" customHeight="1" x14ac:dyDescent="0.3"/>
    <row r="173" ht="45" customHeight="1" x14ac:dyDescent="0.3"/>
    <row r="174" ht="45" customHeight="1" x14ac:dyDescent="0.3"/>
    <row r="175" ht="45" customHeight="1" x14ac:dyDescent="0.3"/>
    <row r="176" ht="45" customHeight="1" x14ac:dyDescent="0.3"/>
    <row r="177" ht="45" customHeight="1" x14ac:dyDescent="0.3"/>
    <row r="178" ht="45" customHeight="1" x14ac:dyDescent="0.3"/>
    <row r="179" ht="45" customHeight="1" x14ac:dyDescent="0.3"/>
    <row r="180" ht="45" customHeight="1" x14ac:dyDescent="0.3"/>
    <row r="181" ht="45" customHeight="1" x14ac:dyDescent="0.3"/>
    <row r="182" ht="45" customHeight="1" x14ac:dyDescent="0.3"/>
    <row r="183" ht="45" customHeight="1" x14ac:dyDescent="0.3"/>
    <row r="184" ht="45" customHeight="1" x14ac:dyDescent="0.3"/>
    <row r="185" ht="45" customHeight="1" x14ac:dyDescent="0.3"/>
    <row r="186" ht="45" customHeight="1" x14ac:dyDescent="0.3"/>
    <row r="187" ht="45" customHeight="1" x14ac:dyDescent="0.3"/>
    <row r="188" ht="45" customHeight="1" x14ac:dyDescent="0.3"/>
    <row r="189" ht="45" customHeight="1" x14ac:dyDescent="0.3"/>
    <row r="190" ht="45" customHeight="1" x14ac:dyDescent="0.3"/>
    <row r="191" ht="45" customHeight="1" x14ac:dyDescent="0.3"/>
    <row r="192" ht="45" customHeight="1" x14ac:dyDescent="0.3"/>
    <row r="193" ht="45" customHeight="1" x14ac:dyDescent="0.3"/>
    <row r="194" ht="45" customHeight="1" x14ac:dyDescent="0.3"/>
    <row r="195" ht="45" customHeight="1" x14ac:dyDescent="0.3"/>
    <row r="196" ht="45" customHeight="1" x14ac:dyDescent="0.3"/>
    <row r="197" ht="45" customHeight="1" x14ac:dyDescent="0.3"/>
    <row r="198" ht="45" customHeight="1" x14ac:dyDescent="0.3"/>
    <row r="199" ht="45" customHeight="1" x14ac:dyDescent="0.3"/>
    <row r="200" ht="45" customHeight="1" x14ac:dyDescent="0.3"/>
    <row r="201" ht="45" customHeight="1" x14ac:dyDescent="0.3"/>
    <row r="202" ht="45" customHeight="1" x14ac:dyDescent="0.3"/>
    <row r="203" ht="45" customHeight="1" x14ac:dyDescent="0.3"/>
    <row r="204" ht="45" customHeight="1" x14ac:dyDescent="0.3"/>
    <row r="205" ht="45" customHeight="1" x14ac:dyDescent="0.3"/>
    <row r="206" ht="45" customHeight="1" x14ac:dyDescent="0.3"/>
    <row r="207" ht="45" customHeight="1" x14ac:dyDescent="0.3"/>
    <row r="208" ht="45" customHeight="1" x14ac:dyDescent="0.3"/>
    <row r="209" ht="45" customHeight="1" x14ac:dyDescent="0.3"/>
    <row r="210" ht="45" customHeight="1" x14ac:dyDescent="0.3"/>
    <row r="211" ht="45" customHeight="1" x14ac:dyDescent="0.3"/>
    <row r="212" ht="45" customHeight="1" x14ac:dyDescent="0.3"/>
    <row r="213" ht="45" customHeight="1" x14ac:dyDescent="0.3"/>
    <row r="214" ht="45" customHeight="1" x14ac:dyDescent="0.3"/>
    <row r="215" ht="45" customHeight="1" x14ac:dyDescent="0.3"/>
    <row r="216" ht="45" customHeight="1" x14ac:dyDescent="0.3"/>
    <row r="217" ht="45" customHeight="1" x14ac:dyDescent="0.3"/>
    <row r="218" ht="45" customHeight="1" x14ac:dyDescent="0.3"/>
    <row r="219" ht="45" customHeight="1" x14ac:dyDescent="0.3"/>
    <row r="220" ht="45" customHeight="1" x14ac:dyDescent="0.3"/>
    <row r="221" ht="45" customHeight="1" x14ac:dyDescent="0.3"/>
    <row r="222" ht="45" customHeight="1" x14ac:dyDescent="0.3"/>
    <row r="223" ht="45" customHeight="1" x14ac:dyDescent="0.3"/>
    <row r="224" ht="45" customHeight="1" x14ac:dyDescent="0.3"/>
    <row r="225" ht="45" customHeight="1" x14ac:dyDescent="0.3"/>
  </sheetData>
  <sheetProtection algorithmName="SHA-512" hashValue="Xez3J5VA93mBrqCPJCauaNUph6vQuJPeR0+fsfTLWFuV5whf5bCXNjt0QMsieVd8eyXmNIQaj/WQTb96DBe+Mg==" saltValue="86izEBmUUFIgkJjKtjGb1Q==" spinCount="100000" sheet="1" objects="1" scenarios="1"/>
  <mergeCells count="2">
    <mergeCell ref="A1:J1"/>
    <mergeCell ref="A3:J3"/>
  </mergeCells>
  <phoneticPr fontId="6" type="noConversion"/>
  <pageMargins left="0.7" right="0.7" top="0.75" bottom="0.75" header="0.3" footer="0.3"/>
  <pageSetup paperSize="9" orientation="portrait" r:id="rId1"/>
  <ignoredErrors>
    <ignoredError sqref="H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U211"/>
  <sheetViews>
    <sheetView tabSelected="1" topLeftCell="D1" zoomScale="50" zoomScaleNormal="50" workbookViewId="0">
      <selection activeCell="D6" sqref="D6"/>
    </sheetView>
  </sheetViews>
  <sheetFormatPr defaultColWidth="9.1796875" defaultRowHeight="14" x14ac:dyDescent="0.3"/>
  <cols>
    <col min="1" max="1" width="8.26953125" style="63" bestFit="1" customWidth="1"/>
    <col min="2" max="2" width="15.54296875" style="63" customWidth="1"/>
    <col min="3" max="3" width="53.81640625" style="63" customWidth="1"/>
    <col min="4" max="4" width="19.7265625" style="63" customWidth="1"/>
    <col min="5" max="5" width="87.1796875" style="63" customWidth="1"/>
    <col min="6" max="6" width="75.453125" style="64" customWidth="1"/>
    <col min="7" max="7" width="13.54296875" style="65" customWidth="1"/>
    <col min="8" max="8" width="16.26953125" style="65" customWidth="1"/>
    <col min="9" max="9" width="20.7265625" style="66" customWidth="1"/>
    <col min="10" max="10" width="14.7265625" style="65" customWidth="1"/>
    <col min="11" max="11" width="21.54296875" style="14" customWidth="1"/>
    <col min="12" max="12" width="16.1796875" style="15" customWidth="1"/>
    <col min="13" max="16384" width="9.1796875" style="15"/>
  </cols>
  <sheetData>
    <row r="1" spans="1:1009" ht="40.15" customHeight="1" x14ac:dyDescent="0.3">
      <c r="A1" s="129" t="s">
        <v>581</v>
      </c>
      <c r="B1" s="129"/>
      <c r="C1" s="129"/>
      <c r="D1" s="129"/>
      <c r="E1" s="129"/>
      <c r="F1" s="129"/>
      <c r="G1" s="129"/>
      <c r="H1" s="129"/>
      <c r="I1" s="129"/>
      <c r="J1" s="129"/>
    </row>
    <row r="2" spans="1:1009" ht="21.75" customHeight="1" thickBot="1" x14ac:dyDescent="0.35">
      <c r="A2" s="16"/>
      <c r="B2" s="16"/>
      <c r="C2" s="16"/>
      <c r="D2" s="16"/>
      <c r="E2" s="16"/>
      <c r="F2" s="16"/>
      <c r="G2" s="16"/>
      <c r="H2" s="17"/>
      <c r="I2" s="16"/>
      <c r="J2" s="16"/>
    </row>
    <row r="3" spans="1:1009" ht="21.75" customHeight="1" thickBot="1" x14ac:dyDescent="0.35">
      <c r="A3" s="132"/>
      <c r="B3" s="133"/>
      <c r="C3" s="133"/>
      <c r="D3" s="133"/>
      <c r="E3" s="133"/>
      <c r="F3" s="133"/>
      <c r="G3" s="133"/>
      <c r="H3" s="133"/>
      <c r="I3" s="133"/>
      <c r="J3" s="134"/>
    </row>
    <row r="4" spans="1:1009" ht="46.5" customHeight="1" thickBot="1" x14ac:dyDescent="0.35">
      <c r="A4" s="18" t="s">
        <v>0</v>
      </c>
      <c r="B4" s="18" t="s">
        <v>19</v>
      </c>
      <c r="C4" s="18" t="s">
        <v>20</v>
      </c>
      <c r="D4" s="18" t="s">
        <v>21</v>
      </c>
      <c r="E4" s="18" t="s">
        <v>22</v>
      </c>
      <c r="F4" s="18" t="s">
        <v>24</v>
      </c>
      <c r="G4" s="18" t="s">
        <v>1</v>
      </c>
      <c r="H4" s="19" t="s">
        <v>2</v>
      </c>
      <c r="I4" s="20" t="s">
        <v>579</v>
      </c>
      <c r="J4" s="21" t="s">
        <v>3</v>
      </c>
      <c r="K4" s="153"/>
      <c r="L4" s="154"/>
      <c r="M4" s="154"/>
      <c r="N4" s="154"/>
    </row>
    <row r="5" spans="1:1009" ht="45" customHeight="1" thickBot="1" x14ac:dyDescent="0.35">
      <c r="A5" s="22" t="s">
        <v>389</v>
      </c>
      <c r="B5" s="23" t="s">
        <v>192</v>
      </c>
      <c r="C5" s="137" t="s">
        <v>104</v>
      </c>
      <c r="D5" s="137" t="s">
        <v>103</v>
      </c>
      <c r="E5" s="137" t="s">
        <v>104</v>
      </c>
      <c r="F5" s="138" t="s">
        <v>449</v>
      </c>
      <c r="G5" s="139" t="s">
        <v>29</v>
      </c>
      <c r="H5" s="163">
        <v>2.9</v>
      </c>
      <c r="I5" s="27"/>
      <c r="J5" s="156">
        <f t="shared" ref="J5:J27" si="0">ROUND((H5*I5),2)</f>
        <v>0</v>
      </c>
      <c r="K5" s="157"/>
      <c r="L5" s="154"/>
      <c r="M5" s="154"/>
      <c r="N5" s="154"/>
    </row>
    <row r="6" spans="1:1009" ht="45" customHeight="1" thickBot="1" x14ac:dyDescent="0.35">
      <c r="A6" s="30" t="s">
        <v>559</v>
      </c>
      <c r="B6" s="31" t="s">
        <v>185</v>
      </c>
      <c r="C6" s="142" t="s">
        <v>90</v>
      </c>
      <c r="D6" s="142" t="s">
        <v>89</v>
      </c>
      <c r="E6" s="142" t="s">
        <v>90</v>
      </c>
      <c r="F6" s="143" t="s">
        <v>518</v>
      </c>
      <c r="G6" s="144" t="s">
        <v>27</v>
      </c>
      <c r="H6" s="164">
        <v>80</v>
      </c>
      <c r="I6" s="27"/>
      <c r="J6" s="158">
        <f t="shared" si="0"/>
        <v>0</v>
      </c>
      <c r="K6" s="157"/>
      <c r="L6" s="154"/>
      <c r="M6" s="154"/>
      <c r="N6" s="154"/>
    </row>
    <row r="7" spans="1:1009" ht="45" customHeight="1" thickBot="1" x14ac:dyDescent="0.35">
      <c r="A7" s="30" t="s">
        <v>560</v>
      </c>
      <c r="B7" s="31" t="s">
        <v>258</v>
      </c>
      <c r="C7" s="142" t="s">
        <v>460</v>
      </c>
      <c r="D7" s="142" t="s">
        <v>111</v>
      </c>
      <c r="E7" s="142" t="s">
        <v>461</v>
      </c>
      <c r="F7" s="143" t="s">
        <v>580</v>
      </c>
      <c r="G7" s="144" t="s">
        <v>29</v>
      </c>
      <c r="H7" s="165">
        <v>8</v>
      </c>
      <c r="I7" s="27"/>
      <c r="J7" s="158">
        <f t="shared" si="0"/>
        <v>0</v>
      </c>
      <c r="K7" s="157"/>
      <c r="L7" s="154"/>
      <c r="M7" s="154"/>
      <c r="N7" s="154"/>
    </row>
    <row r="8" spans="1:1009" ht="45" customHeight="1" thickBot="1" x14ac:dyDescent="0.35">
      <c r="A8" s="30" t="s">
        <v>561</v>
      </c>
      <c r="B8" s="31" t="s">
        <v>257</v>
      </c>
      <c r="C8" s="142" t="s">
        <v>110</v>
      </c>
      <c r="D8" s="142" t="s">
        <v>109</v>
      </c>
      <c r="E8" s="142" t="s">
        <v>110</v>
      </c>
      <c r="F8" s="143" t="s">
        <v>357</v>
      </c>
      <c r="G8" s="144" t="s">
        <v>27</v>
      </c>
      <c r="H8" s="164">
        <v>33.33</v>
      </c>
      <c r="I8" s="27"/>
      <c r="J8" s="158">
        <f t="shared" si="0"/>
        <v>0</v>
      </c>
      <c r="K8" s="157"/>
      <c r="L8" s="154"/>
      <c r="M8" s="154"/>
      <c r="N8" s="154"/>
    </row>
    <row r="9" spans="1:1009" ht="45" customHeight="1" thickBot="1" x14ac:dyDescent="0.35">
      <c r="A9" s="30" t="s">
        <v>562</v>
      </c>
      <c r="B9" s="31" t="s">
        <v>193</v>
      </c>
      <c r="C9" s="142" t="s">
        <v>194</v>
      </c>
      <c r="D9" s="142" t="s">
        <v>105</v>
      </c>
      <c r="E9" s="142" t="s">
        <v>106</v>
      </c>
      <c r="F9" s="143" t="s">
        <v>359</v>
      </c>
      <c r="G9" s="144" t="s">
        <v>33</v>
      </c>
      <c r="H9" s="164">
        <v>0.12</v>
      </c>
      <c r="I9" s="27"/>
      <c r="J9" s="158">
        <f t="shared" si="0"/>
        <v>0</v>
      </c>
      <c r="K9" s="157"/>
      <c r="L9" s="154"/>
      <c r="M9" s="154"/>
      <c r="N9" s="154"/>
    </row>
    <row r="10" spans="1:1009" ht="45" customHeight="1" thickBot="1" x14ac:dyDescent="0.35">
      <c r="A10" s="36" t="s">
        <v>577</v>
      </c>
      <c r="B10" s="37" t="s">
        <v>198</v>
      </c>
      <c r="C10" s="166" t="s">
        <v>120</v>
      </c>
      <c r="D10" s="166" t="s">
        <v>168</v>
      </c>
      <c r="E10" s="166" t="s">
        <v>120</v>
      </c>
      <c r="F10" s="167" t="s">
        <v>450</v>
      </c>
      <c r="G10" s="168" t="s">
        <v>29</v>
      </c>
      <c r="H10" s="169">
        <v>105</v>
      </c>
      <c r="I10" s="27"/>
      <c r="J10" s="172">
        <f t="shared" si="0"/>
        <v>0</v>
      </c>
      <c r="K10" s="160" t="s">
        <v>6</v>
      </c>
      <c r="L10" s="161">
        <f>ROUND(SUM(J5:J10),2)</f>
        <v>0</v>
      </c>
      <c r="M10" s="154"/>
      <c r="N10" s="154"/>
    </row>
    <row r="11" spans="1:1009" ht="45" customHeight="1" thickBot="1" x14ac:dyDescent="0.35">
      <c r="A11" s="22" t="s">
        <v>390</v>
      </c>
      <c r="B11" s="23" t="s">
        <v>228</v>
      </c>
      <c r="C11" s="137" t="s">
        <v>229</v>
      </c>
      <c r="D11" s="137" t="s">
        <v>71</v>
      </c>
      <c r="E11" s="137" t="s">
        <v>72</v>
      </c>
      <c r="F11" s="138" t="s">
        <v>31</v>
      </c>
      <c r="G11" s="150" t="s">
        <v>29</v>
      </c>
      <c r="H11" s="163">
        <v>100</v>
      </c>
      <c r="I11" s="27"/>
      <c r="J11" s="156">
        <f t="shared" si="0"/>
        <v>0</v>
      </c>
      <c r="K11" s="157"/>
      <c r="L11" s="154"/>
      <c r="M11" s="154"/>
      <c r="N11" s="154"/>
    </row>
    <row r="12" spans="1:1009" ht="45" customHeight="1" thickBot="1" x14ac:dyDescent="0.35">
      <c r="A12" s="30" t="s">
        <v>391</v>
      </c>
      <c r="B12" s="31" t="s">
        <v>226</v>
      </c>
      <c r="C12" s="142" t="s">
        <v>43</v>
      </c>
      <c r="D12" s="142" t="s">
        <v>42</v>
      </c>
      <c r="E12" s="142" t="s">
        <v>43</v>
      </c>
      <c r="F12" s="143" t="s">
        <v>451</v>
      </c>
      <c r="G12" s="152" t="s">
        <v>25</v>
      </c>
      <c r="H12" s="164">
        <v>8</v>
      </c>
      <c r="I12" s="27"/>
      <c r="J12" s="158">
        <f t="shared" si="0"/>
        <v>0</v>
      </c>
      <c r="K12" s="157"/>
      <c r="L12" s="154"/>
      <c r="M12" s="154"/>
      <c r="N12" s="154"/>
    </row>
    <row r="13" spans="1:1009" s="47" customFormat="1" ht="45" customHeight="1" thickBot="1" x14ac:dyDescent="0.35">
      <c r="A13" s="30" t="s">
        <v>392</v>
      </c>
      <c r="B13" s="37" t="s">
        <v>228</v>
      </c>
      <c r="C13" s="166" t="s">
        <v>229</v>
      </c>
      <c r="D13" s="166" t="s">
        <v>73</v>
      </c>
      <c r="E13" s="166" t="s">
        <v>74</v>
      </c>
      <c r="F13" s="167" t="s">
        <v>452</v>
      </c>
      <c r="G13" s="170" t="s">
        <v>27</v>
      </c>
      <c r="H13" s="169">
        <v>64</v>
      </c>
      <c r="I13" s="27"/>
      <c r="J13" s="172">
        <f t="shared" si="0"/>
        <v>0</v>
      </c>
      <c r="K13" s="160" t="s">
        <v>7</v>
      </c>
      <c r="L13" s="161">
        <f>ROUND(SUM(J11:J13),2)</f>
        <v>0</v>
      </c>
      <c r="M13" s="154"/>
      <c r="N13" s="154"/>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c r="IZ13" s="15"/>
      <c r="JA13" s="15"/>
      <c r="JB13" s="15"/>
      <c r="JC13" s="15"/>
      <c r="JD13" s="15"/>
      <c r="JE13" s="15"/>
      <c r="JF13" s="15"/>
      <c r="JG13" s="15"/>
      <c r="JH13" s="15"/>
      <c r="JI13" s="15"/>
      <c r="JJ13" s="15"/>
      <c r="JK13" s="15"/>
      <c r="JL13" s="15"/>
      <c r="JM13" s="15"/>
      <c r="JN13" s="15"/>
      <c r="JO13" s="15"/>
      <c r="JP13" s="15"/>
      <c r="JQ13" s="15"/>
      <c r="JR13" s="15"/>
      <c r="JS13" s="15"/>
      <c r="JT13" s="15"/>
      <c r="JU13" s="15"/>
      <c r="JV13" s="15"/>
      <c r="JW13" s="15"/>
      <c r="JX13" s="15"/>
      <c r="JY13" s="15"/>
      <c r="JZ13" s="15"/>
      <c r="KA13" s="15"/>
      <c r="KB13" s="15"/>
      <c r="KC13" s="15"/>
      <c r="KD13" s="15"/>
      <c r="KE13" s="15"/>
      <c r="KF13" s="15"/>
      <c r="KG13" s="15"/>
      <c r="KH13" s="15"/>
      <c r="KI13" s="15"/>
      <c r="KJ13" s="15"/>
      <c r="KK13" s="15"/>
      <c r="KL13" s="15"/>
      <c r="KM13" s="15"/>
      <c r="KN13" s="15"/>
      <c r="KO13" s="15"/>
      <c r="KP13" s="15"/>
      <c r="KQ13" s="15"/>
      <c r="KR13" s="15"/>
      <c r="KS13" s="15"/>
      <c r="KT13" s="15"/>
      <c r="KU13" s="15"/>
      <c r="KV13" s="15"/>
      <c r="KW13" s="15"/>
      <c r="KX13" s="15"/>
      <c r="KY13" s="15"/>
      <c r="KZ13" s="15"/>
      <c r="LA13" s="15"/>
      <c r="LB13" s="15"/>
      <c r="LC13" s="15"/>
      <c r="LD13" s="15"/>
      <c r="LE13" s="15"/>
      <c r="LF13" s="15"/>
      <c r="LG13" s="15"/>
      <c r="LH13" s="15"/>
      <c r="LI13" s="15"/>
      <c r="LJ13" s="15"/>
      <c r="LK13" s="15"/>
      <c r="LL13" s="15"/>
      <c r="LM13" s="15"/>
      <c r="LN13" s="15"/>
      <c r="LO13" s="15"/>
      <c r="LP13" s="15"/>
      <c r="LQ13" s="15"/>
      <c r="LR13" s="15"/>
      <c r="LS13" s="15"/>
      <c r="LT13" s="15"/>
      <c r="LU13" s="15"/>
      <c r="LV13" s="15"/>
      <c r="LW13" s="15"/>
      <c r="LX13" s="15"/>
      <c r="LY13" s="15"/>
      <c r="LZ13" s="15"/>
      <c r="MA13" s="15"/>
      <c r="MB13" s="15"/>
      <c r="MC13" s="15"/>
      <c r="MD13" s="15"/>
      <c r="ME13" s="15"/>
      <c r="MF13" s="15"/>
      <c r="MG13" s="15"/>
      <c r="MH13" s="15"/>
      <c r="MI13" s="15"/>
      <c r="MJ13" s="15"/>
      <c r="MK13" s="15"/>
      <c r="ML13" s="15"/>
      <c r="MM13" s="15"/>
      <c r="MN13" s="15"/>
      <c r="MO13" s="15"/>
      <c r="MP13" s="15"/>
      <c r="MQ13" s="15"/>
      <c r="MR13" s="15"/>
      <c r="MS13" s="15"/>
      <c r="MT13" s="15"/>
      <c r="MU13" s="15"/>
      <c r="MV13" s="15"/>
      <c r="MW13" s="15"/>
      <c r="MX13" s="15"/>
      <c r="MY13" s="15"/>
      <c r="MZ13" s="15"/>
      <c r="NA13" s="15"/>
      <c r="NB13" s="15"/>
      <c r="NC13" s="15"/>
      <c r="ND13" s="15"/>
      <c r="NE13" s="15"/>
      <c r="NF13" s="15"/>
      <c r="NG13" s="15"/>
      <c r="NH13" s="15"/>
      <c r="NI13" s="15"/>
      <c r="NJ13" s="15"/>
      <c r="NK13" s="15"/>
      <c r="NL13" s="15"/>
      <c r="NM13" s="15"/>
      <c r="NN13" s="15"/>
      <c r="NO13" s="15"/>
      <c r="NP13" s="15"/>
      <c r="NQ13" s="15"/>
      <c r="NR13" s="15"/>
      <c r="NS13" s="15"/>
      <c r="NT13" s="15"/>
      <c r="NU13" s="15"/>
      <c r="NV13" s="15"/>
      <c r="NW13" s="15"/>
      <c r="NX13" s="15"/>
      <c r="NY13" s="15"/>
      <c r="NZ13" s="15"/>
      <c r="OA13" s="15"/>
      <c r="OB13" s="15"/>
      <c r="OC13" s="15"/>
      <c r="OD13" s="15"/>
      <c r="OE13" s="15"/>
      <c r="OF13" s="15"/>
      <c r="OG13" s="15"/>
      <c r="OH13" s="15"/>
      <c r="OI13" s="15"/>
      <c r="OJ13" s="15"/>
      <c r="OK13" s="15"/>
      <c r="OL13" s="15"/>
      <c r="OM13" s="15"/>
      <c r="ON13" s="15"/>
      <c r="OO13" s="15"/>
      <c r="OP13" s="15"/>
      <c r="OQ13" s="15"/>
      <c r="OR13" s="15"/>
      <c r="OS13" s="15"/>
      <c r="OT13" s="15"/>
      <c r="OU13" s="15"/>
      <c r="OV13" s="15"/>
      <c r="OW13" s="15"/>
      <c r="OX13" s="15"/>
      <c r="OY13" s="15"/>
      <c r="OZ13" s="15"/>
      <c r="PA13" s="15"/>
      <c r="PB13" s="15"/>
      <c r="PC13" s="15"/>
      <c r="PD13" s="15"/>
      <c r="PE13" s="15"/>
      <c r="PF13" s="15"/>
      <c r="PG13" s="15"/>
      <c r="PH13" s="15"/>
      <c r="PI13" s="15"/>
      <c r="PJ13" s="15"/>
      <c r="PK13" s="15"/>
      <c r="PL13" s="15"/>
      <c r="PM13" s="15"/>
      <c r="PN13" s="15"/>
      <c r="PO13" s="15"/>
      <c r="PP13" s="15"/>
      <c r="PQ13" s="15"/>
      <c r="PR13" s="15"/>
      <c r="PS13" s="15"/>
      <c r="PT13" s="15"/>
      <c r="PU13" s="15"/>
      <c r="PV13" s="15"/>
      <c r="PW13" s="15"/>
      <c r="PX13" s="15"/>
      <c r="PY13" s="15"/>
      <c r="PZ13" s="15"/>
      <c r="QA13" s="15"/>
      <c r="QB13" s="15"/>
      <c r="QC13" s="15"/>
      <c r="QD13" s="15"/>
      <c r="QE13" s="15"/>
      <c r="QF13" s="15"/>
      <c r="QG13" s="15"/>
      <c r="QH13" s="15"/>
      <c r="QI13" s="15"/>
      <c r="QJ13" s="15"/>
      <c r="QK13" s="15"/>
      <c r="QL13" s="15"/>
      <c r="QM13" s="15"/>
      <c r="QN13" s="15"/>
      <c r="QO13" s="15"/>
      <c r="QP13" s="15"/>
      <c r="QQ13" s="15"/>
      <c r="QR13" s="15"/>
      <c r="QS13" s="15"/>
      <c r="QT13" s="15"/>
      <c r="QU13" s="15"/>
      <c r="QV13" s="15"/>
      <c r="QW13" s="15"/>
      <c r="QX13" s="15"/>
      <c r="QY13" s="15"/>
      <c r="QZ13" s="15"/>
      <c r="RA13" s="15"/>
      <c r="RB13" s="15"/>
      <c r="RC13" s="15"/>
      <c r="RD13" s="15"/>
      <c r="RE13" s="15"/>
      <c r="RF13" s="15"/>
      <c r="RG13" s="15"/>
      <c r="RH13" s="15"/>
      <c r="RI13" s="15"/>
      <c r="RJ13" s="15"/>
      <c r="RK13" s="15"/>
      <c r="RL13" s="15"/>
      <c r="RM13" s="15"/>
      <c r="RN13" s="15"/>
      <c r="RO13" s="15"/>
      <c r="RP13" s="15"/>
      <c r="RQ13" s="15"/>
      <c r="RR13" s="15"/>
      <c r="RS13" s="15"/>
      <c r="RT13" s="15"/>
      <c r="RU13" s="15"/>
      <c r="RV13" s="15"/>
      <c r="RW13" s="15"/>
      <c r="RX13" s="15"/>
      <c r="RY13" s="15"/>
      <c r="RZ13" s="15"/>
      <c r="SA13" s="15"/>
      <c r="SB13" s="15"/>
      <c r="SC13" s="15"/>
      <c r="SD13" s="15"/>
      <c r="SE13" s="15"/>
      <c r="SF13" s="15"/>
      <c r="SG13" s="15"/>
      <c r="SH13" s="15"/>
      <c r="SI13" s="15"/>
      <c r="SJ13" s="15"/>
      <c r="SK13" s="15"/>
      <c r="SL13" s="15"/>
      <c r="SM13" s="15"/>
      <c r="SN13" s="15"/>
      <c r="SO13" s="15"/>
      <c r="SP13" s="15"/>
      <c r="SQ13" s="15"/>
      <c r="SR13" s="15"/>
      <c r="SS13" s="15"/>
      <c r="ST13" s="15"/>
      <c r="SU13" s="15"/>
      <c r="SV13" s="15"/>
      <c r="SW13" s="15"/>
      <c r="SX13" s="15"/>
      <c r="SY13" s="15"/>
      <c r="SZ13" s="15"/>
      <c r="TA13" s="15"/>
      <c r="TB13" s="15"/>
      <c r="TC13" s="15"/>
      <c r="TD13" s="15"/>
      <c r="TE13" s="15"/>
      <c r="TF13" s="15"/>
      <c r="TG13" s="15"/>
      <c r="TH13" s="15"/>
      <c r="TI13" s="15"/>
      <c r="TJ13" s="15"/>
      <c r="TK13" s="15"/>
      <c r="TL13" s="15"/>
      <c r="TM13" s="15"/>
      <c r="TN13" s="15"/>
      <c r="TO13" s="15"/>
      <c r="TP13" s="15"/>
      <c r="TQ13" s="15"/>
      <c r="TR13" s="15"/>
      <c r="TS13" s="15"/>
      <c r="TT13" s="15"/>
      <c r="TU13" s="15"/>
      <c r="TV13" s="15"/>
      <c r="TW13" s="15"/>
      <c r="TX13" s="15"/>
      <c r="TY13" s="15"/>
      <c r="TZ13" s="15"/>
      <c r="UA13" s="15"/>
      <c r="UB13" s="15"/>
      <c r="UC13" s="15"/>
      <c r="UD13" s="15"/>
      <c r="UE13" s="15"/>
      <c r="UF13" s="15"/>
      <c r="UG13" s="15"/>
      <c r="UH13" s="15"/>
      <c r="UI13" s="15"/>
      <c r="UJ13" s="15"/>
      <c r="UK13" s="15"/>
      <c r="UL13" s="15"/>
      <c r="UM13" s="15"/>
      <c r="UN13" s="15"/>
      <c r="UO13" s="15"/>
      <c r="UP13" s="15"/>
      <c r="UQ13" s="15"/>
      <c r="UR13" s="15"/>
      <c r="US13" s="15"/>
      <c r="UT13" s="15"/>
      <c r="UU13" s="15"/>
      <c r="UV13" s="15"/>
      <c r="UW13" s="15"/>
      <c r="UX13" s="15"/>
      <c r="UY13" s="15"/>
      <c r="UZ13" s="15"/>
      <c r="VA13" s="15"/>
      <c r="VB13" s="15"/>
      <c r="VC13" s="15"/>
      <c r="VD13" s="15"/>
      <c r="VE13" s="15"/>
      <c r="VF13" s="15"/>
      <c r="VG13" s="15"/>
      <c r="VH13" s="15"/>
      <c r="VI13" s="15"/>
      <c r="VJ13" s="15"/>
      <c r="VK13" s="15"/>
      <c r="VL13" s="15"/>
      <c r="VM13" s="15"/>
      <c r="VN13" s="15"/>
      <c r="VO13" s="15"/>
      <c r="VP13" s="15"/>
      <c r="VQ13" s="15"/>
      <c r="VR13" s="15"/>
      <c r="VS13" s="15"/>
      <c r="VT13" s="15"/>
      <c r="VU13" s="15"/>
      <c r="VV13" s="15"/>
      <c r="VW13" s="15"/>
      <c r="VX13" s="15"/>
      <c r="VY13" s="15"/>
      <c r="VZ13" s="15"/>
      <c r="WA13" s="15"/>
      <c r="WB13" s="15"/>
      <c r="WC13" s="15"/>
      <c r="WD13" s="15"/>
      <c r="WE13" s="15"/>
      <c r="WF13" s="15"/>
      <c r="WG13" s="15"/>
      <c r="WH13" s="15"/>
      <c r="WI13" s="15"/>
      <c r="WJ13" s="15"/>
      <c r="WK13" s="15"/>
      <c r="WL13" s="15"/>
      <c r="WM13" s="15"/>
      <c r="WN13" s="15"/>
      <c r="WO13" s="15"/>
      <c r="WP13" s="15"/>
      <c r="WQ13" s="15"/>
      <c r="WR13" s="15"/>
      <c r="WS13" s="15"/>
      <c r="WT13" s="15"/>
      <c r="WU13" s="15"/>
      <c r="WV13" s="15"/>
      <c r="WW13" s="15"/>
      <c r="WX13" s="15"/>
      <c r="WY13" s="15"/>
      <c r="WZ13" s="15"/>
      <c r="XA13" s="15"/>
      <c r="XB13" s="15"/>
      <c r="XC13" s="15"/>
      <c r="XD13" s="15"/>
      <c r="XE13" s="15"/>
      <c r="XF13" s="15"/>
      <c r="XG13" s="15"/>
      <c r="XH13" s="15"/>
      <c r="XI13" s="15"/>
      <c r="XJ13" s="15"/>
      <c r="XK13" s="15"/>
      <c r="XL13" s="15"/>
      <c r="XM13" s="15"/>
      <c r="XN13" s="15"/>
      <c r="XO13" s="15"/>
      <c r="XP13" s="15"/>
      <c r="XQ13" s="15"/>
      <c r="XR13" s="15"/>
      <c r="XS13" s="15"/>
      <c r="XT13" s="15"/>
      <c r="XU13" s="15"/>
      <c r="XV13" s="15"/>
      <c r="XW13" s="15"/>
      <c r="XX13" s="15"/>
      <c r="XY13" s="15"/>
      <c r="XZ13" s="15"/>
      <c r="YA13" s="15"/>
      <c r="YB13" s="15"/>
      <c r="YC13" s="15"/>
      <c r="YD13" s="15"/>
      <c r="YE13" s="15"/>
      <c r="YF13" s="15"/>
      <c r="YG13" s="15"/>
      <c r="YH13" s="15"/>
      <c r="YI13" s="15"/>
      <c r="YJ13" s="15"/>
      <c r="YK13" s="15"/>
      <c r="YL13" s="15"/>
      <c r="YM13" s="15"/>
      <c r="YN13" s="15"/>
      <c r="YO13" s="15"/>
      <c r="YP13" s="15"/>
      <c r="YQ13" s="15"/>
      <c r="YR13" s="15"/>
      <c r="YS13" s="15"/>
      <c r="YT13" s="15"/>
      <c r="YU13" s="15"/>
      <c r="YV13" s="15"/>
      <c r="YW13" s="15"/>
      <c r="YX13" s="15"/>
      <c r="YY13" s="15"/>
      <c r="YZ13" s="15"/>
      <c r="ZA13" s="15"/>
      <c r="ZB13" s="15"/>
      <c r="ZC13" s="15"/>
      <c r="ZD13" s="15"/>
      <c r="ZE13" s="15"/>
      <c r="ZF13" s="15"/>
      <c r="ZG13" s="15"/>
      <c r="ZH13" s="15"/>
      <c r="ZI13" s="15"/>
      <c r="ZJ13" s="15"/>
      <c r="ZK13" s="15"/>
      <c r="ZL13" s="15"/>
      <c r="ZM13" s="15"/>
      <c r="ZN13" s="15"/>
      <c r="ZO13" s="15"/>
      <c r="ZP13" s="15"/>
      <c r="ZQ13" s="15"/>
      <c r="ZR13" s="15"/>
      <c r="ZS13" s="15"/>
      <c r="ZT13" s="15"/>
      <c r="ZU13" s="15"/>
      <c r="ZV13" s="15"/>
      <c r="ZW13" s="15"/>
      <c r="ZX13" s="15"/>
      <c r="ZY13" s="15"/>
      <c r="ZZ13" s="15"/>
      <c r="AAA13" s="15"/>
      <c r="AAB13" s="15"/>
      <c r="AAC13" s="15"/>
      <c r="AAD13" s="15"/>
      <c r="AAE13" s="15"/>
      <c r="AAF13" s="15"/>
      <c r="AAG13" s="15"/>
      <c r="AAH13" s="15"/>
      <c r="AAI13" s="15"/>
      <c r="AAJ13" s="15"/>
      <c r="AAK13" s="15"/>
      <c r="AAL13" s="15"/>
      <c r="AAM13" s="15"/>
      <c r="AAN13" s="15"/>
      <c r="AAO13" s="15"/>
      <c r="AAP13" s="15"/>
      <c r="AAQ13" s="15"/>
      <c r="AAR13" s="15"/>
      <c r="AAS13" s="15"/>
      <c r="AAT13" s="15"/>
      <c r="AAU13" s="15"/>
      <c r="AAV13" s="15"/>
      <c r="AAW13" s="15"/>
      <c r="AAX13" s="15"/>
      <c r="AAY13" s="15"/>
      <c r="AAZ13" s="15"/>
      <c r="ABA13" s="15"/>
      <c r="ABB13" s="15"/>
      <c r="ABC13" s="15"/>
      <c r="ABD13" s="15"/>
      <c r="ABE13" s="15"/>
      <c r="ABF13" s="15"/>
      <c r="ABG13" s="15"/>
      <c r="ABH13" s="15"/>
      <c r="ABI13" s="15"/>
      <c r="ABJ13" s="15"/>
      <c r="ABK13" s="15"/>
      <c r="ABL13" s="15"/>
      <c r="ABM13" s="15"/>
      <c r="ABN13" s="15"/>
      <c r="ABO13" s="15"/>
      <c r="ABP13" s="15"/>
      <c r="ABQ13" s="15"/>
      <c r="ABR13" s="15"/>
      <c r="ABS13" s="15"/>
      <c r="ABT13" s="15"/>
      <c r="ABU13" s="15"/>
      <c r="ABV13" s="15"/>
      <c r="ABW13" s="15"/>
      <c r="ABX13" s="15"/>
      <c r="ABY13" s="15"/>
      <c r="ABZ13" s="15"/>
      <c r="ACA13" s="15"/>
      <c r="ACB13" s="15"/>
      <c r="ACC13" s="15"/>
      <c r="ACD13" s="15"/>
      <c r="ACE13" s="15"/>
      <c r="ACF13" s="15"/>
      <c r="ACG13" s="15"/>
      <c r="ACH13" s="15"/>
      <c r="ACI13" s="15"/>
      <c r="ACJ13" s="15"/>
      <c r="ACK13" s="15"/>
      <c r="ACL13" s="15"/>
      <c r="ACM13" s="15"/>
      <c r="ACN13" s="15"/>
      <c r="ACO13" s="15"/>
      <c r="ACP13" s="15"/>
      <c r="ACQ13" s="15"/>
      <c r="ACR13" s="15"/>
      <c r="ACS13" s="15"/>
      <c r="ACT13" s="15"/>
      <c r="ACU13" s="15"/>
      <c r="ACV13" s="15"/>
      <c r="ACW13" s="15"/>
      <c r="ACX13" s="15"/>
      <c r="ACY13" s="15"/>
      <c r="ACZ13" s="15"/>
      <c r="ADA13" s="15"/>
      <c r="ADB13" s="15"/>
      <c r="ADC13" s="15"/>
      <c r="ADD13" s="15"/>
      <c r="ADE13" s="15"/>
      <c r="ADF13" s="15"/>
      <c r="ADG13" s="15"/>
      <c r="ADH13" s="15"/>
      <c r="ADI13" s="15"/>
      <c r="ADJ13" s="15"/>
      <c r="ADK13" s="15"/>
      <c r="ADL13" s="15"/>
      <c r="ADM13" s="15"/>
      <c r="ADN13" s="15"/>
      <c r="ADO13" s="15"/>
      <c r="ADP13" s="15"/>
      <c r="ADQ13" s="15"/>
      <c r="ADR13" s="15"/>
      <c r="ADS13" s="15"/>
      <c r="ADT13" s="15"/>
      <c r="ADU13" s="15"/>
      <c r="ADV13" s="15"/>
      <c r="ADW13" s="15"/>
      <c r="ADX13" s="15"/>
      <c r="ADY13" s="15"/>
      <c r="ADZ13" s="15"/>
      <c r="AEA13" s="15"/>
      <c r="AEB13" s="15"/>
      <c r="AEC13" s="15"/>
      <c r="AED13" s="15"/>
      <c r="AEE13" s="15"/>
      <c r="AEF13" s="15"/>
      <c r="AEG13" s="15"/>
      <c r="AEH13" s="15"/>
      <c r="AEI13" s="15"/>
      <c r="AEJ13" s="15"/>
      <c r="AEK13" s="15"/>
      <c r="AEL13" s="15"/>
      <c r="AEM13" s="15"/>
      <c r="AEN13" s="15"/>
      <c r="AEO13" s="15"/>
      <c r="AEP13" s="15"/>
      <c r="AEQ13" s="15"/>
      <c r="AER13" s="15"/>
      <c r="AES13" s="15"/>
      <c r="AET13" s="15"/>
      <c r="AEU13" s="15"/>
      <c r="AEV13" s="15"/>
      <c r="AEW13" s="15"/>
      <c r="AEX13" s="15"/>
      <c r="AEY13" s="15"/>
      <c r="AEZ13" s="15"/>
      <c r="AFA13" s="15"/>
      <c r="AFB13" s="15"/>
      <c r="AFC13" s="15"/>
      <c r="AFD13" s="15"/>
      <c r="AFE13" s="15"/>
      <c r="AFF13" s="15"/>
      <c r="AFG13" s="15"/>
      <c r="AFH13" s="15"/>
      <c r="AFI13" s="15"/>
      <c r="AFJ13" s="15"/>
      <c r="AFK13" s="15"/>
      <c r="AFL13" s="15"/>
      <c r="AFM13" s="15"/>
      <c r="AFN13" s="15"/>
      <c r="AFO13" s="15"/>
      <c r="AFP13" s="15"/>
      <c r="AFQ13" s="15"/>
      <c r="AFR13" s="15"/>
      <c r="AFS13" s="15"/>
      <c r="AFT13" s="15"/>
      <c r="AFU13" s="15"/>
      <c r="AFV13" s="15"/>
      <c r="AFW13" s="15"/>
      <c r="AFX13" s="15"/>
      <c r="AFY13" s="15"/>
      <c r="AFZ13" s="15"/>
      <c r="AGA13" s="15"/>
      <c r="AGB13" s="15"/>
      <c r="AGC13" s="15"/>
      <c r="AGD13" s="15"/>
      <c r="AGE13" s="15"/>
      <c r="AGF13" s="15"/>
      <c r="AGG13" s="15"/>
      <c r="AGH13" s="15"/>
      <c r="AGI13" s="15"/>
      <c r="AGJ13" s="15"/>
      <c r="AGK13" s="15"/>
      <c r="AGL13" s="15"/>
      <c r="AGM13" s="15"/>
      <c r="AGN13" s="15"/>
      <c r="AGO13" s="15"/>
      <c r="AGP13" s="15"/>
      <c r="AGQ13" s="15"/>
      <c r="AGR13" s="15"/>
      <c r="AGS13" s="15"/>
      <c r="AGT13" s="15"/>
      <c r="AGU13" s="15"/>
      <c r="AGV13" s="15"/>
      <c r="AGW13" s="15"/>
      <c r="AGX13" s="15"/>
      <c r="AGY13" s="15"/>
      <c r="AGZ13" s="15"/>
      <c r="AHA13" s="15"/>
      <c r="AHB13" s="15"/>
      <c r="AHC13" s="15"/>
      <c r="AHD13" s="15"/>
      <c r="AHE13" s="15"/>
      <c r="AHF13" s="15"/>
      <c r="AHG13" s="15"/>
      <c r="AHH13" s="15"/>
      <c r="AHI13" s="15"/>
      <c r="AHJ13" s="15"/>
      <c r="AHK13" s="15"/>
      <c r="AHL13" s="15"/>
      <c r="AHM13" s="15"/>
      <c r="AHN13" s="15"/>
      <c r="AHO13" s="15"/>
      <c r="AHP13" s="15"/>
      <c r="AHQ13" s="15"/>
      <c r="AHR13" s="15"/>
      <c r="AHS13" s="15"/>
      <c r="AHT13" s="15"/>
      <c r="AHU13" s="15"/>
      <c r="AHV13" s="15"/>
      <c r="AHW13" s="15"/>
      <c r="AHX13" s="15"/>
      <c r="AHY13" s="15"/>
      <c r="AHZ13" s="15"/>
      <c r="AIA13" s="15"/>
      <c r="AIB13" s="15"/>
      <c r="AIC13" s="15"/>
      <c r="AID13" s="15"/>
      <c r="AIE13" s="15"/>
      <c r="AIF13" s="15"/>
      <c r="AIG13" s="15"/>
      <c r="AIH13" s="15"/>
      <c r="AII13" s="15"/>
      <c r="AIJ13" s="15"/>
      <c r="AIK13" s="15"/>
      <c r="AIL13" s="15"/>
      <c r="AIM13" s="15"/>
      <c r="AIN13" s="15"/>
      <c r="AIO13" s="15"/>
      <c r="AIP13" s="15"/>
      <c r="AIQ13" s="15"/>
      <c r="AIR13" s="15"/>
      <c r="AIS13" s="15"/>
      <c r="AIT13" s="15"/>
      <c r="AIU13" s="15"/>
      <c r="AIV13" s="15"/>
      <c r="AIW13" s="15"/>
      <c r="AIX13" s="15"/>
      <c r="AIY13" s="15"/>
      <c r="AIZ13" s="15"/>
      <c r="AJA13" s="15"/>
      <c r="AJB13" s="15"/>
      <c r="AJC13" s="15"/>
      <c r="AJD13" s="15"/>
      <c r="AJE13" s="15"/>
      <c r="AJF13" s="15"/>
      <c r="AJG13" s="15"/>
      <c r="AJH13" s="15"/>
      <c r="AJI13" s="15"/>
      <c r="AJJ13" s="15"/>
      <c r="AJK13" s="15"/>
      <c r="AJL13" s="15"/>
      <c r="AJM13" s="15"/>
      <c r="AJN13" s="15"/>
      <c r="AJO13" s="15"/>
      <c r="AJP13" s="15"/>
      <c r="AJQ13" s="15"/>
      <c r="AJR13" s="15"/>
      <c r="AJS13" s="15"/>
      <c r="AJT13" s="15"/>
      <c r="AJU13" s="15"/>
      <c r="AJV13" s="15"/>
      <c r="AJW13" s="15"/>
      <c r="AJX13" s="15"/>
      <c r="AJY13" s="15"/>
      <c r="AJZ13" s="15"/>
      <c r="AKA13" s="15"/>
      <c r="AKB13" s="15"/>
      <c r="AKC13" s="15"/>
      <c r="AKD13" s="15"/>
      <c r="AKE13" s="15"/>
      <c r="AKF13" s="15"/>
      <c r="AKG13" s="15"/>
      <c r="AKH13" s="15"/>
      <c r="AKI13" s="15"/>
      <c r="AKJ13" s="15"/>
      <c r="AKK13" s="15"/>
      <c r="AKL13" s="15"/>
      <c r="AKM13" s="15"/>
      <c r="AKN13" s="15"/>
      <c r="AKO13" s="15"/>
      <c r="AKP13" s="15"/>
      <c r="AKQ13" s="15"/>
      <c r="AKR13" s="15"/>
      <c r="AKS13" s="15"/>
      <c r="AKT13" s="15"/>
      <c r="AKU13" s="15"/>
      <c r="AKV13" s="15"/>
      <c r="AKW13" s="15"/>
      <c r="AKX13" s="15"/>
      <c r="AKY13" s="15"/>
      <c r="AKZ13" s="15"/>
      <c r="ALA13" s="15"/>
      <c r="ALB13" s="15"/>
      <c r="ALC13" s="15"/>
      <c r="ALD13" s="15"/>
      <c r="ALE13" s="15"/>
      <c r="ALF13" s="15"/>
      <c r="ALG13" s="15"/>
      <c r="ALH13" s="15"/>
      <c r="ALI13" s="15"/>
      <c r="ALJ13" s="15"/>
      <c r="ALK13" s="15"/>
      <c r="ALL13" s="15"/>
      <c r="ALM13" s="15"/>
      <c r="ALN13" s="15"/>
      <c r="ALO13" s="15"/>
      <c r="ALP13" s="15"/>
      <c r="ALQ13" s="15"/>
      <c r="ALR13" s="15"/>
      <c r="ALS13" s="15"/>
      <c r="ALT13" s="15"/>
      <c r="ALU13" s="15"/>
    </row>
    <row r="14" spans="1:1009" ht="45" customHeight="1" thickBot="1" x14ac:dyDescent="0.35">
      <c r="A14" s="22" t="s">
        <v>400</v>
      </c>
      <c r="B14" s="23" t="s">
        <v>253</v>
      </c>
      <c r="C14" s="137" t="s">
        <v>149</v>
      </c>
      <c r="D14" s="137" t="s">
        <v>148</v>
      </c>
      <c r="E14" s="137" t="s">
        <v>492</v>
      </c>
      <c r="F14" s="138" t="s">
        <v>492</v>
      </c>
      <c r="G14" s="150" t="s">
        <v>27</v>
      </c>
      <c r="H14" s="171">
        <v>53.12</v>
      </c>
      <c r="I14" s="27"/>
      <c r="J14" s="156">
        <f t="shared" si="0"/>
        <v>0</v>
      </c>
      <c r="K14" s="157"/>
      <c r="L14" s="154"/>
      <c r="M14" s="154"/>
      <c r="N14" s="154"/>
    </row>
    <row r="15" spans="1:1009" s="48" customFormat="1" ht="45" customHeight="1" thickBot="1" x14ac:dyDescent="0.35">
      <c r="A15" s="30" t="s">
        <v>401</v>
      </c>
      <c r="B15" s="31" t="s">
        <v>253</v>
      </c>
      <c r="C15" s="31" t="s">
        <v>149</v>
      </c>
      <c r="D15" s="31" t="s">
        <v>148</v>
      </c>
      <c r="E15" s="31" t="s">
        <v>493</v>
      </c>
      <c r="F15" s="32" t="s">
        <v>493</v>
      </c>
      <c r="G15" s="45" t="s">
        <v>27</v>
      </c>
      <c r="H15" s="34">
        <v>8</v>
      </c>
      <c r="I15" s="27"/>
      <c r="J15" s="35">
        <f t="shared" si="0"/>
        <v>0</v>
      </c>
      <c r="K15" s="29"/>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row>
    <row r="16" spans="1:1009" s="48" customFormat="1" ht="45" customHeight="1" thickBot="1" x14ac:dyDescent="0.35">
      <c r="A16" s="30" t="s">
        <v>402</v>
      </c>
      <c r="B16" s="31" t="s">
        <v>253</v>
      </c>
      <c r="C16" s="31" t="s">
        <v>149</v>
      </c>
      <c r="D16" s="31" t="s">
        <v>148</v>
      </c>
      <c r="E16" s="31" t="s">
        <v>494</v>
      </c>
      <c r="F16" s="32" t="s">
        <v>494</v>
      </c>
      <c r="G16" s="45" t="s">
        <v>27</v>
      </c>
      <c r="H16" s="34">
        <v>2</v>
      </c>
      <c r="I16" s="27"/>
      <c r="J16" s="35">
        <f t="shared" si="0"/>
        <v>0</v>
      </c>
      <c r="K16" s="29"/>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row>
    <row r="17" spans="1:1009" ht="45" customHeight="1" thickBot="1" x14ac:dyDescent="0.35">
      <c r="A17" s="30" t="s">
        <v>403</v>
      </c>
      <c r="B17" s="31" t="s">
        <v>253</v>
      </c>
      <c r="C17" s="31" t="s">
        <v>149</v>
      </c>
      <c r="D17" s="31" t="s">
        <v>148</v>
      </c>
      <c r="E17" s="31" t="s">
        <v>495</v>
      </c>
      <c r="F17" s="32" t="s">
        <v>495</v>
      </c>
      <c r="G17" s="45" t="s">
        <v>27</v>
      </c>
      <c r="H17" s="34">
        <v>53.12</v>
      </c>
      <c r="I17" s="27"/>
      <c r="J17" s="35">
        <f t="shared" si="0"/>
        <v>0</v>
      </c>
      <c r="K17" s="29"/>
    </row>
    <row r="18" spans="1:1009" s="47" customFormat="1" ht="45" customHeight="1" thickBot="1" x14ac:dyDescent="0.35">
      <c r="A18" s="30" t="s">
        <v>404</v>
      </c>
      <c r="B18" s="37" t="s">
        <v>259</v>
      </c>
      <c r="C18" s="37" t="s">
        <v>151</v>
      </c>
      <c r="D18" s="37" t="s">
        <v>150</v>
      </c>
      <c r="E18" s="37" t="s">
        <v>151</v>
      </c>
      <c r="F18" s="38" t="s">
        <v>453</v>
      </c>
      <c r="G18" s="46" t="s">
        <v>27</v>
      </c>
      <c r="H18" s="40">
        <v>83.22</v>
      </c>
      <c r="I18" s="27"/>
      <c r="J18" s="41">
        <f t="shared" si="0"/>
        <v>0</v>
      </c>
      <c r="K18" s="42" t="s">
        <v>8</v>
      </c>
      <c r="L18" s="43">
        <f>ROUND(SUM(J14:J18),2)</f>
        <v>0</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c r="IZ18" s="15"/>
      <c r="JA18" s="15"/>
      <c r="JB18" s="15"/>
      <c r="JC18" s="15"/>
      <c r="JD18" s="15"/>
      <c r="JE18" s="15"/>
      <c r="JF18" s="15"/>
      <c r="JG18" s="15"/>
      <c r="JH18" s="15"/>
      <c r="JI18" s="15"/>
      <c r="JJ18" s="15"/>
      <c r="JK18" s="15"/>
      <c r="JL18" s="15"/>
      <c r="JM18" s="15"/>
      <c r="JN18" s="15"/>
      <c r="JO18" s="15"/>
      <c r="JP18" s="15"/>
      <c r="JQ18" s="15"/>
      <c r="JR18" s="15"/>
      <c r="JS18" s="15"/>
      <c r="JT18" s="15"/>
      <c r="JU18" s="15"/>
      <c r="JV18" s="15"/>
      <c r="JW18" s="15"/>
      <c r="JX18" s="15"/>
      <c r="JY18" s="15"/>
      <c r="JZ18" s="15"/>
      <c r="KA18" s="15"/>
      <c r="KB18" s="15"/>
      <c r="KC18" s="15"/>
      <c r="KD18" s="15"/>
      <c r="KE18" s="15"/>
      <c r="KF18" s="15"/>
      <c r="KG18" s="15"/>
      <c r="KH18" s="15"/>
      <c r="KI18" s="15"/>
      <c r="KJ18" s="15"/>
      <c r="KK18" s="15"/>
      <c r="KL18" s="15"/>
      <c r="KM18" s="15"/>
      <c r="KN18" s="15"/>
      <c r="KO18" s="15"/>
      <c r="KP18" s="15"/>
      <c r="KQ18" s="15"/>
      <c r="KR18" s="15"/>
      <c r="KS18" s="15"/>
      <c r="KT18" s="15"/>
      <c r="KU18" s="15"/>
      <c r="KV18" s="15"/>
      <c r="KW18" s="15"/>
      <c r="KX18" s="15"/>
      <c r="KY18" s="15"/>
      <c r="KZ18" s="15"/>
      <c r="LA18" s="15"/>
      <c r="LB18" s="15"/>
      <c r="LC18" s="15"/>
      <c r="LD18" s="15"/>
      <c r="LE18" s="15"/>
      <c r="LF18" s="15"/>
      <c r="LG18" s="15"/>
      <c r="LH18" s="15"/>
      <c r="LI18" s="15"/>
      <c r="LJ18" s="15"/>
      <c r="LK18" s="15"/>
      <c r="LL18" s="15"/>
      <c r="LM18" s="15"/>
      <c r="LN18" s="15"/>
      <c r="LO18" s="15"/>
      <c r="LP18" s="15"/>
      <c r="LQ18" s="15"/>
      <c r="LR18" s="15"/>
      <c r="LS18" s="15"/>
      <c r="LT18" s="15"/>
      <c r="LU18" s="15"/>
      <c r="LV18" s="15"/>
      <c r="LW18" s="15"/>
      <c r="LX18" s="15"/>
      <c r="LY18" s="15"/>
      <c r="LZ18" s="15"/>
      <c r="MA18" s="15"/>
      <c r="MB18" s="15"/>
      <c r="MC18" s="15"/>
      <c r="MD18" s="15"/>
      <c r="ME18" s="15"/>
      <c r="MF18" s="15"/>
      <c r="MG18" s="15"/>
      <c r="MH18" s="15"/>
      <c r="MI18" s="15"/>
      <c r="MJ18" s="15"/>
      <c r="MK18" s="15"/>
      <c r="ML18" s="15"/>
      <c r="MM18" s="15"/>
      <c r="MN18" s="15"/>
      <c r="MO18" s="15"/>
      <c r="MP18" s="15"/>
      <c r="MQ18" s="15"/>
      <c r="MR18" s="15"/>
      <c r="MS18" s="15"/>
      <c r="MT18" s="15"/>
      <c r="MU18" s="15"/>
      <c r="MV18" s="15"/>
      <c r="MW18" s="15"/>
      <c r="MX18" s="15"/>
      <c r="MY18" s="15"/>
      <c r="MZ18" s="15"/>
      <c r="NA18" s="15"/>
      <c r="NB18" s="15"/>
      <c r="NC18" s="15"/>
      <c r="ND18" s="15"/>
      <c r="NE18" s="15"/>
      <c r="NF18" s="15"/>
      <c r="NG18" s="15"/>
      <c r="NH18" s="15"/>
      <c r="NI18" s="15"/>
      <c r="NJ18" s="15"/>
      <c r="NK18" s="15"/>
      <c r="NL18" s="15"/>
      <c r="NM18" s="15"/>
      <c r="NN18" s="15"/>
      <c r="NO18" s="15"/>
      <c r="NP18" s="15"/>
      <c r="NQ18" s="15"/>
      <c r="NR18" s="15"/>
      <c r="NS18" s="15"/>
      <c r="NT18" s="15"/>
      <c r="NU18" s="15"/>
      <c r="NV18" s="15"/>
      <c r="NW18" s="15"/>
      <c r="NX18" s="15"/>
      <c r="NY18" s="15"/>
      <c r="NZ18" s="15"/>
      <c r="OA18" s="15"/>
      <c r="OB18" s="15"/>
      <c r="OC18" s="15"/>
      <c r="OD18" s="15"/>
      <c r="OE18" s="15"/>
      <c r="OF18" s="15"/>
      <c r="OG18" s="15"/>
      <c r="OH18" s="15"/>
      <c r="OI18" s="15"/>
      <c r="OJ18" s="15"/>
      <c r="OK18" s="15"/>
      <c r="OL18" s="15"/>
      <c r="OM18" s="15"/>
      <c r="ON18" s="15"/>
      <c r="OO18" s="15"/>
      <c r="OP18" s="15"/>
      <c r="OQ18" s="15"/>
      <c r="OR18" s="15"/>
      <c r="OS18" s="15"/>
      <c r="OT18" s="15"/>
      <c r="OU18" s="15"/>
      <c r="OV18" s="15"/>
      <c r="OW18" s="15"/>
      <c r="OX18" s="15"/>
      <c r="OY18" s="15"/>
      <c r="OZ18" s="15"/>
      <c r="PA18" s="15"/>
      <c r="PB18" s="15"/>
      <c r="PC18" s="15"/>
      <c r="PD18" s="15"/>
      <c r="PE18" s="15"/>
      <c r="PF18" s="15"/>
      <c r="PG18" s="15"/>
      <c r="PH18" s="15"/>
      <c r="PI18" s="15"/>
      <c r="PJ18" s="15"/>
      <c r="PK18" s="15"/>
      <c r="PL18" s="15"/>
      <c r="PM18" s="15"/>
      <c r="PN18" s="15"/>
      <c r="PO18" s="15"/>
      <c r="PP18" s="15"/>
      <c r="PQ18" s="15"/>
      <c r="PR18" s="15"/>
      <c r="PS18" s="15"/>
      <c r="PT18" s="15"/>
      <c r="PU18" s="15"/>
      <c r="PV18" s="15"/>
      <c r="PW18" s="15"/>
      <c r="PX18" s="15"/>
      <c r="PY18" s="15"/>
      <c r="PZ18" s="15"/>
      <c r="QA18" s="15"/>
      <c r="QB18" s="15"/>
      <c r="QC18" s="15"/>
      <c r="QD18" s="15"/>
      <c r="QE18" s="15"/>
      <c r="QF18" s="15"/>
      <c r="QG18" s="15"/>
      <c r="QH18" s="15"/>
      <c r="QI18" s="15"/>
      <c r="QJ18" s="15"/>
      <c r="QK18" s="15"/>
      <c r="QL18" s="15"/>
      <c r="QM18" s="15"/>
      <c r="QN18" s="15"/>
      <c r="QO18" s="15"/>
      <c r="QP18" s="15"/>
      <c r="QQ18" s="15"/>
      <c r="QR18" s="15"/>
      <c r="QS18" s="15"/>
      <c r="QT18" s="15"/>
      <c r="QU18" s="15"/>
      <c r="QV18" s="15"/>
      <c r="QW18" s="15"/>
      <c r="QX18" s="15"/>
      <c r="QY18" s="15"/>
      <c r="QZ18" s="15"/>
      <c r="RA18" s="15"/>
      <c r="RB18" s="15"/>
      <c r="RC18" s="15"/>
      <c r="RD18" s="15"/>
      <c r="RE18" s="15"/>
      <c r="RF18" s="15"/>
      <c r="RG18" s="15"/>
      <c r="RH18" s="15"/>
      <c r="RI18" s="15"/>
      <c r="RJ18" s="15"/>
      <c r="RK18" s="15"/>
      <c r="RL18" s="15"/>
      <c r="RM18" s="15"/>
      <c r="RN18" s="15"/>
      <c r="RO18" s="15"/>
      <c r="RP18" s="15"/>
      <c r="RQ18" s="15"/>
      <c r="RR18" s="15"/>
      <c r="RS18" s="15"/>
      <c r="RT18" s="15"/>
      <c r="RU18" s="15"/>
      <c r="RV18" s="15"/>
      <c r="RW18" s="15"/>
      <c r="RX18" s="15"/>
      <c r="RY18" s="15"/>
      <c r="RZ18" s="15"/>
      <c r="SA18" s="15"/>
      <c r="SB18" s="15"/>
      <c r="SC18" s="15"/>
      <c r="SD18" s="15"/>
      <c r="SE18" s="15"/>
      <c r="SF18" s="15"/>
      <c r="SG18" s="15"/>
      <c r="SH18" s="15"/>
      <c r="SI18" s="15"/>
      <c r="SJ18" s="15"/>
      <c r="SK18" s="15"/>
      <c r="SL18" s="15"/>
      <c r="SM18" s="15"/>
      <c r="SN18" s="15"/>
      <c r="SO18" s="15"/>
      <c r="SP18" s="15"/>
      <c r="SQ18" s="15"/>
      <c r="SR18" s="15"/>
      <c r="SS18" s="15"/>
      <c r="ST18" s="15"/>
      <c r="SU18" s="15"/>
      <c r="SV18" s="15"/>
      <c r="SW18" s="15"/>
      <c r="SX18" s="15"/>
      <c r="SY18" s="15"/>
      <c r="SZ18" s="15"/>
      <c r="TA18" s="15"/>
      <c r="TB18" s="15"/>
      <c r="TC18" s="15"/>
      <c r="TD18" s="15"/>
      <c r="TE18" s="15"/>
      <c r="TF18" s="15"/>
      <c r="TG18" s="15"/>
      <c r="TH18" s="15"/>
      <c r="TI18" s="15"/>
      <c r="TJ18" s="15"/>
      <c r="TK18" s="15"/>
      <c r="TL18" s="15"/>
      <c r="TM18" s="15"/>
      <c r="TN18" s="15"/>
      <c r="TO18" s="15"/>
      <c r="TP18" s="15"/>
      <c r="TQ18" s="15"/>
      <c r="TR18" s="15"/>
      <c r="TS18" s="15"/>
      <c r="TT18" s="15"/>
      <c r="TU18" s="15"/>
      <c r="TV18" s="15"/>
      <c r="TW18" s="15"/>
      <c r="TX18" s="15"/>
      <c r="TY18" s="15"/>
      <c r="TZ18" s="15"/>
      <c r="UA18" s="15"/>
      <c r="UB18" s="15"/>
      <c r="UC18" s="15"/>
      <c r="UD18" s="15"/>
      <c r="UE18" s="15"/>
      <c r="UF18" s="15"/>
      <c r="UG18" s="15"/>
      <c r="UH18" s="15"/>
      <c r="UI18" s="15"/>
      <c r="UJ18" s="15"/>
      <c r="UK18" s="15"/>
      <c r="UL18" s="15"/>
      <c r="UM18" s="15"/>
      <c r="UN18" s="15"/>
      <c r="UO18" s="15"/>
      <c r="UP18" s="15"/>
      <c r="UQ18" s="15"/>
      <c r="UR18" s="15"/>
      <c r="US18" s="15"/>
      <c r="UT18" s="15"/>
      <c r="UU18" s="15"/>
      <c r="UV18" s="15"/>
      <c r="UW18" s="15"/>
      <c r="UX18" s="15"/>
      <c r="UY18" s="15"/>
      <c r="UZ18" s="15"/>
      <c r="VA18" s="15"/>
      <c r="VB18" s="15"/>
      <c r="VC18" s="15"/>
      <c r="VD18" s="15"/>
      <c r="VE18" s="15"/>
      <c r="VF18" s="15"/>
      <c r="VG18" s="15"/>
      <c r="VH18" s="15"/>
      <c r="VI18" s="15"/>
      <c r="VJ18" s="15"/>
      <c r="VK18" s="15"/>
      <c r="VL18" s="15"/>
      <c r="VM18" s="15"/>
      <c r="VN18" s="15"/>
      <c r="VO18" s="15"/>
      <c r="VP18" s="15"/>
      <c r="VQ18" s="15"/>
      <c r="VR18" s="15"/>
      <c r="VS18" s="15"/>
      <c r="VT18" s="15"/>
      <c r="VU18" s="15"/>
      <c r="VV18" s="15"/>
      <c r="VW18" s="15"/>
      <c r="VX18" s="15"/>
      <c r="VY18" s="15"/>
      <c r="VZ18" s="15"/>
      <c r="WA18" s="15"/>
      <c r="WB18" s="15"/>
      <c r="WC18" s="15"/>
      <c r="WD18" s="15"/>
      <c r="WE18" s="15"/>
      <c r="WF18" s="15"/>
      <c r="WG18" s="15"/>
      <c r="WH18" s="15"/>
      <c r="WI18" s="15"/>
      <c r="WJ18" s="15"/>
      <c r="WK18" s="15"/>
      <c r="WL18" s="15"/>
      <c r="WM18" s="15"/>
      <c r="WN18" s="15"/>
      <c r="WO18" s="15"/>
      <c r="WP18" s="15"/>
      <c r="WQ18" s="15"/>
      <c r="WR18" s="15"/>
      <c r="WS18" s="15"/>
      <c r="WT18" s="15"/>
      <c r="WU18" s="15"/>
      <c r="WV18" s="15"/>
      <c r="WW18" s="15"/>
      <c r="WX18" s="15"/>
      <c r="WY18" s="15"/>
      <c r="WZ18" s="15"/>
      <c r="XA18" s="15"/>
      <c r="XB18" s="15"/>
      <c r="XC18" s="15"/>
      <c r="XD18" s="15"/>
      <c r="XE18" s="15"/>
      <c r="XF18" s="15"/>
      <c r="XG18" s="15"/>
      <c r="XH18" s="15"/>
      <c r="XI18" s="15"/>
      <c r="XJ18" s="15"/>
      <c r="XK18" s="15"/>
      <c r="XL18" s="15"/>
      <c r="XM18" s="15"/>
      <c r="XN18" s="15"/>
      <c r="XO18" s="15"/>
      <c r="XP18" s="15"/>
      <c r="XQ18" s="15"/>
      <c r="XR18" s="15"/>
      <c r="XS18" s="15"/>
      <c r="XT18" s="15"/>
      <c r="XU18" s="15"/>
      <c r="XV18" s="15"/>
      <c r="XW18" s="15"/>
      <c r="XX18" s="15"/>
      <c r="XY18" s="15"/>
      <c r="XZ18" s="15"/>
      <c r="YA18" s="15"/>
      <c r="YB18" s="15"/>
      <c r="YC18" s="15"/>
      <c r="YD18" s="15"/>
      <c r="YE18" s="15"/>
      <c r="YF18" s="15"/>
      <c r="YG18" s="15"/>
      <c r="YH18" s="15"/>
      <c r="YI18" s="15"/>
      <c r="YJ18" s="15"/>
      <c r="YK18" s="15"/>
      <c r="YL18" s="15"/>
      <c r="YM18" s="15"/>
      <c r="YN18" s="15"/>
      <c r="YO18" s="15"/>
      <c r="YP18" s="15"/>
      <c r="YQ18" s="15"/>
      <c r="YR18" s="15"/>
      <c r="YS18" s="15"/>
      <c r="YT18" s="15"/>
      <c r="YU18" s="15"/>
      <c r="YV18" s="15"/>
      <c r="YW18" s="15"/>
      <c r="YX18" s="15"/>
      <c r="YY18" s="15"/>
      <c r="YZ18" s="15"/>
      <c r="ZA18" s="15"/>
      <c r="ZB18" s="15"/>
      <c r="ZC18" s="15"/>
      <c r="ZD18" s="15"/>
      <c r="ZE18" s="15"/>
      <c r="ZF18" s="15"/>
      <c r="ZG18" s="15"/>
      <c r="ZH18" s="15"/>
      <c r="ZI18" s="15"/>
      <c r="ZJ18" s="15"/>
      <c r="ZK18" s="15"/>
      <c r="ZL18" s="15"/>
      <c r="ZM18" s="15"/>
      <c r="ZN18" s="15"/>
      <c r="ZO18" s="15"/>
      <c r="ZP18" s="15"/>
      <c r="ZQ18" s="15"/>
      <c r="ZR18" s="15"/>
      <c r="ZS18" s="15"/>
      <c r="ZT18" s="15"/>
      <c r="ZU18" s="15"/>
      <c r="ZV18" s="15"/>
      <c r="ZW18" s="15"/>
      <c r="ZX18" s="15"/>
      <c r="ZY18" s="15"/>
      <c r="ZZ18" s="15"/>
      <c r="AAA18" s="15"/>
      <c r="AAB18" s="15"/>
      <c r="AAC18" s="15"/>
      <c r="AAD18" s="15"/>
      <c r="AAE18" s="15"/>
      <c r="AAF18" s="15"/>
      <c r="AAG18" s="15"/>
      <c r="AAH18" s="15"/>
      <c r="AAI18" s="15"/>
      <c r="AAJ18" s="15"/>
      <c r="AAK18" s="15"/>
      <c r="AAL18" s="15"/>
      <c r="AAM18" s="15"/>
      <c r="AAN18" s="15"/>
      <c r="AAO18" s="15"/>
      <c r="AAP18" s="15"/>
      <c r="AAQ18" s="15"/>
      <c r="AAR18" s="15"/>
      <c r="AAS18" s="15"/>
      <c r="AAT18" s="15"/>
      <c r="AAU18" s="15"/>
      <c r="AAV18" s="15"/>
      <c r="AAW18" s="15"/>
      <c r="AAX18" s="15"/>
      <c r="AAY18" s="15"/>
      <c r="AAZ18" s="15"/>
      <c r="ABA18" s="15"/>
      <c r="ABB18" s="15"/>
      <c r="ABC18" s="15"/>
      <c r="ABD18" s="15"/>
      <c r="ABE18" s="15"/>
      <c r="ABF18" s="15"/>
      <c r="ABG18" s="15"/>
      <c r="ABH18" s="15"/>
      <c r="ABI18" s="15"/>
      <c r="ABJ18" s="15"/>
      <c r="ABK18" s="15"/>
      <c r="ABL18" s="15"/>
      <c r="ABM18" s="15"/>
      <c r="ABN18" s="15"/>
      <c r="ABO18" s="15"/>
      <c r="ABP18" s="15"/>
      <c r="ABQ18" s="15"/>
      <c r="ABR18" s="15"/>
      <c r="ABS18" s="15"/>
      <c r="ABT18" s="15"/>
      <c r="ABU18" s="15"/>
      <c r="ABV18" s="15"/>
      <c r="ABW18" s="15"/>
      <c r="ABX18" s="15"/>
      <c r="ABY18" s="15"/>
      <c r="ABZ18" s="15"/>
      <c r="ACA18" s="15"/>
      <c r="ACB18" s="15"/>
      <c r="ACC18" s="15"/>
      <c r="ACD18" s="15"/>
      <c r="ACE18" s="15"/>
      <c r="ACF18" s="15"/>
      <c r="ACG18" s="15"/>
      <c r="ACH18" s="15"/>
      <c r="ACI18" s="15"/>
      <c r="ACJ18" s="15"/>
      <c r="ACK18" s="15"/>
      <c r="ACL18" s="15"/>
      <c r="ACM18" s="15"/>
      <c r="ACN18" s="15"/>
      <c r="ACO18" s="15"/>
      <c r="ACP18" s="15"/>
      <c r="ACQ18" s="15"/>
      <c r="ACR18" s="15"/>
      <c r="ACS18" s="15"/>
      <c r="ACT18" s="15"/>
      <c r="ACU18" s="15"/>
      <c r="ACV18" s="15"/>
      <c r="ACW18" s="15"/>
      <c r="ACX18" s="15"/>
      <c r="ACY18" s="15"/>
      <c r="ACZ18" s="15"/>
      <c r="ADA18" s="15"/>
      <c r="ADB18" s="15"/>
      <c r="ADC18" s="15"/>
      <c r="ADD18" s="15"/>
      <c r="ADE18" s="15"/>
      <c r="ADF18" s="15"/>
      <c r="ADG18" s="15"/>
      <c r="ADH18" s="15"/>
      <c r="ADI18" s="15"/>
      <c r="ADJ18" s="15"/>
      <c r="ADK18" s="15"/>
      <c r="ADL18" s="15"/>
      <c r="ADM18" s="15"/>
      <c r="ADN18" s="15"/>
      <c r="ADO18" s="15"/>
      <c r="ADP18" s="15"/>
      <c r="ADQ18" s="15"/>
      <c r="ADR18" s="15"/>
      <c r="ADS18" s="15"/>
      <c r="ADT18" s="15"/>
      <c r="ADU18" s="15"/>
      <c r="ADV18" s="15"/>
      <c r="ADW18" s="15"/>
      <c r="ADX18" s="15"/>
      <c r="ADY18" s="15"/>
      <c r="ADZ18" s="15"/>
      <c r="AEA18" s="15"/>
      <c r="AEB18" s="15"/>
      <c r="AEC18" s="15"/>
      <c r="AED18" s="15"/>
      <c r="AEE18" s="15"/>
      <c r="AEF18" s="15"/>
      <c r="AEG18" s="15"/>
      <c r="AEH18" s="15"/>
      <c r="AEI18" s="15"/>
      <c r="AEJ18" s="15"/>
      <c r="AEK18" s="15"/>
      <c r="AEL18" s="15"/>
      <c r="AEM18" s="15"/>
      <c r="AEN18" s="15"/>
      <c r="AEO18" s="15"/>
      <c r="AEP18" s="15"/>
      <c r="AEQ18" s="15"/>
      <c r="AER18" s="15"/>
      <c r="AES18" s="15"/>
      <c r="AET18" s="15"/>
      <c r="AEU18" s="15"/>
      <c r="AEV18" s="15"/>
      <c r="AEW18" s="15"/>
      <c r="AEX18" s="15"/>
      <c r="AEY18" s="15"/>
      <c r="AEZ18" s="15"/>
      <c r="AFA18" s="15"/>
      <c r="AFB18" s="15"/>
      <c r="AFC18" s="15"/>
      <c r="AFD18" s="15"/>
      <c r="AFE18" s="15"/>
      <c r="AFF18" s="15"/>
      <c r="AFG18" s="15"/>
      <c r="AFH18" s="15"/>
      <c r="AFI18" s="15"/>
      <c r="AFJ18" s="15"/>
      <c r="AFK18" s="15"/>
      <c r="AFL18" s="15"/>
      <c r="AFM18" s="15"/>
      <c r="AFN18" s="15"/>
      <c r="AFO18" s="15"/>
      <c r="AFP18" s="15"/>
      <c r="AFQ18" s="15"/>
      <c r="AFR18" s="15"/>
      <c r="AFS18" s="15"/>
      <c r="AFT18" s="15"/>
      <c r="AFU18" s="15"/>
      <c r="AFV18" s="15"/>
      <c r="AFW18" s="15"/>
      <c r="AFX18" s="15"/>
      <c r="AFY18" s="15"/>
      <c r="AFZ18" s="15"/>
      <c r="AGA18" s="15"/>
      <c r="AGB18" s="15"/>
      <c r="AGC18" s="15"/>
      <c r="AGD18" s="15"/>
      <c r="AGE18" s="15"/>
      <c r="AGF18" s="15"/>
      <c r="AGG18" s="15"/>
      <c r="AGH18" s="15"/>
      <c r="AGI18" s="15"/>
      <c r="AGJ18" s="15"/>
      <c r="AGK18" s="15"/>
      <c r="AGL18" s="15"/>
      <c r="AGM18" s="15"/>
      <c r="AGN18" s="15"/>
      <c r="AGO18" s="15"/>
      <c r="AGP18" s="15"/>
      <c r="AGQ18" s="15"/>
      <c r="AGR18" s="15"/>
      <c r="AGS18" s="15"/>
      <c r="AGT18" s="15"/>
      <c r="AGU18" s="15"/>
      <c r="AGV18" s="15"/>
      <c r="AGW18" s="15"/>
      <c r="AGX18" s="15"/>
      <c r="AGY18" s="15"/>
      <c r="AGZ18" s="15"/>
      <c r="AHA18" s="15"/>
      <c r="AHB18" s="15"/>
      <c r="AHC18" s="15"/>
      <c r="AHD18" s="15"/>
      <c r="AHE18" s="15"/>
      <c r="AHF18" s="15"/>
      <c r="AHG18" s="15"/>
      <c r="AHH18" s="15"/>
      <c r="AHI18" s="15"/>
      <c r="AHJ18" s="15"/>
      <c r="AHK18" s="15"/>
      <c r="AHL18" s="15"/>
      <c r="AHM18" s="15"/>
      <c r="AHN18" s="15"/>
      <c r="AHO18" s="15"/>
      <c r="AHP18" s="15"/>
      <c r="AHQ18" s="15"/>
      <c r="AHR18" s="15"/>
      <c r="AHS18" s="15"/>
      <c r="AHT18" s="15"/>
      <c r="AHU18" s="15"/>
      <c r="AHV18" s="15"/>
      <c r="AHW18" s="15"/>
      <c r="AHX18" s="15"/>
      <c r="AHY18" s="15"/>
      <c r="AHZ18" s="15"/>
      <c r="AIA18" s="15"/>
      <c r="AIB18" s="15"/>
      <c r="AIC18" s="15"/>
      <c r="AID18" s="15"/>
      <c r="AIE18" s="15"/>
      <c r="AIF18" s="15"/>
      <c r="AIG18" s="15"/>
      <c r="AIH18" s="15"/>
      <c r="AII18" s="15"/>
      <c r="AIJ18" s="15"/>
      <c r="AIK18" s="15"/>
      <c r="AIL18" s="15"/>
      <c r="AIM18" s="15"/>
      <c r="AIN18" s="15"/>
      <c r="AIO18" s="15"/>
      <c r="AIP18" s="15"/>
      <c r="AIQ18" s="15"/>
      <c r="AIR18" s="15"/>
      <c r="AIS18" s="15"/>
      <c r="AIT18" s="15"/>
      <c r="AIU18" s="15"/>
      <c r="AIV18" s="15"/>
      <c r="AIW18" s="15"/>
      <c r="AIX18" s="15"/>
      <c r="AIY18" s="15"/>
      <c r="AIZ18" s="15"/>
      <c r="AJA18" s="15"/>
      <c r="AJB18" s="15"/>
      <c r="AJC18" s="15"/>
      <c r="AJD18" s="15"/>
      <c r="AJE18" s="15"/>
      <c r="AJF18" s="15"/>
      <c r="AJG18" s="15"/>
      <c r="AJH18" s="15"/>
      <c r="AJI18" s="15"/>
      <c r="AJJ18" s="15"/>
      <c r="AJK18" s="15"/>
      <c r="AJL18" s="15"/>
      <c r="AJM18" s="15"/>
      <c r="AJN18" s="15"/>
      <c r="AJO18" s="15"/>
      <c r="AJP18" s="15"/>
      <c r="AJQ18" s="15"/>
      <c r="AJR18" s="15"/>
      <c r="AJS18" s="15"/>
      <c r="AJT18" s="15"/>
      <c r="AJU18" s="15"/>
      <c r="AJV18" s="15"/>
      <c r="AJW18" s="15"/>
      <c r="AJX18" s="15"/>
      <c r="AJY18" s="15"/>
      <c r="AJZ18" s="15"/>
      <c r="AKA18" s="15"/>
      <c r="AKB18" s="15"/>
      <c r="AKC18" s="15"/>
      <c r="AKD18" s="15"/>
      <c r="AKE18" s="15"/>
      <c r="AKF18" s="15"/>
      <c r="AKG18" s="15"/>
      <c r="AKH18" s="15"/>
      <c r="AKI18" s="15"/>
      <c r="AKJ18" s="15"/>
      <c r="AKK18" s="15"/>
      <c r="AKL18" s="15"/>
      <c r="AKM18" s="15"/>
      <c r="AKN18" s="15"/>
      <c r="AKO18" s="15"/>
      <c r="AKP18" s="15"/>
      <c r="AKQ18" s="15"/>
      <c r="AKR18" s="15"/>
      <c r="AKS18" s="15"/>
      <c r="AKT18" s="15"/>
      <c r="AKU18" s="15"/>
      <c r="AKV18" s="15"/>
      <c r="AKW18" s="15"/>
      <c r="AKX18" s="15"/>
      <c r="AKY18" s="15"/>
      <c r="AKZ18" s="15"/>
      <c r="ALA18" s="15"/>
      <c r="ALB18" s="15"/>
      <c r="ALC18" s="15"/>
      <c r="ALD18" s="15"/>
      <c r="ALE18" s="15"/>
      <c r="ALF18" s="15"/>
      <c r="ALG18" s="15"/>
      <c r="ALH18" s="15"/>
      <c r="ALI18" s="15"/>
      <c r="ALJ18" s="15"/>
      <c r="ALK18" s="15"/>
      <c r="ALL18" s="15"/>
      <c r="ALM18" s="15"/>
      <c r="ALN18" s="15"/>
      <c r="ALO18" s="15"/>
      <c r="ALP18" s="15"/>
      <c r="ALQ18" s="15"/>
      <c r="ALR18" s="15"/>
      <c r="ALS18" s="15"/>
      <c r="ALT18" s="15"/>
      <c r="ALU18" s="15"/>
    </row>
    <row r="19" spans="1:1009" s="50" customFormat="1" ht="45" customHeight="1" thickBot="1" x14ac:dyDescent="0.35">
      <c r="A19" s="22" t="s">
        <v>410</v>
      </c>
      <c r="B19" s="23" t="s">
        <v>246</v>
      </c>
      <c r="C19" s="23" t="s">
        <v>137</v>
      </c>
      <c r="D19" s="23" t="s">
        <v>136</v>
      </c>
      <c r="E19" s="23" t="s">
        <v>137</v>
      </c>
      <c r="F19" s="24" t="s">
        <v>454</v>
      </c>
      <c r="G19" s="44" t="s">
        <v>29</v>
      </c>
      <c r="H19" s="26">
        <v>6.18</v>
      </c>
      <c r="I19" s="27"/>
      <c r="J19" s="28">
        <f t="shared" si="0"/>
        <v>0</v>
      </c>
      <c r="K19" s="49"/>
      <c r="L19" s="15"/>
    </row>
    <row r="20" spans="1:1009" s="50" customFormat="1" ht="45" customHeight="1" thickBot="1" x14ac:dyDescent="0.35">
      <c r="A20" s="30" t="s">
        <v>411</v>
      </c>
      <c r="B20" s="31" t="s">
        <v>245</v>
      </c>
      <c r="C20" s="31" t="s">
        <v>135</v>
      </c>
      <c r="D20" s="31" t="s">
        <v>134</v>
      </c>
      <c r="E20" s="31" t="s">
        <v>135</v>
      </c>
      <c r="F20" s="32" t="s">
        <v>384</v>
      </c>
      <c r="G20" s="45" t="s">
        <v>27</v>
      </c>
      <c r="H20" s="34">
        <v>58</v>
      </c>
      <c r="I20" s="27"/>
      <c r="J20" s="35">
        <f t="shared" si="0"/>
        <v>0</v>
      </c>
      <c r="K20" s="49"/>
      <c r="L20" s="15"/>
    </row>
    <row r="21" spans="1:1009" s="50" customFormat="1" ht="45" customHeight="1" thickBot="1" x14ac:dyDescent="0.35">
      <c r="A21" s="30" t="s">
        <v>412</v>
      </c>
      <c r="B21" s="31" t="s">
        <v>242</v>
      </c>
      <c r="C21" s="31" t="s">
        <v>130</v>
      </c>
      <c r="D21" s="31" t="s">
        <v>129</v>
      </c>
      <c r="E21" s="31" t="s">
        <v>487</v>
      </c>
      <c r="F21" s="32" t="s">
        <v>455</v>
      </c>
      <c r="G21" s="45" t="s">
        <v>27</v>
      </c>
      <c r="H21" s="34">
        <v>46</v>
      </c>
      <c r="I21" s="27"/>
      <c r="J21" s="35">
        <f t="shared" si="0"/>
        <v>0</v>
      </c>
      <c r="K21" s="49"/>
      <c r="L21" s="15"/>
    </row>
    <row r="22" spans="1:1009" s="50" customFormat="1" ht="45" customHeight="1" thickBot="1" x14ac:dyDescent="0.35">
      <c r="A22" s="30" t="s">
        <v>413</v>
      </c>
      <c r="B22" s="31" t="s">
        <v>241</v>
      </c>
      <c r="C22" s="31" t="s">
        <v>38</v>
      </c>
      <c r="D22" s="31" t="s">
        <v>128</v>
      </c>
      <c r="E22" s="31" t="s">
        <v>496</v>
      </c>
      <c r="F22" s="32" t="s">
        <v>382</v>
      </c>
      <c r="G22" s="45" t="s">
        <v>27</v>
      </c>
      <c r="H22" s="34">
        <v>46</v>
      </c>
      <c r="I22" s="27"/>
      <c r="J22" s="35">
        <f t="shared" si="0"/>
        <v>0</v>
      </c>
      <c r="K22" s="49"/>
      <c r="L22" s="15"/>
    </row>
    <row r="23" spans="1:1009" s="50" customFormat="1" ht="45" customHeight="1" thickBot="1" x14ac:dyDescent="0.35">
      <c r="A23" s="30" t="s">
        <v>414</v>
      </c>
      <c r="B23" s="37" t="s">
        <v>244</v>
      </c>
      <c r="C23" s="37" t="s">
        <v>39</v>
      </c>
      <c r="D23" s="37" t="s">
        <v>133</v>
      </c>
      <c r="E23" s="37" t="s">
        <v>489</v>
      </c>
      <c r="F23" s="38" t="s">
        <v>456</v>
      </c>
      <c r="G23" s="46" t="s">
        <v>27</v>
      </c>
      <c r="H23" s="40">
        <v>46</v>
      </c>
      <c r="I23" s="27"/>
      <c r="J23" s="41">
        <f t="shared" si="0"/>
        <v>0</v>
      </c>
      <c r="K23" s="42" t="s">
        <v>9</v>
      </c>
      <c r="L23" s="43">
        <f>ROUND(SUM(J19:J23),2)</f>
        <v>0</v>
      </c>
    </row>
    <row r="24" spans="1:1009" s="50" customFormat="1" ht="45" customHeight="1" thickBot="1" x14ac:dyDescent="0.35">
      <c r="A24" s="22" t="s">
        <v>416</v>
      </c>
      <c r="B24" s="23" t="s">
        <v>243</v>
      </c>
      <c r="C24" s="23" t="s">
        <v>132</v>
      </c>
      <c r="D24" s="23" t="s">
        <v>131</v>
      </c>
      <c r="E24" s="23" t="s">
        <v>132</v>
      </c>
      <c r="F24" s="24" t="s">
        <v>457</v>
      </c>
      <c r="G24" s="44" t="s">
        <v>25</v>
      </c>
      <c r="H24" s="26">
        <v>6.89</v>
      </c>
      <c r="I24" s="27"/>
      <c r="J24" s="28">
        <f t="shared" si="0"/>
        <v>0</v>
      </c>
      <c r="K24" s="49"/>
      <c r="L24" s="15"/>
    </row>
    <row r="25" spans="1:1009" s="50" customFormat="1" ht="45" customHeight="1" thickBot="1" x14ac:dyDescent="0.35">
      <c r="A25" s="36" t="s">
        <v>417</v>
      </c>
      <c r="B25" s="37" t="s">
        <v>254</v>
      </c>
      <c r="C25" s="37" t="s">
        <v>255</v>
      </c>
      <c r="D25" s="37" t="s">
        <v>58</v>
      </c>
      <c r="E25" s="37" t="s">
        <v>57</v>
      </c>
      <c r="F25" s="38" t="s">
        <v>458</v>
      </c>
      <c r="G25" s="46" t="s">
        <v>25</v>
      </c>
      <c r="H25" s="40">
        <v>7.5</v>
      </c>
      <c r="I25" s="27"/>
      <c r="J25" s="41">
        <f t="shared" si="0"/>
        <v>0</v>
      </c>
      <c r="K25" s="42" t="s">
        <v>10</v>
      </c>
      <c r="L25" s="43">
        <f>ROUND(SUM(J24:J25),2)</f>
        <v>0</v>
      </c>
    </row>
    <row r="26" spans="1:1009" s="50" customFormat="1" ht="45" customHeight="1" thickBot="1" x14ac:dyDescent="0.35">
      <c r="A26" s="22" t="s">
        <v>422</v>
      </c>
      <c r="B26" s="23" t="s">
        <v>251</v>
      </c>
      <c r="C26" s="23" t="s">
        <v>32</v>
      </c>
      <c r="D26" s="23" t="s">
        <v>145</v>
      </c>
      <c r="E26" s="51" t="s">
        <v>49</v>
      </c>
      <c r="F26" s="52" t="s">
        <v>386</v>
      </c>
      <c r="G26" s="44" t="s">
        <v>25</v>
      </c>
      <c r="H26" s="26">
        <v>15.74</v>
      </c>
      <c r="I26" s="27"/>
      <c r="J26" s="28">
        <f t="shared" si="0"/>
        <v>0</v>
      </c>
      <c r="K26" s="49"/>
      <c r="L26" s="15"/>
    </row>
    <row r="27" spans="1:1009" s="50" customFormat="1" ht="45" customHeight="1" thickBot="1" x14ac:dyDescent="0.35">
      <c r="A27" s="36" t="s">
        <v>442</v>
      </c>
      <c r="B27" s="37" t="s">
        <v>249</v>
      </c>
      <c r="C27" s="37" t="s">
        <v>250</v>
      </c>
      <c r="D27" s="37" t="s">
        <v>143</v>
      </c>
      <c r="E27" s="37" t="s">
        <v>144</v>
      </c>
      <c r="F27" s="38" t="s">
        <v>380</v>
      </c>
      <c r="G27" s="39" t="s">
        <v>25</v>
      </c>
      <c r="H27" s="39">
        <v>1</v>
      </c>
      <c r="I27" s="27"/>
      <c r="J27" s="41">
        <f t="shared" si="0"/>
        <v>0</v>
      </c>
      <c r="K27" s="42" t="s">
        <v>5</v>
      </c>
      <c r="L27" s="43">
        <f>ROUND(SUM(J26:J27),2)</f>
        <v>0</v>
      </c>
    </row>
    <row r="28" spans="1:1009" ht="45" customHeight="1" thickBot="1" x14ac:dyDescent="0.35">
      <c r="A28" s="53"/>
      <c r="B28" s="53"/>
      <c r="C28" s="53"/>
      <c r="D28" s="53"/>
      <c r="E28" s="53"/>
      <c r="F28" s="53"/>
      <c r="G28" s="54"/>
      <c r="H28" s="54"/>
      <c r="I28" s="55" t="s">
        <v>459</v>
      </c>
      <c r="J28" s="56">
        <f>SUM(J5:J27)</f>
        <v>0</v>
      </c>
      <c r="K28" s="57"/>
      <c r="L28" s="58"/>
    </row>
    <row r="29" spans="1:1009" ht="45" customHeight="1" x14ac:dyDescent="0.3">
      <c r="A29" s="59"/>
      <c r="B29" s="59"/>
      <c r="C29" s="59"/>
      <c r="D29" s="59"/>
      <c r="E29" s="59"/>
      <c r="F29" s="60"/>
      <c r="G29" s="60"/>
      <c r="H29" s="61"/>
      <c r="I29" s="60"/>
      <c r="J29" s="62"/>
    </row>
    <row r="30" spans="1:1009" ht="45" customHeight="1" x14ac:dyDescent="0.3"/>
    <row r="31" spans="1:1009" ht="45" customHeight="1" x14ac:dyDescent="0.3"/>
    <row r="32" spans="1:1009" ht="45" customHeight="1" x14ac:dyDescent="0.3"/>
    <row r="33" spans="6:13" ht="45" customHeight="1" x14ac:dyDescent="0.3"/>
    <row r="34" spans="6:13" ht="45" customHeight="1" x14ac:dyDescent="0.3"/>
    <row r="35" spans="6:13" s="63" customFormat="1" ht="45" customHeight="1" x14ac:dyDescent="0.3">
      <c r="F35" s="64"/>
      <c r="G35" s="65"/>
      <c r="H35" s="65"/>
      <c r="I35" s="66"/>
      <c r="J35" s="65"/>
      <c r="K35" s="14"/>
      <c r="L35" s="15"/>
      <c r="M35" s="15"/>
    </row>
    <row r="36" spans="6:13" s="63" customFormat="1" ht="45" customHeight="1" x14ac:dyDescent="0.3">
      <c r="F36" s="64"/>
      <c r="G36" s="65"/>
      <c r="H36" s="65"/>
      <c r="I36" s="66"/>
      <c r="J36" s="65"/>
      <c r="K36" s="14"/>
      <c r="L36" s="15"/>
      <c r="M36" s="15"/>
    </row>
    <row r="37" spans="6:13" s="63" customFormat="1" ht="45" customHeight="1" x14ac:dyDescent="0.3">
      <c r="F37" s="64"/>
      <c r="G37" s="65"/>
      <c r="H37" s="65"/>
      <c r="I37" s="66"/>
      <c r="J37" s="65"/>
      <c r="K37" s="14"/>
      <c r="L37" s="15"/>
      <c r="M37" s="15"/>
    </row>
    <row r="38" spans="6:13" s="63" customFormat="1" ht="45" customHeight="1" x14ac:dyDescent="0.3">
      <c r="F38" s="64"/>
      <c r="G38" s="65"/>
      <c r="H38" s="65"/>
      <c r="I38" s="66"/>
      <c r="J38" s="65"/>
      <c r="K38" s="14"/>
      <c r="L38" s="15"/>
      <c r="M38" s="15"/>
    </row>
    <row r="39" spans="6:13" s="63" customFormat="1" ht="45" customHeight="1" x14ac:dyDescent="0.3">
      <c r="F39" s="64"/>
      <c r="G39" s="65"/>
      <c r="H39" s="65"/>
      <c r="I39" s="66"/>
      <c r="J39" s="65"/>
      <c r="K39" s="14"/>
      <c r="L39" s="15"/>
      <c r="M39" s="15"/>
    </row>
    <row r="40" spans="6:13" s="63" customFormat="1" ht="45" customHeight="1" x14ac:dyDescent="0.3">
      <c r="F40" s="64"/>
      <c r="G40" s="65"/>
      <c r="H40" s="65"/>
      <c r="I40" s="66"/>
      <c r="J40" s="65"/>
      <c r="K40" s="14"/>
      <c r="L40" s="15"/>
      <c r="M40" s="15"/>
    </row>
    <row r="41" spans="6:13" s="63" customFormat="1" ht="45" customHeight="1" x14ac:dyDescent="0.3">
      <c r="F41" s="64"/>
      <c r="G41" s="65"/>
      <c r="H41" s="65"/>
      <c r="I41" s="66"/>
      <c r="J41" s="65"/>
      <c r="K41" s="14"/>
      <c r="L41" s="15"/>
      <c r="M41" s="15"/>
    </row>
    <row r="42" spans="6:13" s="63" customFormat="1" ht="45" customHeight="1" x14ac:dyDescent="0.3">
      <c r="F42" s="64"/>
      <c r="G42" s="65"/>
      <c r="H42" s="65"/>
      <c r="I42" s="66"/>
      <c r="J42" s="65"/>
      <c r="K42" s="14"/>
      <c r="L42" s="15"/>
      <c r="M42" s="15"/>
    </row>
    <row r="43" spans="6:13" s="63" customFormat="1" ht="45" customHeight="1" x14ac:dyDescent="0.3">
      <c r="F43" s="64"/>
      <c r="G43" s="65"/>
      <c r="H43" s="65"/>
      <c r="I43" s="66"/>
      <c r="J43" s="65"/>
      <c r="K43" s="14"/>
      <c r="L43" s="15"/>
      <c r="M43" s="15"/>
    </row>
    <row r="44" spans="6:13" s="63" customFormat="1" ht="45" customHeight="1" x14ac:dyDescent="0.3">
      <c r="F44" s="64"/>
      <c r="G44" s="65"/>
      <c r="H44" s="65"/>
      <c r="I44" s="66"/>
      <c r="J44" s="65"/>
      <c r="K44" s="14"/>
      <c r="L44" s="15"/>
      <c r="M44" s="15"/>
    </row>
    <row r="45" spans="6:13" s="63" customFormat="1" ht="45" customHeight="1" x14ac:dyDescent="0.3">
      <c r="F45" s="64"/>
      <c r="G45" s="65"/>
      <c r="H45" s="65"/>
      <c r="I45" s="66"/>
      <c r="J45" s="65"/>
      <c r="K45" s="14"/>
      <c r="L45" s="15"/>
      <c r="M45" s="15"/>
    </row>
    <row r="46" spans="6:13" s="63" customFormat="1" ht="45" customHeight="1" x14ac:dyDescent="0.3">
      <c r="F46" s="64"/>
      <c r="G46" s="65"/>
      <c r="H46" s="65"/>
      <c r="I46" s="66"/>
      <c r="J46" s="65"/>
      <c r="K46" s="14"/>
      <c r="L46" s="15"/>
      <c r="M46" s="15"/>
    </row>
    <row r="47" spans="6:13" s="63" customFormat="1" ht="45" customHeight="1" x14ac:dyDescent="0.3">
      <c r="F47" s="64"/>
      <c r="G47" s="65"/>
      <c r="H47" s="65"/>
      <c r="I47" s="66"/>
      <c r="J47" s="65"/>
      <c r="K47" s="14"/>
      <c r="L47" s="15"/>
      <c r="M47" s="15"/>
    </row>
    <row r="48" spans="6:13" s="63" customFormat="1" ht="45" customHeight="1" x14ac:dyDescent="0.3">
      <c r="F48" s="64"/>
      <c r="G48" s="65"/>
      <c r="H48" s="65"/>
      <c r="I48" s="66"/>
      <c r="J48" s="65"/>
      <c r="K48" s="14"/>
      <c r="L48" s="15"/>
      <c r="M48" s="15"/>
    </row>
    <row r="49" spans="6:13" s="63" customFormat="1" ht="45" customHeight="1" x14ac:dyDescent="0.3">
      <c r="F49" s="64"/>
      <c r="G49" s="65"/>
      <c r="H49" s="65"/>
      <c r="I49" s="66"/>
      <c r="J49" s="65"/>
      <c r="K49" s="14"/>
      <c r="L49" s="15"/>
      <c r="M49" s="15"/>
    </row>
    <row r="50" spans="6:13" s="63" customFormat="1" ht="45" customHeight="1" x14ac:dyDescent="0.3">
      <c r="F50" s="64"/>
      <c r="G50" s="65"/>
      <c r="H50" s="65"/>
      <c r="I50" s="66"/>
      <c r="J50" s="65"/>
      <c r="K50" s="14"/>
      <c r="L50" s="15"/>
      <c r="M50" s="15"/>
    </row>
    <row r="51" spans="6:13" s="63" customFormat="1" ht="45" customHeight="1" x14ac:dyDescent="0.3">
      <c r="F51" s="64"/>
      <c r="G51" s="65"/>
      <c r="H51" s="65"/>
      <c r="I51" s="66"/>
      <c r="J51" s="65"/>
      <c r="K51" s="14"/>
      <c r="L51" s="15"/>
      <c r="M51" s="15"/>
    </row>
    <row r="52" spans="6:13" s="63" customFormat="1" ht="45" customHeight="1" x14ac:dyDescent="0.3">
      <c r="F52" s="64"/>
      <c r="G52" s="65"/>
      <c r="H52" s="65"/>
      <c r="I52" s="66"/>
      <c r="J52" s="65"/>
      <c r="K52" s="14"/>
      <c r="L52" s="15"/>
      <c r="M52" s="15"/>
    </row>
    <row r="53" spans="6:13" s="63" customFormat="1" ht="45" customHeight="1" x14ac:dyDescent="0.3">
      <c r="F53" s="64"/>
      <c r="G53" s="65"/>
      <c r="H53" s="65"/>
      <c r="I53" s="66"/>
      <c r="J53" s="65"/>
      <c r="K53" s="14"/>
      <c r="L53" s="15"/>
      <c r="M53" s="15"/>
    </row>
    <row r="54" spans="6:13" s="63" customFormat="1" ht="45" customHeight="1" x14ac:dyDescent="0.3">
      <c r="F54" s="64"/>
      <c r="G54" s="65"/>
      <c r="H54" s="65"/>
      <c r="I54" s="66"/>
      <c r="J54" s="65"/>
      <c r="K54" s="14"/>
      <c r="L54" s="15"/>
      <c r="M54" s="15"/>
    </row>
    <row r="55" spans="6:13" s="63" customFormat="1" ht="45" customHeight="1" x14ac:dyDescent="0.3">
      <c r="F55" s="64"/>
      <c r="G55" s="65"/>
      <c r="H55" s="65"/>
      <c r="I55" s="66"/>
      <c r="J55" s="65"/>
      <c r="K55" s="14"/>
      <c r="L55" s="15"/>
      <c r="M55" s="15"/>
    </row>
    <row r="56" spans="6:13" s="63" customFormat="1" ht="45" customHeight="1" x14ac:dyDescent="0.3">
      <c r="F56" s="64"/>
      <c r="G56" s="65"/>
      <c r="H56" s="65"/>
      <c r="I56" s="66"/>
      <c r="J56" s="65"/>
      <c r="K56" s="14"/>
      <c r="L56" s="15"/>
      <c r="M56" s="15"/>
    </row>
    <row r="57" spans="6:13" s="63" customFormat="1" ht="45" customHeight="1" x14ac:dyDescent="0.3">
      <c r="F57" s="64"/>
      <c r="G57" s="65"/>
      <c r="H57" s="65"/>
      <c r="I57" s="66"/>
      <c r="J57" s="65"/>
      <c r="K57" s="14"/>
      <c r="L57" s="15"/>
      <c r="M57" s="15"/>
    </row>
    <row r="58" spans="6:13" s="63" customFormat="1" ht="45" customHeight="1" x14ac:dyDescent="0.3">
      <c r="F58" s="64"/>
      <c r="G58" s="65"/>
      <c r="H58" s="65"/>
      <c r="I58" s="66"/>
      <c r="J58" s="65"/>
      <c r="K58" s="14"/>
      <c r="L58" s="15"/>
      <c r="M58" s="15"/>
    </row>
    <row r="59" spans="6:13" s="63" customFormat="1" ht="45" customHeight="1" x14ac:dyDescent="0.3">
      <c r="F59" s="64"/>
      <c r="G59" s="65"/>
      <c r="H59" s="65"/>
      <c r="I59" s="66"/>
      <c r="J59" s="65"/>
      <c r="K59" s="14"/>
      <c r="L59" s="15"/>
      <c r="M59" s="15"/>
    </row>
    <row r="60" spans="6:13" s="63" customFormat="1" ht="45" customHeight="1" x14ac:dyDescent="0.3">
      <c r="F60" s="64"/>
      <c r="G60" s="65"/>
      <c r="H60" s="65"/>
      <c r="I60" s="66"/>
      <c r="J60" s="65"/>
      <c r="K60" s="14"/>
      <c r="L60" s="15"/>
      <c r="M60" s="15"/>
    </row>
    <row r="61" spans="6:13" s="63" customFormat="1" ht="45" customHeight="1" x14ac:dyDescent="0.3">
      <c r="F61" s="64"/>
      <c r="G61" s="65"/>
      <c r="H61" s="65"/>
      <c r="I61" s="66"/>
      <c r="J61" s="65"/>
      <c r="K61" s="14"/>
      <c r="L61" s="15"/>
      <c r="M61" s="15"/>
    </row>
    <row r="62" spans="6:13" s="63" customFormat="1" ht="45" customHeight="1" x14ac:dyDescent="0.3">
      <c r="F62" s="64"/>
      <c r="G62" s="65"/>
      <c r="H62" s="65"/>
      <c r="I62" s="66"/>
      <c r="J62" s="65"/>
      <c r="K62" s="14"/>
      <c r="L62" s="15"/>
      <c r="M62" s="15"/>
    </row>
    <row r="63" spans="6:13" s="63" customFormat="1" ht="45" customHeight="1" x14ac:dyDescent="0.3">
      <c r="F63" s="64"/>
      <c r="G63" s="65"/>
      <c r="H63" s="65"/>
      <c r="I63" s="66"/>
      <c r="J63" s="65"/>
      <c r="K63" s="14"/>
      <c r="L63" s="15"/>
      <c r="M63" s="15"/>
    </row>
    <row r="64" spans="6:13" s="63" customFormat="1" ht="45" customHeight="1" x14ac:dyDescent="0.3">
      <c r="F64" s="64"/>
      <c r="G64" s="65"/>
      <c r="H64" s="65"/>
      <c r="I64" s="66"/>
      <c r="J64" s="65"/>
      <c r="K64" s="14"/>
      <c r="L64" s="15"/>
      <c r="M64" s="15"/>
    </row>
    <row r="65" spans="6:13" s="63" customFormat="1" ht="45" customHeight="1" x14ac:dyDescent="0.3">
      <c r="F65" s="64"/>
      <c r="G65" s="65"/>
      <c r="H65" s="65"/>
      <c r="I65" s="66"/>
      <c r="J65" s="65"/>
      <c r="K65" s="14"/>
      <c r="L65" s="15"/>
      <c r="M65" s="15"/>
    </row>
    <row r="66" spans="6:13" s="63" customFormat="1" ht="45" customHeight="1" x14ac:dyDescent="0.3">
      <c r="F66" s="64"/>
      <c r="G66" s="65"/>
      <c r="H66" s="65"/>
      <c r="I66" s="66"/>
      <c r="J66" s="65"/>
      <c r="K66" s="14"/>
      <c r="L66" s="15"/>
      <c r="M66" s="15"/>
    </row>
    <row r="67" spans="6:13" s="63" customFormat="1" ht="45" customHeight="1" x14ac:dyDescent="0.3">
      <c r="F67" s="64"/>
      <c r="G67" s="65"/>
      <c r="H67" s="65"/>
      <c r="I67" s="66"/>
      <c r="J67" s="65"/>
      <c r="K67" s="14"/>
      <c r="L67" s="15"/>
      <c r="M67" s="15"/>
    </row>
    <row r="68" spans="6:13" s="63" customFormat="1" ht="45" customHeight="1" x14ac:dyDescent="0.3">
      <c r="F68" s="64"/>
      <c r="G68" s="65"/>
      <c r="H68" s="65"/>
      <c r="I68" s="66"/>
      <c r="J68" s="65"/>
      <c r="K68" s="14"/>
      <c r="L68" s="15"/>
      <c r="M68" s="15"/>
    </row>
    <row r="69" spans="6:13" s="63" customFormat="1" ht="45" customHeight="1" x14ac:dyDescent="0.3">
      <c r="F69" s="64"/>
      <c r="G69" s="65"/>
      <c r="H69" s="65"/>
      <c r="I69" s="66"/>
      <c r="J69" s="65"/>
      <c r="K69" s="14"/>
      <c r="L69" s="15"/>
      <c r="M69" s="15"/>
    </row>
    <row r="70" spans="6:13" s="63" customFormat="1" ht="45" customHeight="1" x14ac:dyDescent="0.3">
      <c r="F70" s="64"/>
      <c r="G70" s="65"/>
      <c r="H70" s="65"/>
      <c r="I70" s="66"/>
      <c r="J70" s="65"/>
      <c r="K70" s="14"/>
      <c r="L70" s="15"/>
      <c r="M70" s="15"/>
    </row>
    <row r="71" spans="6:13" s="63" customFormat="1" ht="45" customHeight="1" x14ac:dyDescent="0.3">
      <c r="F71" s="64"/>
      <c r="G71" s="65"/>
      <c r="H71" s="65"/>
      <c r="I71" s="66"/>
      <c r="J71" s="65"/>
      <c r="K71" s="14"/>
      <c r="L71" s="15"/>
      <c r="M71" s="15"/>
    </row>
    <row r="72" spans="6:13" s="63" customFormat="1" ht="45" customHeight="1" x14ac:dyDescent="0.3">
      <c r="F72" s="64"/>
      <c r="G72" s="65"/>
      <c r="H72" s="65"/>
      <c r="I72" s="66"/>
      <c r="J72" s="65"/>
      <c r="K72" s="14"/>
      <c r="L72" s="15"/>
      <c r="M72" s="15"/>
    </row>
    <row r="73" spans="6:13" s="63" customFormat="1" ht="45" customHeight="1" x14ac:dyDescent="0.3">
      <c r="F73" s="64"/>
      <c r="G73" s="65"/>
      <c r="H73" s="65"/>
      <c r="I73" s="66"/>
      <c r="J73" s="65"/>
      <c r="K73" s="14"/>
      <c r="L73" s="15"/>
      <c r="M73" s="15"/>
    </row>
    <row r="74" spans="6:13" s="63" customFormat="1" ht="45" customHeight="1" x14ac:dyDescent="0.3">
      <c r="F74" s="64"/>
      <c r="G74" s="65"/>
      <c r="H74" s="65"/>
      <c r="I74" s="66"/>
      <c r="J74" s="65"/>
      <c r="K74" s="14"/>
      <c r="L74" s="15"/>
      <c r="M74" s="15"/>
    </row>
    <row r="75" spans="6:13" s="63" customFormat="1" ht="45" customHeight="1" x14ac:dyDescent="0.3">
      <c r="F75" s="64"/>
      <c r="G75" s="65"/>
      <c r="H75" s="65"/>
      <c r="I75" s="66"/>
      <c r="J75" s="65"/>
      <c r="K75" s="14"/>
      <c r="L75" s="15"/>
      <c r="M75" s="15"/>
    </row>
    <row r="76" spans="6:13" s="63" customFormat="1" ht="45" customHeight="1" x14ac:dyDescent="0.3">
      <c r="F76" s="64"/>
      <c r="G76" s="65"/>
      <c r="H76" s="65"/>
      <c r="I76" s="66"/>
      <c r="J76" s="65"/>
      <c r="K76" s="14"/>
      <c r="L76" s="15"/>
      <c r="M76" s="15"/>
    </row>
    <row r="77" spans="6:13" s="63" customFormat="1" ht="45" customHeight="1" x14ac:dyDescent="0.3">
      <c r="F77" s="64"/>
      <c r="G77" s="65"/>
      <c r="H77" s="65"/>
      <c r="I77" s="66"/>
      <c r="J77" s="65"/>
      <c r="K77" s="14"/>
      <c r="L77" s="15"/>
      <c r="M77" s="15"/>
    </row>
    <row r="78" spans="6:13" s="63" customFormat="1" ht="45" customHeight="1" x14ac:dyDescent="0.3">
      <c r="F78" s="64"/>
      <c r="G78" s="65"/>
      <c r="H78" s="65"/>
      <c r="I78" s="66"/>
      <c r="J78" s="65"/>
      <c r="K78" s="14"/>
      <c r="L78" s="15"/>
      <c r="M78" s="15"/>
    </row>
    <row r="79" spans="6:13" s="63" customFormat="1" ht="45" customHeight="1" x14ac:dyDescent="0.3">
      <c r="F79" s="64"/>
      <c r="G79" s="65"/>
      <c r="H79" s="65"/>
      <c r="I79" s="66"/>
      <c r="J79" s="65"/>
      <c r="K79" s="14"/>
      <c r="L79" s="15"/>
      <c r="M79" s="15"/>
    </row>
    <row r="80" spans="6:13" s="63" customFormat="1" ht="45" customHeight="1" x14ac:dyDescent="0.3">
      <c r="F80" s="64"/>
      <c r="G80" s="65"/>
      <c r="H80" s="65"/>
      <c r="I80" s="66"/>
      <c r="J80" s="65"/>
      <c r="K80" s="14"/>
      <c r="L80" s="15"/>
      <c r="M80" s="15"/>
    </row>
    <row r="81" spans="6:13" s="63" customFormat="1" ht="45" customHeight="1" x14ac:dyDescent="0.3">
      <c r="F81" s="64"/>
      <c r="G81" s="65"/>
      <c r="H81" s="65"/>
      <c r="I81" s="66"/>
      <c r="J81" s="65"/>
      <c r="K81" s="14"/>
      <c r="L81" s="15"/>
      <c r="M81" s="15"/>
    </row>
    <row r="82" spans="6:13" s="63" customFormat="1" ht="45" customHeight="1" x14ac:dyDescent="0.3">
      <c r="F82" s="64"/>
      <c r="G82" s="65"/>
      <c r="H82" s="65"/>
      <c r="I82" s="66"/>
      <c r="J82" s="65"/>
      <c r="K82" s="14"/>
      <c r="L82" s="15"/>
      <c r="M82" s="15"/>
    </row>
    <row r="83" spans="6:13" s="63" customFormat="1" ht="45" customHeight="1" x14ac:dyDescent="0.3">
      <c r="F83" s="64"/>
      <c r="G83" s="65"/>
      <c r="H83" s="65"/>
      <c r="I83" s="66"/>
      <c r="J83" s="65"/>
      <c r="K83" s="14"/>
      <c r="L83" s="15"/>
      <c r="M83" s="15"/>
    </row>
    <row r="84" spans="6:13" s="63" customFormat="1" ht="45" customHeight="1" x14ac:dyDescent="0.3">
      <c r="F84" s="64"/>
      <c r="G84" s="65"/>
      <c r="H84" s="65"/>
      <c r="I84" s="66"/>
      <c r="J84" s="65"/>
      <c r="K84" s="14"/>
      <c r="L84" s="15"/>
      <c r="M84" s="15"/>
    </row>
    <row r="85" spans="6:13" s="63" customFormat="1" ht="45" customHeight="1" x14ac:dyDescent="0.3">
      <c r="F85" s="64"/>
      <c r="G85" s="65"/>
      <c r="H85" s="65"/>
      <c r="I85" s="66"/>
      <c r="J85" s="65"/>
      <c r="K85" s="14"/>
      <c r="L85" s="15"/>
      <c r="M85" s="15"/>
    </row>
    <row r="86" spans="6:13" s="63" customFormat="1" ht="45" customHeight="1" x14ac:dyDescent="0.3">
      <c r="F86" s="64"/>
      <c r="G86" s="65"/>
      <c r="H86" s="65"/>
      <c r="I86" s="66"/>
      <c r="J86" s="65"/>
      <c r="K86" s="14"/>
      <c r="L86" s="15"/>
      <c r="M86" s="15"/>
    </row>
    <row r="87" spans="6:13" s="63" customFormat="1" ht="45" customHeight="1" x14ac:dyDescent="0.3">
      <c r="F87" s="64"/>
      <c r="G87" s="65"/>
      <c r="H87" s="65"/>
      <c r="I87" s="66"/>
      <c r="J87" s="65"/>
      <c r="K87" s="14"/>
      <c r="L87" s="15"/>
      <c r="M87" s="15"/>
    </row>
    <row r="88" spans="6:13" s="63" customFormat="1" ht="45" customHeight="1" x14ac:dyDescent="0.3">
      <c r="F88" s="64"/>
      <c r="G88" s="65"/>
      <c r="H88" s="65"/>
      <c r="I88" s="66"/>
      <c r="J88" s="65"/>
      <c r="K88" s="14"/>
      <c r="L88" s="15"/>
      <c r="M88" s="15"/>
    </row>
    <row r="89" spans="6:13" s="63" customFormat="1" ht="45" customHeight="1" x14ac:dyDescent="0.3">
      <c r="F89" s="64"/>
      <c r="G89" s="65"/>
      <c r="H89" s="65"/>
      <c r="I89" s="66"/>
      <c r="J89" s="65"/>
      <c r="K89" s="14"/>
      <c r="L89" s="15"/>
      <c r="M89" s="15"/>
    </row>
    <row r="90" spans="6:13" s="63" customFormat="1" ht="45" customHeight="1" x14ac:dyDescent="0.3">
      <c r="F90" s="64"/>
      <c r="G90" s="65"/>
      <c r="H90" s="65"/>
      <c r="I90" s="66"/>
      <c r="J90" s="65"/>
      <c r="K90" s="14"/>
      <c r="L90" s="15"/>
      <c r="M90" s="15"/>
    </row>
    <row r="91" spans="6:13" s="63" customFormat="1" ht="45" customHeight="1" x14ac:dyDescent="0.3">
      <c r="F91" s="64"/>
      <c r="G91" s="65"/>
      <c r="H91" s="65"/>
      <c r="I91" s="66"/>
      <c r="J91" s="65"/>
      <c r="K91" s="14"/>
      <c r="L91" s="15"/>
      <c r="M91" s="15"/>
    </row>
    <row r="92" spans="6:13" s="63" customFormat="1" ht="45" customHeight="1" x14ac:dyDescent="0.3">
      <c r="F92" s="64"/>
      <c r="G92" s="65"/>
      <c r="H92" s="65"/>
      <c r="I92" s="66"/>
      <c r="J92" s="65"/>
      <c r="K92" s="14"/>
      <c r="L92" s="15"/>
      <c r="M92" s="15"/>
    </row>
    <row r="93" spans="6:13" s="63" customFormat="1" ht="45" customHeight="1" x14ac:dyDescent="0.3">
      <c r="F93" s="64"/>
      <c r="G93" s="65"/>
      <c r="H93" s="65"/>
      <c r="I93" s="66"/>
      <c r="J93" s="65"/>
      <c r="K93" s="14"/>
      <c r="L93" s="15"/>
      <c r="M93" s="15"/>
    </row>
    <row r="94" spans="6:13" s="63" customFormat="1" ht="45" customHeight="1" x14ac:dyDescent="0.3">
      <c r="F94" s="64"/>
      <c r="G94" s="65"/>
      <c r="H94" s="65"/>
      <c r="I94" s="66"/>
      <c r="J94" s="65"/>
      <c r="K94" s="14"/>
      <c r="L94" s="15"/>
      <c r="M94" s="15"/>
    </row>
    <row r="95" spans="6:13" s="63" customFormat="1" ht="45" customHeight="1" x14ac:dyDescent="0.3">
      <c r="F95" s="64"/>
      <c r="G95" s="65"/>
      <c r="H95" s="65"/>
      <c r="I95" s="66"/>
      <c r="J95" s="65"/>
      <c r="K95" s="14"/>
      <c r="L95" s="15"/>
      <c r="M95" s="15"/>
    </row>
    <row r="96" spans="6:13" s="63" customFormat="1" ht="45" customHeight="1" x14ac:dyDescent="0.3">
      <c r="F96" s="64"/>
      <c r="G96" s="65"/>
      <c r="H96" s="65"/>
      <c r="I96" s="66"/>
      <c r="J96" s="65"/>
      <c r="K96" s="14"/>
      <c r="L96" s="15"/>
      <c r="M96" s="15"/>
    </row>
    <row r="97" spans="6:13" s="63" customFormat="1" ht="45" customHeight="1" x14ac:dyDescent="0.3">
      <c r="F97" s="64"/>
      <c r="G97" s="65"/>
      <c r="H97" s="65"/>
      <c r="I97" s="66"/>
      <c r="J97" s="65"/>
      <c r="K97" s="14"/>
      <c r="L97" s="15"/>
      <c r="M97" s="15"/>
    </row>
    <row r="98" spans="6:13" s="63" customFormat="1" ht="45" customHeight="1" x14ac:dyDescent="0.3">
      <c r="F98" s="64"/>
      <c r="G98" s="65"/>
      <c r="H98" s="65"/>
      <c r="I98" s="66"/>
      <c r="J98" s="65"/>
      <c r="K98" s="14"/>
      <c r="L98" s="15"/>
      <c r="M98" s="15"/>
    </row>
    <row r="99" spans="6:13" s="63" customFormat="1" ht="45" customHeight="1" x14ac:dyDescent="0.3">
      <c r="F99" s="64"/>
      <c r="G99" s="65"/>
      <c r="H99" s="65"/>
      <c r="I99" s="66"/>
      <c r="J99" s="65"/>
      <c r="K99" s="14"/>
      <c r="L99" s="15"/>
      <c r="M99" s="15"/>
    </row>
    <row r="100" spans="6:13" s="63" customFormat="1" ht="45" customHeight="1" x14ac:dyDescent="0.3">
      <c r="F100" s="64"/>
      <c r="G100" s="65"/>
      <c r="H100" s="65"/>
      <c r="I100" s="66"/>
      <c r="J100" s="65"/>
      <c r="K100" s="14"/>
      <c r="L100" s="15"/>
      <c r="M100" s="15"/>
    </row>
    <row r="101" spans="6:13" s="63" customFormat="1" ht="45" customHeight="1" x14ac:dyDescent="0.3">
      <c r="F101" s="64"/>
      <c r="G101" s="65"/>
      <c r="H101" s="65"/>
      <c r="I101" s="66"/>
      <c r="J101" s="65"/>
      <c r="K101" s="14"/>
      <c r="L101" s="15"/>
      <c r="M101" s="15"/>
    </row>
    <row r="102" spans="6:13" s="63" customFormat="1" ht="45" customHeight="1" x14ac:dyDescent="0.3">
      <c r="F102" s="64"/>
      <c r="G102" s="65"/>
      <c r="H102" s="65"/>
      <c r="I102" s="66"/>
      <c r="J102" s="65"/>
      <c r="K102" s="14"/>
      <c r="L102" s="15"/>
      <c r="M102" s="15"/>
    </row>
    <row r="103" spans="6:13" s="63" customFormat="1" ht="45" customHeight="1" x14ac:dyDescent="0.3">
      <c r="F103" s="64"/>
      <c r="G103" s="65"/>
      <c r="H103" s="65"/>
      <c r="I103" s="66"/>
      <c r="J103" s="65"/>
      <c r="K103" s="14"/>
      <c r="L103" s="15"/>
      <c r="M103" s="15"/>
    </row>
    <row r="104" spans="6:13" s="63" customFormat="1" ht="45" customHeight="1" x14ac:dyDescent="0.3">
      <c r="F104" s="64"/>
      <c r="G104" s="65"/>
      <c r="H104" s="65"/>
      <c r="I104" s="66"/>
      <c r="J104" s="65"/>
      <c r="K104" s="14"/>
      <c r="L104" s="15"/>
      <c r="M104" s="15"/>
    </row>
    <row r="105" spans="6:13" s="63" customFormat="1" ht="45" customHeight="1" x14ac:dyDescent="0.3">
      <c r="F105" s="64"/>
      <c r="G105" s="65"/>
      <c r="H105" s="65"/>
      <c r="I105" s="66"/>
      <c r="J105" s="65"/>
      <c r="K105" s="14"/>
      <c r="L105" s="15"/>
      <c r="M105" s="15"/>
    </row>
    <row r="106" spans="6:13" s="63" customFormat="1" ht="45" customHeight="1" x14ac:dyDescent="0.3">
      <c r="F106" s="64"/>
      <c r="G106" s="65"/>
      <c r="H106" s="65"/>
      <c r="I106" s="66"/>
      <c r="J106" s="65"/>
      <c r="K106" s="14"/>
      <c r="L106" s="15"/>
      <c r="M106" s="15"/>
    </row>
    <row r="107" spans="6:13" s="63" customFormat="1" ht="45" customHeight="1" x14ac:dyDescent="0.3">
      <c r="F107" s="64"/>
      <c r="G107" s="65"/>
      <c r="H107" s="65"/>
      <c r="I107" s="66"/>
      <c r="J107" s="65"/>
      <c r="K107" s="14"/>
      <c r="L107" s="15"/>
      <c r="M107" s="15"/>
    </row>
    <row r="108" spans="6:13" s="63" customFormat="1" ht="45" customHeight="1" x14ac:dyDescent="0.3">
      <c r="F108" s="64"/>
      <c r="G108" s="65"/>
      <c r="H108" s="65"/>
      <c r="I108" s="66"/>
      <c r="J108" s="65"/>
      <c r="K108" s="14"/>
      <c r="L108" s="15"/>
      <c r="M108" s="15"/>
    </row>
    <row r="109" spans="6:13" s="63" customFormat="1" ht="45" customHeight="1" x14ac:dyDescent="0.3">
      <c r="F109" s="64"/>
      <c r="G109" s="65"/>
      <c r="H109" s="65"/>
      <c r="I109" s="66"/>
      <c r="J109" s="65"/>
      <c r="K109" s="14"/>
      <c r="L109" s="15"/>
      <c r="M109" s="15"/>
    </row>
    <row r="110" spans="6:13" s="63" customFormat="1" ht="45" customHeight="1" x14ac:dyDescent="0.3">
      <c r="F110" s="64"/>
      <c r="G110" s="65"/>
      <c r="H110" s="65"/>
      <c r="I110" s="66"/>
      <c r="J110" s="65"/>
      <c r="K110" s="14"/>
      <c r="L110" s="15"/>
      <c r="M110" s="15"/>
    </row>
    <row r="111" spans="6:13" s="63" customFormat="1" ht="45" customHeight="1" x14ac:dyDescent="0.3">
      <c r="F111" s="64"/>
      <c r="G111" s="65"/>
      <c r="H111" s="65"/>
      <c r="I111" s="66"/>
      <c r="J111" s="65"/>
      <c r="K111" s="14"/>
      <c r="L111" s="15"/>
      <c r="M111" s="15"/>
    </row>
    <row r="112" spans="6:13" s="63" customFormat="1" ht="45" customHeight="1" x14ac:dyDescent="0.3">
      <c r="F112" s="64"/>
      <c r="G112" s="65"/>
      <c r="H112" s="65"/>
      <c r="I112" s="66"/>
      <c r="J112" s="65"/>
      <c r="K112" s="14"/>
      <c r="L112" s="15"/>
      <c r="M112" s="15"/>
    </row>
    <row r="113" spans="6:13" s="63" customFormat="1" ht="45" customHeight="1" x14ac:dyDescent="0.3">
      <c r="F113" s="64"/>
      <c r="G113" s="65"/>
      <c r="H113" s="65"/>
      <c r="I113" s="66"/>
      <c r="J113" s="65"/>
      <c r="K113" s="14"/>
      <c r="L113" s="15"/>
      <c r="M113" s="15"/>
    </row>
    <row r="114" spans="6:13" s="63" customFormat="1" ht="45" customHeight="1" x14ac:dyDescent="0.3">
      <c r="F114" s="64"/>
      <c r="G114" s="65"/>
      <c r="H114" s="65"/>
      <c r="I114" s="66"/>
      <c r="J114" s="65"/>
      <c r="K114" s="14"/>
      <c r="L114" s="15"/>
      <c r="M114" s="15"/>
    </row>
    <row r="115" spans="6:13" s="63" customFormat="1" ht="45" customHeight="1" x14ac:dyDescent="0.3">
      <c r="F115" s="64"/>
      <c r="G115" s="65"/>
      <c r="H115" s="65"/>
      <c r="I115" s="66"/>
      <c r="J115" s="65"/>
      <c r="K115" s="14"/>
      <c r="L115" s="15"/>
      <c r="M115" s="15"/>
    </row>
    <row r="116" spans="6:13" s="63" customFormat="1" ht="45" customHeight="1" x14ac:dyDescent="0.3">
      <c r="F116" s="64"/>
      <c r="G116" s="65"/>
      <c r="H116" s="65"/>
      <c r="I116" s="66"/>
      <c r="J116" s="65"/>
      <c r="K116" s="14"/>
      <c r="L116" s="15"/>
      <c r="M116" s="15"/>
    </row>
    <row r="117" spans="6:13" s="63" customFormat="1" ht="45" customHeight="1" x14ac:dyDescent="0.3">
      <c r="F117" s="64"/>
      <c r="G117" s="65"/>
      <c r="H117" s="65"/>
      <c r="I117" s="66"/>
      <c r="J117" s="65"/>
      <c r="K117" s="14"/>
      <c r="L117" s="15"/>
      <c r="M117" s="15"/>
    </row>
    <row r="118" spans="6:13" s="63" customFormat="1" ht="45" customHeight="1" x14ac:dyDescent="0.3">
      <c r="F118" s="64"/>
      <c r="G118" s="65"/>
      <c r="H118" s="65"/>
      <c r="I118" s="66"/>
      <c r="J118" s="65"/>
      <c r="K118" s="14"/>
      <c r="L118" s="15"/>
      <c r="M118" s="15"/>
    </row>
    <row r="119" spans="6:13" s="63" customFormat="1" ht="45" customHeight="1" x14ac:dyDescent="0.3">
      <c r="F119" s="64"/>
      <c r="G119" s="65"/>
      <c r="H119" s="65"/>
      <c r="I119" s="66"/>
      <c r="J119" s="65"/>
      <c r="K119" s="14"/>
      <c r="L119" s="15"/>
      <c r="M119" s="15"/>
    </row>
    <row r="120" spans="6:13" s="63" customFormat="1" ht="45" customHeight="1" x14ac:dyDescent="0.3">
      <c r="F120" s="64"/>
      <c r="G120" s="65"/>
      <c r="H120" s="65"/>
      <c r="I120" s="66"/>
      <c r="J120" s="65"/>
      <c r="K120" s="14"/>
      <c r="L120" s="15"/>
      <c r="M120" s="15"/>
    </row>
    <row r="121" spans="6:13" s="63" customFormat="1" ht="45" customHeight="1" x14ac:dyDescent="0.3">
      <c r="F121" s="64"/>
      <c r="G121" s="65"/>
      <c r="H121" s="65"/>
      <c r="I121" s="66"/>
      <c r="J121" s="65"/>
      <c r="K121" s="14"/>
      <c r="L121" s="15"/>
      <c r="M121" s="15"/>
    </row>
    <row r="122" spans="6:13" s="63" customFormat="1" ht="45" customHeight="1" x14ac:dyDescent="0.3">
      <c r="F122" s="64"/>
      <c r="G122" s="65"/>
      <c r="H122" s="65"/>
      <c r="I122" s="66"/>
      <c r="J122" s="65"/>
      <c r="K122" s="14"/>
      <c r="L122" s="15"/>
      <c r="M122" s="15"/>
    </row>
    <row r="123" spans="6:13" s="63" customFormat="1" ht="45" customHeight="1" x14ac:dyDescent="0.3">
      <c r="F123" s="64"/>
      <c r="G123" s="65"/>
      <c r="H123" s="65"/>
      <c r="I123" s="66"/>
      <c r="J123" s="65"/>
      <c r="K123" s="14"/>
      <c r="L123" s="15"/>
      <c r="M123" s="15"/>
    </row>
    <row r="124" spans="6:13" s="63" customFormat="1" ht="45" customHeight="1" x14ac:dyDescent="0.3">
      <c r="F124" s="64"/>
      <c r="G124" s="65"/>
      <c r="H124" s="65"/>
      <c r="I124" s="66"/>
      <c r="J124" s="65"/>
      <c r="K124" s="14"/>
      <c r="L124" s="15"/>
      <c r="M124" s="15"/>
    </row>
    <row r="125" spans="6:13" s="63" customFormat="1" ht="45" customHeight="1" x14ac:dyDescent="0.3">
      <c r="F125" s="64"/>
      <c r="G125" s="65"/>
      <c r="H125" s="65"/>
      <c r="I125" s="66"/>
      <c r="J125" s="65"/>
      <c r="K125" s="14"/>
      <c r="L125" s="15"/>
      <c r="M125" s="15"/>
    </row>
    <row r="126" spans="6:13" s="63" customFormat="1" ht="45" customHeight="1" x14ac:dyDescent="0.3">
      <c r="F126" s="64"/>
      <c r="G126" s="65"/>
      <c r="H126" s="65"/>
      <c r="I126" s="66"/>
      <c r="J126" s="65"/>
      <c r="K126" s="14"/>
      <c r="L126" s="15"/>
      <c r="M126" s="15"/>
    </row>
    <row r="127" spans="6:13" s="63" customFormat="1" ht="45" customHeight="1" x14ac:dyDescent="0.3">
      <c r="F127" s="64"/>
      <c r="G127" s="65"/>
      <c r="H127" s="65"/>
      <c r="I127" s="66"/>
      <c r="J127" s="65"/>
      <c r="K127" s="14"/>
      <c r="L127" s="15"/>
      <c r="M127" s="15"/>
    </row>
    <row r="128" spans="6:13" s="63" customFormat="1" ht="45" customHeight="1" x14ac:dyDescent="0.3">
      <c r="F128" s="64"/>
      <c r="G128" s="65"/>
      <c r="H128" s="65"/>
      <c r="I128" s="66"/>
      <c r="J128" s="65"/>
      <c r="K128" s="14"/>
      <c r="L128" s="15"/>
      <c r="M128" s="15"/>
    </row>
    <row r="129" spans="6:13" s="63" customFormat="1" ht="45" customHeight="1" x14ac:dyDescent="0.3">
      <c r="F129" s="64"/>
      <c r="G129" s="65"/>
      <c r="H129" s="65"/>
      <c r="I129" s="66"/>
      <c r="J129" s="65"/>
      <c r="K129" s="14"/>
      <c r="L129" s="15"/>
      <c r="M129" s="15"/>
    </row>
    <row r="130" spans="6:13" s="63" customFormat="1" ht="45" customHeight="1" x14ac:dyDescent="0.3">
      <c r="F130" s="64"/>
      <c r="G130" s="65"/>
      <c r="H130" s="65"/>
      <c r="I130" s="66"/>
      <c r="J130" s="65"/>
      <c r="K130" s="14"/>
      <c r="L130" s="15"/>
      <c r="M130" s="15"/>
    </row>
    <row r="131" spans="6:13" s="63" customFormat="1" ht="45" customHeight="1" x14ac:dyDescent="0.3">
      <c r="F131" s="64"/>
      <c r="G131" s="65"/>
      <c r="H131" s="65"/>
      <c r="I131" s="66"/>
      <c r="J131" s="65"/>
      <c r="K131" s="14"/>
      <c r="L131" s="15"/>
      <c r="M131" s="15"/>
    </row>
    <row r="132" spans="6:13" s="63" customFormat="1" ht="45" customHeight="1" x14ac:dyDescent="0.3">
      <c r="F132" s="64"/>
      <c r="G132" s="65"/>
      <c r="H132" s="65"/>
      <c r="I132" s="66"/>
      <c r="J132" s="65"/>
      <c r="K132" s="14"/>
      <c r="L132" s="15"/>
      <c r="M132" s="15"/>
    </row>
    <row r="133" spans="6:13" s="63" customFormat="1" ht="45" customHeight="1" x14ac:dyDescent="0.3">
      <c r="F133" s="64"/>
      <c r="G133" s="65"/>
      <c r="H133" s="65"/>
      <c r="I133" s="66"/>
      <c r="J133" s="65"/>
      <c r="K133" s="14"/>
      <c r="L133" s="15"/>
      <c r="M133" s="15"/>
    </row>
    <row r="134" spans="6:13" s="63" customFormat="1" ht="45" customHeight="1" x14ac:dyDescent="0.3">
      <c r="F134" s="64"/>
      <c r="G134" s="65"/>
      <c r="H134" s="65"/>
      <c r="I134" s="66"/>
      <c r="J134" s="65"/>
      <c r="K134" s="14"/>
      <c r="L134" s="15"/>
      <c r="M134" s="15"/>
    </row>
    <row r="135" spans="6:13" s="63" customFormat="1" ht="45" customHeight="1" x14ac:dyDescent="0.3">
      <c r="F135" s="64"/>
      <c r="G135" s="65"/>
      <c r="H135" s="65"/>
      <c r="I135" s="66"/>
      <c r="J135" s="65"/>
      <c r="K135" s="14"/>
      <c r="L135" s="15"/>
      <c r="M135" s="15"/>
    </row>
    <row r="136" spans="6:13" s="63" customFormat="1" ht="45" customHeight="1" x14ac:dyDescent="0.3">
      <c r="F136" s="64"/>
      <c r="G136" s="65"/>
      <c r="H136" s="65"/>
      <c r="I136" s="66"/>
      <c r="J136" s="65"/>
      <c r="K136" s="14"/>
      <c r="L136" s="15"/>
      <c r="M136" s="15"/>
    </row>
    <row r="137" spans="6:13" s="63" customFormat="1" ht="45" customHeight="1" x14ac:dyDescent="0.3">
      <c r="F137" s="64"/>
      <c r="G137" s="65"/>
      <c r="H137" s="65"/>
      <c r="I137" s="66"/>
      <c r="J137" s="65"/>
      <c r="K137" s="14"/>
      <c r="L137" s="15"/>
      <c r="M137" s="15"/>
    </row>
    <row r="138" spans="6:13" s="63" customFormat="1" ht="45" customHeight="1" x14ac:dyDescent="0.3">
      <c r="F138" s="64"/>
      <c r="G138" s="65"/>
      <c r="H138" s="65"/>
      <c r="I138" s="66"/>
      <c r="J138" s="65"/>
      <c r="K138" s="14"/>
      <c r="L138" s="15"/>
      <c r="M138" s="15"/>
    </row>
    <row r="139" spans="6:13" s="63" customFormat="1" ht="45" customHeight="1" x14ac:dyDescent="0.3">
      <c r="F139" s="64"/>
      <c r="G139" s="65"/>
      <c r="H139" s="65"/>
      <c r="I139" s="66"/>
      <c r="J139" s="65"/>
      <c r="K139" s="14"/>
      <c r="L139" s="15"/>
      <c r="M139" s="15"/>
    </row>
    <row r="140" spans="6:13" s="63" customFormat="1" ht="45" customHeight="1" x14ac:dyDescent="0.3">
      <c r="F140" s="64"/>
      <c r="G140" s="65"/>
      <c r="H140" s="65"/>
      <c r="I140" s="66"/>
      <c r="J140" s="65"/>
      <c r="K140" s="14"/>
      <c r="L140" s="15"/>
      <c r="M140" s="15"/>
    </row>
    <row r="141" spans="6:13" s="63" customFormat="1" ht="45" customHeight="1" x14ac:dyDescent="0.3">
      <c r="F141" s="64"/>
      <c r="G141" s="65"/>
      <c r="H141" s="65"/>
      <c r="I141" s="66"/>
      <c r="J141" s="65"/>
      <c r="K141" s="14"/>
      <c r="L141" s="15"/>
      <c r="M141" s="15"/>
    </row>
    <row r="142" spans="6:13" s="63" customFormat="1" ht="45" customHeight="1" x14ac:dyDescent="0.3">
      <c r="F142" s="64"/>
      <c r="G142" s="65"/>
      <c r="H142" s="65"/>
      <c r="I142" s="66"/>
      <c r="J142" s="65"/>
      <c r="K142" s="14"/>
      <c r="L142" s="15"/>
      <c r="M142" s="15"/>
    </row>
    <row r="143" spans="6:13" s="63" customFormat="1" ht="45" customHeight="1" x14ac:dyDescent="0.3">
      <c r="F143" s="64"/>
      <c r="G143" s="65"/>
      <c r="H143" s="65"/>
      <c r="I143" s="66"/>
      <c r="J143" s="65"/>
      <c r="K143" s="14"/>
      <c r="L143" s="15"/>
      <c r="M143" s="15"/>
    </row>
    <row r="144" spans="6:13" s="63" customFormat="1" ht="45" customHeight="1" x14ac:dyDescent="0.3">
      <c r="F144" s="64"/>
      <c r="G144" s="65"/>
      <c r="H144" s="65"/>
      <c r="I144" s="66"/>
      <c r="J144" s="65"/>
      <c r="K144" s="14"/>
      <c r="L144" s="15"/>
      <c r="M144" s="15"/>
    </row>
    <row r="145" spans="6:13" s="63" customFormat="1" ht="45" customHeight="1" x14ac:dyDescent="0.3">
      <c r="F145" s="64"/>
      <c r="G145" s="65"/>
      <c r="H145" s="65"/>
      <c r="I145" s="66"/>
      <c r="J145" s="65"/>
      <c r="K145" s="14"/>
      <c r="L145" s="15"/>
      <c r="M145" s="15"/>
    </row>
    <row r="146" spans="6:13" s="63" customFormat="1" ht="45" customHeight="1" x14ac:dyDescent="0.3">
      <c r="F146" s="64"/>
      <c r="G146" s="65"/>
      <c r="H146" s="65"/>
      <c r="I146" s="66"/>
      <c r="J146" s="65"/>
      <c r="K146" s="14"/>
      <c r="L146" s="15"/>
      <c r="M146" s="15"/>
    </row>
    <row r="147" spans="6:13" s="63" customFormat="1" ht="45" customHeight="1" x14ac:dyDescent="0.3">
      <c r="F147" s="64"/>
      <c r="G147" s="65"/>
      <c r="H147" s="65"/>
      <c r="I147" s="66"/>
      <c r="J147" s="65"/>
      <c r="K147" s="14"/>
      <c r="L147" s="15"/>
      <c r="M147" s="15"/>
    </row>
    <row r="148" spans="6:13" s="63" customFormat="1" ht="45" customHeight="1" x14ac:dyDescent="0.3">
      <c r="F148" s="64"/>
      <c r="G148" s="65"/>
      <c r="H148" s="65"/>
      <c r="I148" s="66"/>
      <c r="J148" s="65"/>
      <c r="K148" s="14"/>
      <c r="L148" s="15"/>
      <c r="M148" s="15"/>
    </row>
    <row r="149" spans="6:13" s="63" customFormat="1" ht="45" customHeight="1" x14ac:dyDescent="0.3">
      <c r="F149" s="64"/>
      <c r="G149" s="65"/>
      <c r="H149" s="65"/>
      <c r="I149" s="66"/>
      <c r="J149" s="65"/>
      <c r="K149" s="14"/>
      <c r="L149" s="15"/>
      <c r="M149" s="15"/>
    </row>
    <row r="150" spans="6:13" s="63" customFormat="1" ht="45" customHeight="1" x14ac:dyDescent="0.3">
      <c r="F150" s="64"/>
      <c r="G150" s="65"/>
      <c r="H150" s="65"/>
      <c r="I150" s="66"/>
      <c r="J150" s="65"/>
      <c r="K150" s="14"/>
      <c r="L150" s="15"/>
      <c r="M150" s="15"/>
    </row>
    <row r="151" spans="6:13" s="63" customFormat="1" ht="45" customHeight="1" x14ac:dyDescent="0.3">
      <c r="F151" s="64"/>
      <c r="G151" s="65"/>
      <c r="H151" s="65"/>
      <c r="I151" s="66"/>
      <c r="J151" s="65"/>
      <c r="K151" s="14"/>
      <c r="L151" s="15"/>
      <c r="M151" s="15"/>
    </row>
    <row r="152" spans="6:13" s="63" customFormat="1" ht="45" customHeight="1" x14ac:dyDescent="0.3">
      <c r="F152" s="64"/>
      <c r="G152" s="65"/>
      <c r="H152" s="65"/>
      <c r="I152" s="66"/>
      <c r="J152" s="65"/>
      <c r="K152" s="14"/>
      <c r="L152" s="15"/>
      <c r="M152" s="15"/>
    </row>
    <row r="153" spans="6:13" s="63" customFormat="1" ht="45" customHeight="1" x14ac:dyDescent="0.3">
      <c r="F153" s="64"/>
      <c r="G153" s="65"/>
      <c r="H153" s="65"/>
      <c r="I153" s="66"/>
      <c r="J153" s="65"/>
      <c r="K153" s="14"/>
      <c r="L153" s="15"/>
      <c r="M153" s="15"/>
    </row>
    <row r="154" spans="6:13" s="63" customFormat="1" ht="45" customHeight="1" x14ac:dyDescent="0.3">
      <c r="F154" s="64"/>
      <c r="G154" s="65"/>
      <c r="H154" s="65"/>
      <c r="I154" s="66"/>
      <c r="J154" s="65"/>
      <c r="K154" s="14"/>
      <c r="L154" s="15"/>
      <c r="M154" s="15"/>
    </row>
    <row r="155" spans="6:13" s="63" customFormat="1" ht="45" customHeight="1" x14ac:dyDescent="0.3">
      <c r="F155" s="64"/>
      <c r="G155" s="65"/>
      <c r="H155" s="65"/>
      <c r="I155" s="66"/>
      <c r="J155" s="65"/>
      <c r="K155" s="14"/>
      <c r="L155" s="15"/>
      <c r="M155" s="15"/>
    </row>
    <row r="156" spans="6:13" s="63" customFormat="1" ht="45" customHeight="1" x14ac:dyDescent="0.3">
      <c r="F156" s="64"/>
      <c r="G156" s="65"/>
      <c r="H156" s="65"/>
      <c r="I156" s="66"/>
      <c r="J156" s="65"/>
      <c r="K156" s="14"/>
      <c r="L156" s="15"/>
      <c r="M156" s="15"/>
    </row>
    <row r="157" spans="6:13" s="63" customFormat="1" ht="45" customHeight="1" x14ac:dyDescent="0.3">
      <c r="F157" s="64"/>
      <c r="G157" s="65"/>
      <c r="H157" s="65"/>
      <c r="I157" s="66"/>
      <c r="J157" s="65"/>
      <c r="K157" s="14"/>
      <c r="L157" s="15"/>
      <c r="M157" s="15"/>
    </row>
    <row r="158" spans="6:13" s="63" customFormat="1" ht="45" customHeight="1" x14ac:dyDescent="0.3">
      <c r="F158" s="64"/>
      <c r="G158" s="65"/>
      <c r="H158" s="65"/>
      <c r="I158" s="66"/>
      <c r="J158" s="65"/>
      <c r="K158" s="14"/>
      <c r="L158" s="15"/>
      <c r="M158" s="15"/>
    </row>
    <row r="159" spans="6:13" s="63" customFormat="1" ht="45" customHeight="1" x14ac:dyDescent="0.3">
      <c r="F159" s="64"/>
      <c r="G159" s="65"/>
      <c r="H159" s="65"/>
      <c r="I159" s="66"/>
      <c r="J159" s="65"/>
      <c r="K159" s="14"/>
      <c r="L159" s="15"/>
      <c r="M159" s="15"/>
    </row>
    <row r="160" spans="6:13" s="63" customFormat="1" ht="45" customHeight="1" x14ac:dyDescent="0.3">
      <c r="F160" s="64"/>
      <c r="G160" s="65"/>
      <c r="H160" s="65"/>
      <c r="I160" s="66"/>
      <c r="J160" s="65"/>
      <c r="K160" s="14"/>
      <c r="L160" s="15"/>
      <c r="M160" s="15"/>
    </row>
    <row r="161" spans="6:13" s="63" customFormat="1" ht="45" customHeight="1" x14ac:dyDescent="0.3">
      <c r="F161" s="64"/>
      <c r="G161" s="65"/>
      <c r="H161" s="65"/>
      <c r="I161" s="66"/>
      <c r="J161" s="65"/>
      <c r="K161" s="14"/>
      <c r="L161" s="15"/>
      <c r="M161" s="15"/>
    </row>
    <row r="162" spans="6:13" s="63" customFormat="1" ht="45" customHeight="1" x14ac:dyDescent="0.3">
      <c r="F162" s="64"/>
      <c r="G162" s="65"/>
      <c r="H162" s="65"/>
      <c r="I162" s="66"/>
      <c r="J162" s="65"/>
      <c r="K162" s="14"/>
      <c r="L162" s="15"/>
      <c r="M162" s="15"/>
    </row>
    <row r="163" spans="6:13" s="63" customFormat="1" ht="45" customHeight="1" x14ac:dyDescent="0.3">
      <c r="F163" s="64"/>
      <c r="G163" s="65"/>
      <c r="H163" s="65"/>
      <c r="I163" s="66"/>
      <c r="J163" s="65"/>
      <c r="K163" s="14"/>
      <c r="L163" s="15"/>
      <c r="M163" s="15"/>
    </row>
    <row r="164" spans="6:13" s="63" customFormat="1" ht="45" customHeight="1" x14ac:dyDescent="0.3">
      <c r="F164" s="64"/>
      <c r="G164" s="65"/>
      <c r="H164" s="65"/>
      <c r="I164" s="66"/>
      <c r="J164" s="65"/>
      <c r="K164" s="14"/>
      <c r="L164" s="15"/>
      <c r="M164" s="15"/>
    </row>
    <row r="165" spans="6:13" s="63" customFormat="1" ht="45" customHeight="1" x14ac:dyDescent="0.3">
      <c r="F165" s="64"/>
      <c r="G165" s="65"/>
      <c r="H165" s="65"/>
      <c r="I165" s="66"/>
      <c r="J165" s="65"/>
      <c r="K165" s="14"/>
      <c r="L165" s="15"/>
      <c r="M165" s="15"/>
    </row>
    <row r="166" spans="6:13" s="63" customFormat="1" ht="45" customHeight="1" x14ac:dyDescent="0.3">
      <c r="F166" s="64"/>
      <c r="G166" s="65"/>
      <c r="H166" s="65"/>
      <c r="I166" s="66"/>
      <c r="J166" s="65"/>
      <c r="K166" s="14"/>
      <c r="L166" s="15"/>
      <c r="M166" s="15"/>
    </row>
    <row r="167" spans="6:13" s="63" customFormat="1" ht="45" customHeight="1" x14ac:dyDescent="0.3">
      <c r="F167" s="64"/>
      <c r="G167" s="65"/>
      <c r="H167" s="65"/>
      <c r="I167" s="66"/>
      <c r="J167" s="65"/>
      <c r="K167" s="14"/>
      <c r="L167" s="15"/>
      <c r="M167" s="15"/>
    </row>
    <row r="168" spans="6:13" s="63" customFormat="1" ht="45" customHeight="1" x14ac:dyDescent="0.3">
      <c r="F168" s="64"/>
      <c r="G168" s="65"/>
      <c r="H168" s="65"/>
      <c r="I168" s="66"/>
      <c r="J168" s="65"/>
      <c r="K168" s="14"/>
      <c r="L168" s="15"/>
      <c r="M168" s="15"/>
    </row>
    <row r="169" spans="6:13" s="63" customFormat="1" ht="45" customHeight="1" x14ac:dyDescent="0.3">
      <c r="F169" s="64"/>
      <c r="G169" s="65"/>
      <c r="H169" s="65"/>
      <c r="I169" s="66"/>
      <c r="J169" s="65"/>
      <c r="K169" s="14"/>
      <c r="L169" s="15"/>
      <c r="M169" s="15"/>
    </row>
    <row r="170" spans="6:13" s="63" customFormat="1" ht="45" customHeight="1" x14ac:dyDescent="0.3">
      <c r="F170" s="64"/>
      <c r="G170" s="65"/>
      <c r="H170" s="65"/>
      <c r="I170" s="66"/>
      <c r="J170" s="65"/>
      <c r="K170" s="14"/>
      <c r="L170" s="15"/>
      <c r="M170" s="15"/>
    </row>
    <row r="171" spans="6:13" s="63" customFormat="1" ht="45" customHeight="1" x14ac:dyDescent="0.3">
      <c r="F171" s="64"/>
      <c r="G171" s="65"/>
      <c r="H171" s="65"/>
      <c r="I171" s="66"/>
      <c r="J171" s="65"/>
      <c r="K171" s="14"/>
      <c r="L171" s="15"/>
      <c r="M171" s="15"/>
    </row>
    <row r="172" spans="6:13" s="63" customFormat="1" ht="45" customHeight="1" x14ac:dyDescent="0.3">
      <c r="F172" s="64"/>
      <c r="G172" s="65"/>
      <c r="H172" s="65"/>
      <c r="I172" s="66"/>
      <c r="J172" s="65"/>
      <c r="K172" s="14"/>
      <c r="L172" s="15"/>
      <c r="M172" s="15"/>
    </row>
    <row r="173" spans="6:13" s="63" customFormat="1" ht="45" customHeight="1" x14ac:dyDescent="0.3">
      <c r="F173" s="64"/>
      <c r="G173" s="65"/>
      <c r="H173" s="65"/>
      <c r="I173" s="66"/>
      <c r="J173" s="65"/>
      <c r="K173" s="14"/>
      <c r="L173" s="15"/>
      <c r="M173" s="15"/>
    </row>
    <row r="174" spans="6:13" s="63" customFormat="1" ht="45" customHeight="1" x14ac:dyDescent="0.3">
      <c r="F174" s="64"/>
      <c r="G174" s="65"/>
      <c r="H174" s="65"/>
      <c r="I174" s="66"/>
      <c r="J174" s="65"/>
      <c r="K174" s="14"/>
      <c r="L174" s="15"/>
      <c r="M174" s="15"/>
    </row>
    <row r="175" spans="6:13" s="63" customFormat="1" ht="45" customHeight="1" x14ac:dyDescent="0.3">
      <c r="F175" s="64"/>
      <c r="G175" s="65"/>
      <c r="H175" s="65"/>
      <c r="I175" s="66"/>
      <c r="J175" s="65"/>
      <c r="K175" s="14"/>
      <c r="L175" s="15"/>
      <c r="M175" s="15"/>
    </row>
    <row r="176" spans="6:13" s="63" customFormat="1" ht="45" customHeight="1" x14ac:dyDescent="0.3">
      <c r="F176" s="64"/>
      <c r="G176" s="65"/>
      <c r="H176" s="65"/>
      <c r="I176" s="66"/>
      <c r="J176" s="65"/>
      <c r="K176" s="14"/>
      <c r="L176" s="15"/>
      <c r="M176" s="15"/>
    </row>
    <row r="177" spans="6:13" s="63" customFormat="1" ht="45" customHeight="1" x14ac:dyDescent="0.3">
      <c r="F177" s="64"/>
      <c r="G177" s="65"/>
      <c r="H177" s="65"/>
      <c r="I177" s="66"/>
      <c r="J177" s="65"/>
      <c r="K177" s="14"/>
      <c r="L177" s="15"/>
      <c r="M177" s="15"/>
    </row>
    <row r="178" spans="6:13" s="63" customFormat="1" ht="45" customHeight="1" x14ac:dyDescent="0.3">
      <c r="F178" s="64"/>
      <c r="G178" s="65"/>
      <c r="H178" s="65"/>
      <c r="I178" s="66"/>
      <c r="J178" s="65"/>
      <c r="K178" s="14"/>
      <c r="L178" s="15"/>
      <c r="M178" s="15"/>
    </row>
    <row r="179" spans="6:13" s="63" customFormat="1" ht="45" customHeight="1" x14ac:dyDescent="0.3">
      <c r="F179" s="64"/>
      <c r="G179" s="65"/>
      <c r="H179" s="65"/>
      <c r="I179" s="66"/>
      <c r="J179" s="65"/>
      <c r="K179" s="14"/>
      <c r="L179" s="15"/>
      <c r="M179" s="15"/>
    </row>
    <row r="180" spans="6:13" s="63" customFormat="1" ht="45" customHeight="1" x14ac:dyDescent="0.3">
      <c r="F180" s="64"/>
      <c r="G180" s="65"/>
      <c r="H180" s="65"/>
      <c r="I180" s="66"/>
      <c r="J180" s="65"/>
      <c r="K180" s="14"/>
      <c r="L180" s="15"/>
      <c r="M180" s="15"/>
    </row>
    <row r="181" spans="6:13" s="63" customFormat="1" ht="45" customHeight="1" x14ac:dyDescent="0.3">
      <c r="F181" s="64"/>
      <c r="G181" s="65"/>
      <c r="H181" s="65"/>
      <c r="I181" s="66"/>
      <c r="J181" s="65"/>
      <c r="K181" s="14"/>
      <c r="L181" s="15"/>
      <c r="M181" s="15"/>
    </row>
    <row r="182" spans="6:13" s="63" customFormat="1" ht="45" customHeight="1" x14ac:dyDescent="0.3">
      <c r="F182" s="64"/>
      <c r="G182" s="65"/>
      <c r="H182" s="65"/>
      <c r="I182" s="66"/>
      <c r="J182" s="65"/>
      <c r="K182" s="14"/>
      <c r="L182" s="15"/>
      <c r="M182" s="15"/>
    </row>
    <row r="183" spans="6:13" s="63" customFormat="1" ht="45" customHeight="1" x14ac:dyDescent="0.3">
      <c r="F183" s="64"/>
      <c r="G183" s="65"/>
      <c r="H183" s="65"/>
      <c r="I183" s="66"/>
      <c r="J183" s="65"/>
      <c r="K183" s="14"/>
      <c r="L183" s="15"/>
      <c r="M183" s="15"/>
    </row>
    <row r="184" spans="6:13" s="63" customFormat="1" ht="45" customHeight="1" x14ac:dyDescent="0.3">
      <c r="F184" s="64"/>
      <c r="G184" s="65"/>
      <c r="H184" s="65"/>
      <c r="I184" s="66"/>
      <c r="J184" s="65"/>
      <c r="K184" s="14"/>
      <c r="L184" s="15"/>
      <c r="M184" s="15"/>
    </row>
    <row r="185" spans="6:13" s="63" customFormat="1" ht="45" customHeight="1" x14ac:dyDescent="0.3">
      <c r="F185" s="64"/>
      <c r="G185" s="65"/>
      <c r="H185" s="65"/>
      <c r="I185" s="66"/>
      <c r="J185" s="65"/>
      <c r="K185" s="14"/>
      <c r="L185" s="15"/>
      <c r="M185" s="15"/>
    </row>
    <row r="186" spans="6:13" s="63" customFormat="1" ht="45" customHeight="1" x14ac:dyDescent="0.3">
      <c r="F186" s="64"/>
      <c r="G186" s="65"/>
      <c r="H186" s="65"/>
      <c r="I186" s="66"/>
      <c r="J186" s="65"/>
      <c r="K186" s="14"/>
      <c r="L186" s="15"/>
      <c r="M186" s="15"/>
    </row>
    <row r="187" spans="6:13" s="63" customFormat="1" ht="45" customHeight="1" x14ac:dyDescent="0.3">
      <c r="F187" s="64"/>
      <c r="G187" s="65"/>
      <c r="H187" s="65"/>
      <c r="I187" s="66"/>
      <c r="J187" s="65"/>
      <c r="K187" s="14"/>
      <c r="L187" s="15"/>
      <c r="M187" s="15"/>
    </row>
    <row r="188" spans="6:13" s="63" customFormat="1" ht="45" customHeight="1" x14ac:dyDescent="0.3">
      <c r="F188" s="64"/>
      <c r="G188" s="65"/>
      <c r="H188" s="65"/>
      <c r="I188" s="66"/>
      <c r="J188" s="65"/>
      <c r="K188" s="14"/>
      <c r="L188" s="15"/>
      <c r="M188" s="15"/>
    </row>
    <row r="189" spans="6:13" s="63" customFormat="1" ht="45" customHeight="1" x14ac:dyDescent="0.3">
      <c r="F189" s="64"/>
      <c r="G189" s="65"/>
      <c r="H189" s="65"/>
      <c r="I189" s="66"/>
      <c r="J189" s="65"/>
      <c r="K189" s="14"/>
      <c r="L189" s="15"/>
      <c r="M189" s="15"/>
    </row>
    <row r="190" spans="6:13" s="63" customFormat="1" ht="45" customHeight="1" x14ac:dyDescent="0.3">
      <c r="F190" s="64"/>
      <c r="G190" s="65"/>
      <c r="H190" s="65"/>
      <c r="I190" s="66"/>
      <c r="J190" s="65"/>
      <c r="K190" s="14"/>
      <c r="L190" s="15"/>
      <c r="M190" s="15"/>
    </row>
    <row r="191" spans="6:13" s="63" customFormat="1" ht="45" customHeight="1" x14ac:dyDescent="0.3">
      <c r="F191" s="64"/>
      <c r="G191" s="65"/>
      <c r="H191" s="65"/>
      <c r="I191" s="66"/>
      <c r="J191" s="65"/>
      <c r="K191" s="14"/>
      <c r="L191" s="15"/>
      <c r="M191" s="15"/>
    </row>
    <row r="192" spans="6:13" s="63" customFormat="1" ht="45" customHeight="1" x14ac:dyDescent="0.3">
      <c r="F192" s="64"/>
      <c r="G192" s="65"/>
      <c r="H192" s="65"/>
      <c r="I192" s="66"/>
      <c r="J192" s="65"/>
      <c r="K192" s="14"/>
      <c r="L192" s="15"/>
      <c r="M192" s="15"/>
    </row>
    <row r="193" spans="6:13" s="63" customFormat="1" ht="45" customHeight="1" x14ac:dyDescent="0.3">
      <c r="F193" s="64"/>
      <c r="G193" s="65"/>
      <c r="H193" s="65"/>
      <c r="I193" s="66"/>
      <c r="J193" s="65"/>
      <c r="K193" s="14"/>
      <c r="L193" s="15"/>
      <c r="M193" s="15"/>
    </row>
    <row r="194" spans="6:13" s="63" customFormat="1" ht="45" customHeight="1" x14ac:dyDescent="0.3">
      <c r="F194" s="64"/>
      <c r="G194" s="65"/>
      <c r="H194" s="65"/>
      <c r="I194" s="66"/>
      <c r="J194" s="65"/>
      <c r="K194" s="14"/>
      <c r="L194" s="15"/>
      <c r="M194" s="15"/>
    </row>
    <row r="195" spans="6:13" s="63" customFormat="1" ht="45" customHeight="1" x14ac:dyDescent="0.3">
      <c r="F195" s="64"/>
      <c r="G195" s="65"/>
      <c r="H195" s="65"/>
      <c r="I195" s="66"/>
      <c r="J195" s="65"/>
      <c r="K195" s="14"/>
      <c r="L195" s="15"/>
      <c r="M195" s="15"/>
    </row>
    <row r="196" spans="6:13" s="63" customFormat="1" ht="45" customHeight="1" x14ac:dyDescent="0.3">
      <c r="F196" s="64"/>
      <c r="G196" s="65"/>
      <c r="H196" s="65"/>
      <c r="I196" s="66"/>
      <c r="J196" s="65"/>
      <c r="K196" s="14"/>
      <c r="L196" s="15"/>
      <c r="M196" s="15"/>
    </row>
    <row r="197" spans="6:13" s="63" customFormat="1" ht="45" customHeight="1" x14ac:dyDescent="0.3">
      <c r="F197" s="64"/>
      <c r="G197" s="65"/>
      <c r="H197" s="65"/>
      <c r="I197" s="66"/>
      <c r="J197" s="65"/>
      <c r="K197" s="14"/>
      <c r="L197" s="15"/>
      <c r="M197" s="15"/>
    </row>
    <row r="198" spans="6:13" s="63" customFormat="1" ht="45" customHeight="1" x14ac:dyDescent="0.3">
      <c r="F198" s="64"/>
      <c r="G198" s="65"/>
      <c r="H198" s="65"/>
      <c r="I198" s="66"/>
      <c r="J198" s="65"/>
      <c r="K198" s="14"/>
      <c r="L198" s="15"/>
      <c r="M198" s="15"/>
    </row>
    <row r="199" spans="6:13" s="63" customFormat="1" ht="45" customHeight="1" x14ac:dyDescent="0.3">
      <c r="F199" s="64"/>
      <c r="G199" s="65"/>
      <c r="H199" s="65"/>
      <c r="I199" s="66"/>
      <c r="J199" s="65"/>
      <c r="K199" s="14"/>
      <c r="L199" s="15"/>
      <c r="M199" s="15"/>
    </row>
    <row r="200" spans="6:13" s="63" customFormat="1" ht="45" customHeight="1" x14ac:dyDescent="0.3">
      <c r="F200" s="64"/>
      <c r="G200" s="65"/>
      <c r="H200" s="65"/>
      <c r="I200" s="66"/>
      <c r="J200" s="65"/>
      <c r="K200" s="14"/>
      <c r="L200" s="15"/>
      <c r="M200" s="15"/>
    </row>
    <row r="201" spans="6:13" s="63" customFormat="1" ht="45" customHeight="1" x14ac:dyDescent="0.3">
      <c r="F201" s="64"/>
      <c r="G201" s="65"/>
      <c r="H201" s="65"/>
      <c r="I201" s="66"/>
      <c r="J201" s="65"/>
      <c r="K201" s="14"/>
      <c r="L201" s="15"/>
      <c r="M201" s="15"/>
    </row>
    <row r="202" spans="6:13" s="63" customFormat="1" ht="45" customHeight="1" x14ac:dyDescent="0.3">
      <c r="F202" s="64"/>
      <c r="G202" s="65"/>
      <c r="H202" s="65"/>
      <c r="I202" s="66"/>
      <c r="J202" s="65"/>
      <c r="K202" s="14"/>
      <c r="L202" s="15"/>
      <c r="M202" s="15"/>
    </row>
    <row r="203" spans="6:13" s="63" customFormat="1" ht="45" customHeight="1" x14ac:dyDescent="0.3">
      <c r="F203" s="64"/>
      <c r="G203" s="65"/>
      <c r="H203" s="65"/>
      <c r="I203" s="66"/>
      <c r="J203" s="65"/>
      <c r="K203" s="14"/>
      <c r="L203" s="15"/>
      <c r="M203" s="15"/>
    </row>
    <row r="204" spans="6:13" s="63" customFormat="1" ht="45" customHeight="1" x14ac:dyDescent="0.3">
      <c r="F204" s="64"/>
      <c r="G204" s="65"/>
      <c r="H204" s="65"/>
      <c r="I204" s="66"/>
      <c r="J204" s="65"/>
      <c r="K204" s="14"/>
      <c r="L204" s="15"/>
      <c r="M204" s="15"/>
    </row>
    <row r="205" spans="6:13" s="63" customFormat="1" ht="45" customHeight="1" x14ac:dyDescent="0.3">
      <c r="F205" s="64"/>
      <c r="G205" s="65"/>
      <c r="H205" s="65"/>
      <c r="I205" s="66"/>
      <c r="J205" s="65"/>
      <c r="K205" s="14"/>
      <c r="L205" s="15"/>
      <c r="M205" s="15"/>
    </row>
    <row r="206" spans="6:13" s="63" customFormat="1" ht="45" customHeight="1" x14ac:dyDescent="0.3">
      <c r="F206" s="64"/>
      <c r="G206" s="65"/>
      <c r="H206" s="65"/>
      <c r="I206" s="66"/>
      <c r="J206" s="65"/>
      <c r="K206" s="14"/>
      <c r="L206" s="15"/>
      <c r="M206" s="15"/>
    </row>
    <row r="207" spans="6:13" s="63" customFormat="1" ht="45" customHeight="1" x14ac:dyDescent="0.3">
      <c r="F207" s="64"/>
      <c r="G207" s="65"/>
      <c r="H207" s="65"/>
      <c r="I207" s="66"/>
      <c r="J207" s="65"/>
      <c r="K207" s="14"/>
      <c r="L207" s="15"/>
      <c r="M207" s="15"/>
    </row>
    <row r="208" spans="6:13" s="63" customFormat="1" ht="45" customHeight="1" x14ac:dyDescent="0.3">
      <c r="F208" s="64"/>
      <c r="G208" s="65"/>
      <c r="H208" s="65"/>
      <c r="I208" s="66"/>
      <c r="J208" s="65"/>
      <c r="K208" s="14"/>
      <c r="L208" s="15"/>
      <c r="M208" s="15"/>
    </row>
    <row r="209" spans="6:13" s="63" customFormat="1" ht="45" customHeight="1" x14ac:dyDescent="0.3">
      <c r="F209" s="64"/>
      <c r="G209" s="65"/>
      <c r="H209" s="65"/>
      <c r="I209" s="66"/>
      <c r="J209" s="65"/>
      <c r="K209" s="14"/>
      <c r="L209" s="15"/>
      <c r="M209" s="15"/>
    </row>
    <row r="210" spans="6:13" s="63" customFormat="1" ht="45" customHeight="1" x14ac:dyDescent="0.3">
      <c r="F210" s="64"/>
      <c r="G210" s="65"/>
      <c r="H210" s="65"/>
      <c r="I210" s="66"/>
      <c r="J210" s="65"/>
      <c r="K210" s="14"/>
      <c r="L210" s="15"/>
      <c r="M210" s="15"/>
    </row>
    <row r="211" spans="6:13" s="63" customFormat="1" ht="45" customHeight="1" x14ac:dyDescent="0.3">
      <c r="F211" s="64"/>
      <c r="G211" s="65"/>
      <c r="H211" s="65"/>
      <c r="I211" s="66"/>
      <c r="J211" s="65"/>
      <c r="K211" s="14"/>
      <c r="L211" s="15"/>
      <c r="M211" s="15"/>
    </row>
  </sheetData>
  <sheetProtection algorithmName="SHA-512" hashValue="qVLzWNKlJ/jIRFwpXG5PNlekm+AUNNNAkEcU/er6p+CRNRagfoPqOxHqdxLezjCwbcv9M83yfojSrYdsdqPJ1A==" saltValue="Mvh0xHUnkeP0Ubcn3e593Q==" spinCount="100000" sheet="1" objects="1" scenarios="1"/>
  <mergeCells count="2">
    <mergeCell ref="A3:J3"/>
    <mergeCell ref="A1:J1"/>
  </mergeCells>
  <phoneticPr fontId="6"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f29297d6540406a493246a2d82cbb401">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2bac9981d9815e9bf383a1b5ea5971be"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60D1C8-F272-4F7D-AAD8-25AC286D591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BEBEEFAC-F5AA-4FDE-A970-2F4A9B7BD2A5}">
  <ds:schemaRefs>
    <ds:schemaRef ds:uri="http://schemas.microsoft.com/sharepoint/v3/contenttype/forms"/>
  </ds:schemaRefs>
</ds:datastoreItem>
</file>

<file path=customXml/itemProps3.xml><?xml version="1.0" encoding="utf-8"?>
<ds:datastoreItem xmlns:ds="http://schemas.openxmlformats.org/officeDocument/2006/customXml" ds:itemID="{D64DC459-7A74-4AFC-ADA1-CA6CB1EE0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santrauka</vt:lpstr>
      <vt:lpstr>DKŽ_S</vt:lpstr>
      <vt:lpstr>DKŽ_SK_Tiltas per Niedą</vt:lpstr>
      <vt:lpstr>DKŽ_SK_Tiltas per Kalvį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Marina Urbietė</cp:lastModifiedBy>
  <dcterms:created xsi:type="dcterms:W3CDTF">2020-10-05T14:48:34Z</dcterms:created>
  <dcterms:modified xsi:type="dcterms:W3CDTF">2025-02-14T15:03:31Z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