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Dirbtinės kraujagyslės skirtos kardiochirurgijai pirkimo Nr. 2840\CVP IS\"/>
    </mc:Choice>
  </mc:AlternateContent>
  <xr:revisionPtr revIDLastSave="0" documentId="13_ncr:1_{96020F9B-9EFF-4F1D-B06D-84D57CCD74CC}" xr6:coauthVersionLast="47" xr6:coauthVersionMax="47" xr10:uidLastSave="{00000000-0000-0000-0000-000000000000}"/>
  <workbookProtection workbookAlgorithmName="SHA-512" workbookHashValue="wYlZf9jc0BBIPvaKhFYHmajqfj9LsQo5PDQn9KkUsAvx6ojvGmugXfaKGuxcGVPFllaL+Yb8ovcCLAuDRTR/fQ==" workbookSaltValue="L/Idw/bG8i8XeDSD3gCCcA=="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G46" i="1"/>
  <c r="F39" i="1"/>
  <c r="F34" i="1"/>
  <c r="F46" i="1" s="1"/>
  <c r="F47" i="1" s="1"/>
  <c r="F48" i="1" s="1"/>
  <c r="G21" i="1"/>
</calcChain>
</file>

<file path=xl/sharedStrings.xml><?xml version="1.0" encoding="utf-8"?>
<sst xmlns="http://schemas.openxmlformats.org/spreadsheetml/2006/main" count="94" uniqueCount="89">
  <si>
    <t>PIRKIMO SĄLYGŲ PRIEDAS "PASIŪLYMO FORMA"</t>
  </si>
  <si>
    <t>DIRBTINĖS KRAUJAGYSLĖS SKIRTOS KARDIOCHIRURGIJAI, KYLANČIOS AORTOS PROTEZAI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</si>
  <si>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</si>
  <si>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</si>
  <si>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</si>
  <si>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</si>
  <si>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</si>
  <si>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</si>
  <si>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</si>
  <si>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</si>
  <si>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</si>
  <si>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</si>
  <si>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</si>
  <si>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</si>
  <si>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</si>
  <si>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</si>
  <si>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</si>
  <si>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</si>
  <si>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</si>
  <si>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</si>
  <si>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</si>
  <si>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</si>
  <si>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</si>
  <si>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</si>
  <si>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</si>
  <si>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</si>
  <si>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</si>
  <si>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</si>
  <si>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</si>
  <si>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</si>
  <si>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</si>
  <si>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</si>
  <si>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</si>
  <si>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</si>
  <si>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</si>
  <si>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 xml:space="preserve">Dokumentas, kuriame yra nurodyta parametro reikšmė, pavadinimas ir puslapio Nr. </t>
  </si>
  <si>
    <t>1.1.</t>
  </si>
  <si>
    <t>Dirbtinės kraujagyslės</t>
  </si>
  <si>
    <t>vnt</t>
  </si>
  <si>
    <t>1.1.1.</t>
  </si>
  <si>
    <t>Vienvamzdės austos, impregnuotos aktyvuota želatina su galimybe prijungti antibiotikus arba hepariną</t>
  </si>
  <si>
    <t>1.1.2.</t>
  </si>
  <si>
    <t>Diametras 8, 10, 22, 24, 26, 28, 30, 32 mm</t>
  </si>
  <si>
    <t>1.1.3.</t>
  </si>
  <si>
    <t>Kraujagyslės ilgis nuo 15 iki 60 cm - 8, 10 (mm) diametro kraujagyslėms</t>
  </si>
  <si>
    <t>1.1.4.</t>
  </si>
  <si>
    <t>Kraujagyslės ilgis nuo 10 iki 50 cm -  22, 24, 26, 28, 30, 32 (mm) diametro kraujagyslėms</t>
  </si>
  <si>
    <t>1.2.</t>
  </si>
  <si>
    <t>Kylančios aortos protezas</t>
  </si>
  <si>
    <t>1.2.1.</t>
  </si>
  <si>
    <t>Protezas skirtas kylančios aortos protezavimui</t>
  </si>
  <si>
    <t>1.2.2.</t>
  </si>
  <si>
    <t>Dirbtinė kraujagyslė atitinka dirbtinės kraujagyslės, skirtos aortos segmento pakeitimams, reikalavimus</t>
  </si>
  <si>
    <t>1.2.3.</t>
  </si>
  <si>
    <t>Dirbtinė kraujagyslė turi specialų išplatėjimą valsalvos sinusų srityje simetriškai, o ne 3 sinusai</t>
  </si>
  <si>
    <t>1.2.4.</t>
  </si>
  <si>
    <t>Dirbtinės kraujagyslės yra austos, impregnuotos želatina su galimybe prijungti antibiotikus arba hepariną</t>
  </si>
  <si>
    <t>1.2.5.</t>
  </si>
  <si>
    <t>Diametras 26,  28, 30, 32 mm</t>
  </si>
  <si>
    <t>1.2.6.</t>
  </si>
  <si>
    <t>Ilgis 15 cm +/-5%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</si>
  <si>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</si>
  <si>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</si>
  <si>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</si>
  <si>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</si>
  <si>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</si>
  <si>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</si>
  <si>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</si>
  <si>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</si>
  <si>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</si>
  <si>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</si>
  <si>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</si>
  <si>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</si>
  <si>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</si>
  <si>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</si>
  <si>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</si>
  <si>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</si>
  <si>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</si>
  <si>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</si>
  <si>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</si>
  <si>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</si>
  <si>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</si>
  <si>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</si>
  <si>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</si>
  <si>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</si>
  <si>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</si>
  <si>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</si>
  <si>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2840 2025-02-17 10:15:59</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</si>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</sst>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2" fontId="1" fillId="2" borderId="0" xfId="0" applyNumberFormat="1" applyFont="1" applyFill="1" applyAlignment="1">
      <alignment wrapText="1"/>
    </xf>
    <xf numFmtId="2" fontId="2" fillId="2" borderId="0" xfId="0" applyNumberFormat="1" applyFont="1" applyFill="1" applyAlignment="1">
      <alignment wrapText="1"/>
    </xf>
    <xf numFmtId="2" fontId="2" fillId="2" borderId="0" xfId="0" applyNumberFormat="1" applyFont="1" applyFill="1" applyAlignment="1">
      <alignment horizontal="center" wrapText="1"/>
    </xf>
    <xf numFmtId="2" fontId="2" fillId="4" borderId="0" xfId="0" applyNumberFormat="1" applyFont="1" applyFill="1" applyAlignment="1">
      <alignment wrapText="1"/>
    </xf>
    <xf numFmtId="2" fontId="1" fillId="5" borderId="1" xfId="0" applyNumberFormat="1" applyFont="1" applyFill="1" applyBorder="1" applyAlignment="1" applyProtection="1">
      <alignment wrapText="1"/>
      <protection locked="0"/>
    </xf>
    <xf numFmtId="2" fontId="1" fillId="2" borderId="0" xfId="0" applyNumberFormat="1" applyFont="1" applyFill="1" applyAlignment="1">
      <alignment vertical="center" wrapText="1"/>
    </xf>
    <xf numFmtId="2" fontId="2" fillId="4" borderId="23" xfId="0" applyNumberFormat="1" applyFont="1" applyFill="1" applyBorder="1" applyAlignment="1">
      <alignment wrapText="1"/>
    </xf>
    <xf numFmtId="2" fontId="1" fillId="4" borderId="23" xfId="0" applyNumberFormat="1"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topLeftCell="A22" workbookViewId="0">
      <selection activeCell="I25" sqref="I25"/>
    </sheetView>
  </sheetViews>
  <sheetFormatPr defaultColWidth="10.875" defaultRowHeight="15" x14ac:dyDescent="0.25"/>
  <cols>
    <col min="1" max="1" width="9.125" style="1" customWidth="1"/>
    <col min="2" max="2" width="45.375" style="67" customWidth="1"/>
    <col min="3" max="3" width="11" style="75" customWidth="1"/>
    <col min="4" max="4" width="12.5" style="75" customWidth="1"/>
    <col min="5" max="6" width="16.875" style="1" customWidth="1"/>
    <col min="7" max="7" width="22.125" style="11" customWidth="1"/>
    <col min="8" max="8" width="28.25" style="11" customWidth="1"/>
    <col min="9" max="9" width="30.25" style="11" customWidth="1"/>
    <col min="10" max="15" width="25" style="1" customWidth="1"/>
    <col min="16" max="16" width="10.875" style="1" customWidth="1"/>
    <col min="17" max="16384" width="10.875" style="1"/>
  </cols>
  <sheetData>
    <row r="1" spans="1:6" x14ac:dyDescent="0.25">
      <c r="C1" s="75" t="s">
        <v>88</v>
      </c>
    </row>
    <row r="2" spans="1:6" x14ac:dyDescent="0.25">
      <c r="A2" s="12" t="s">
        <v>0</v>
      </c>
      <c r="B2" s="68"/>
    </row>
    <row r="3" spans="1:6" x14ac:dyDescent="0.25">
      <c r="B3" s="69"/>
    </row>
    <row r="4" spans="1:6" x14ac:dyDescent="0.25">
      <c r="A4" s="12" t="s">
        <v>1</v>
      </c>
      <c r="B4" s="68"/>
    </row>
    <row r="5" spans="1:6" x14ac:dyDescent="0.25">
      <c r="A5" s="2"/>
      <c r="B5" s="68"/>
    </row>
    <row r="6" spans="1:6" x14ac:dyDescent="0.25">
      <c r="A6" s="1" t="s">
        <v>2</v>
      </c>
      <c r="B6" s="70" t="s">
        <v>3</v>
      </c>
    </row>
    <row r="7" spans="1:6" x14ac:dyDescent="0.25">
      <c r="B7" s="68"/>
    </row>
    <row r="8" spans="1:6" x14ac:dyDescent="0.25">
      <c r="A8" s="3" t="s">
        <v>4</v>
      </c>
      <c r="B8" s="71"/>
    </row>
    <row r="9" spans="1:6" x14ac:dyDescent="0.25">
      <c r="A9" s="3" t="s">
        <v>5</v>
      </c>
      <c r="B9" s="71"/>
    </row>
    <row r="10" spans="1:6" x14ac:dyDescent="0.25">
      <c r="A10" s="3" t="s">
        <v>6</v>
      </c>
      <c r="B10" s="71"/>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80" t="str">
        <f>IF((SUMPRODUCT(--(C21=""))&gt;0), "Privaloma užpildyti, kai taikomi pašalinimo pagrindai", "")</f>
        <v>Privaloma užpildyti, kai taikomi pašalinimo pagrindai</v>
      </c>
    </row>
    <row r="22" spans="1:7" ht="18" customHeight="1" x14ac:dyDescent="0.25">
      <c r="A22" s="4"/>
      <c r="B22" s="72"/>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8"/>
    </row>
    <row r="31" spans="1:7" x14ac:dyDescent="0.25">
      <c r="A31" s="13" t="s">
        <v>25</v>
      </c>
    </row>
    <row r="32" spans="1:7" x14ac:dyDescent="0.25">
      <c r="A32" s="12" t="s">
        <v>26</v>
      </c>
    </row>
    <row r="33" spans="1:9" ht="45" x14ac:dyDescent="0.25">
      <c r="A33" s="14" t="s">
        <v>27</v>
      </c>
      <c r="B33" s="73" t="s">
        <v>28</v>
      </c>
      <c r="C33" s="76" t="s">
        <v>29</v>
      </c>
      <c r="D33" s="76" t="s">
        <v>30</v>
      </c>
      <c r="E33" s="14" t="s">
        <v>31</v>
      </c>
      <c r="F33" s="14" t="s">
        <v>32</v>
      </c>
      <c r="G33" s="81" t="s">
        <v>33</v>
      </c>
      <c r="H33" s="81" t="s">
        <v>34</v>
      </c>
      <c r="I33" s="81" t="s">
        <v>35</v>
      </c>
    </row>
    <row r="34" spans="1:9" x14ac:dyDescent="0.25">
      <c r="A34" s="15" t="s">
        <v>36</v>
      </c>
      <c r="B34" s="74" t="s">
        <v>37</v>
      </c>
      <c r="C34" s="77">
        <v>80</v>
      </c>
      <c r="D34" s="77" t="s">
        <v>38</v>
      </c>
      <c r="E34" s="16"/>
      <c r="F34" s="15" t="str">
        <f>IF(ISBLANK(E34),"", PRODUCT(C34,E34))</f>
        <v/>
      </c>
      <c r="G34" s="82"/>
      <c r="H34" s="83"/>
      <c r="I34" s="83"/>
    </row>
    <row r="35" spans="1:9" ht="30" x14ac:dyDescent="0.25">
      <c r="A35" s="15" t="s">
        <v>39</v>
      </c>
      <c r="B35" s="74" t="s">
        <v>40</v>
      </c>
      <c r="C35" s="77"/>
      <c r="D35" s="77"/>
      <c r="E35" s="15"/>
      <c r="F35" s="15"/>
      <c r="G35" s="83"/>
      <c r="H35" s="82"/>
      <c r="I35" s="82"/>
    </row>
    <row r="36" spans="1:9" x14ac:dyDescent="0.25">
      <c r="A36" s="15" t="s">
        <v>41</v>
      </c>
      <c r="B36" s="74" t="s">
        <v>42</v>
      </c>
      <c r="C36" s="77"/>
      <c r="D36" s="77"/>
      <c r="E36" s="15"/>
      <c r="F36" s="15"/>
      <c r="G36" s="83"/>
      <c r="H36" s="82"/>
      <c r="I36" s="82"/>
    </row>
    <row r="37" spans="1:9" ht="30" x14ac:dyDescent="0.25">
      <c r="A37" s="15" t="s">
        <v>43</v>
      </c>
      <c r="B37" s="74" t="s">
        <v>44</v>
      </c>
      <c r="C37" s="77"/>
      <c r="D37" s="77"/>
      <c r="E37" s="15"/>
      <c r="F37" s="15"/>
      <c r="G37" s="83"/>
      <c r="H37" s="82"/>
      <c r="I37" s="82"/>
    </row>
    <row r="38" spans="1:9" ht="30" x14ac:dyDescent="0.25">
      <c r="A38" s="15" t="s">
        <v>45</v>
      </c>
      <c r="B38" s="74" t="s">
        <v>46</v>
      </c>
      <c r="C38" s="77"/>
      <c r="D38" s="77"/>
      <c r="E38" s="15"/>
      <c r="F38" s="15"/>
      <c r="G38" s="83"/>
      <c r="H38" s="82"/>
      <c r="I38" s="82"/>
    </row>
    <row r="39" spans="1:9" x14ac:dyDescent="0.25">
      <c r="A39" s="15" t="s">
        <v>47</v>
      </c>
      <c r="B39" s="74" t="s">
        <v>48</v>
      </c>
      <c r="C39" s="77">
        <v>50</v>
      </c>
      <c r="D39" s="77" t="s">
        <v>38</v>
      </c>
      <c r="E39" s="16"/>
      <c r="F39" s="15" t="str">
        <f>IF(ISBLANK(E39),"", PRODUCT(C39,E39))</f>
        <v/>
      </c>
      <c r="G39" s="82"/>
      <c r="H39" s="83"/>
      <c r="I39" s="83"/>
    </row>
    <row r="40" spans="1:9" x14ac:dyDescent="0.25">
      <c r="A40" s="15" t="s">
        <v>49</v>
      </c>
      <c r="B40" s="74" t="s">
        <v>50</v>
      </c>
      <c r="C40" s="77"/>
      <c r="D40" s="77"/>
      <c r="E40" s="15"/>
      <c r="F40" s="15"/>
      <c r="G40" s="83"/>
      <c r="H40" s="82"/>
      <c r="I40" s="82"/>
    </row>
    <row r="41" spans="1:9" ht="30" x14ac:dyDescent="0.25">
      <c r="A41" s="15" t="s">
        <v>51</v>
      </c>
      <c r="B41" s="74" t="s">
        <v>52</v>
      </c>
      <c r="C41" s="77"/>
      <c r="D41" s="77"/>
      <c r="E41" s="15"/>
      <c r="F41" s="15"/>
      <c r="G41" s="83"/>
      <c r="H41" s="82"/>
      <c r="I41" s="82"/>
    </row>
    <row r="42" spans="1:9" ht="30" x14ac:dyDescent="0.25">
      <c r="A42" s="15" t="s">
        <v>53</v>
      </c>
      <c r="B42" s="74" t="s">
        <v>54</v>
      </c>
      <c r="C42" s="77"/>
      <c r="D42" s="77"/>
      <c r="E42" s="15"/>
      <c r="F42" s="15"/>
      <c r="G42" s="83"/>
      <c r="H42" s="82"/>
      <c r="I42" s="82"/>
    </row>
    <row r="43" spans="1:9" ht="30" x14ac:dyDescent="0.25">
      <c r="A43" s="15" t="s">
        <v>55</v>
      </c>
      <c r="B43" s="74" t="s">
        <v>56</v>
      </c>
      <c r="C43" s="77"/>
      <c r="D43" s="77"/>
      <c r="E43" s="15"/>
      <c r="F43" s="15"/>
      <c r="G43" s="83"/>
      <c r="H43" s="82"/>
      <c r="I43" s="82"/>
    </row>
    <row r="44" spans="1:9" x14ac:dyDescent="0.25">
      <c r="A44" s="15" t="s">
        <v>57</v>
      </c>
      <c r="B44" s="74" t="s">
        <v>58</v>
      </c>
      <c r="C44" s="77"/>
      <c r="D44" s="77"/>
      <c r="E44" s="15"/>
      <c r="F44" s="15"/>
      <c r="G44" s="83"/>
      <c r="H44" s="82"/>
      <c r="I44" s="82"/>
    </row>
    <row r="45" spans="1:9" x14ac:dyDescent="0.25">
      <c r="A45" s="15" t="s">
        <v>59</v>
      </c>
      <c r="B45" s="74" t="s">
        <v>60</v>
      </c>
      <c r="C45" s="77"/>
      <c r="D45" s="77"/>
      <c r="E45" s="15"/>
      <c r="F45" s="15"/>
      <c r="G45" s="83"/>
      <c r="H45" s="82"/>
      <c r="I45" s="82"/>
    </row>
    <row r="46" spans="1:9" ht="30" x14ac:dyDescent="0.25">
      <c r="E46" s="14" t="s">
        <v>61</v>
      </c>
      <c r="F46" s="14" t="str">
        <f>IF((COUNT(C34:C45)&lt;&gt;COUNT(F34:F45)),"", ROUND(SUM(F34:F45),2))</f>
        <v/>
      </c>
      <c r="G46" s="80" t="str">
        <f>IF((COUNT(C34:C45)&lt;&gt;COUNT(F34:F45)),"Neužpildytos visų objektų kainos", "")</f>
        <v>Neužpildytos visų objektų kainos</v>
      </c>
    </row>
    <row r="47" spans="1:9" ht="30" x14ac:dyDescent="0.25">
      <c r="C47" s="76" t="s">
        <v>62</v>
      </c>
      <c r="D47" s="79"/>
      <c r="E47" s="14" t="s">
        <v>63</v>
      </c>
      <c r="F47" s="14" t="str">
        <f>IF(OR(F46="",D47=""),"", ROUND(PRODUCT(D47,F46)/100,2))</f>
        <v/>
      </c>
      <c r="G47" s="80" t="str">
        <f>IF(D47="", "Nurodykite taikomą PVM dydį", "")</f>
        <v>Nurodykite taikomą PVM dydį</v>
      </c>
    </row>
    <row r="48" spans="1:9" x14ac:dyDescent="0.25">
      <c r="E48" s="14" t="s">
        <v>64</v>
      </c>
      <c r="F48" s="14">
        <f>IF(ISBLANK(F47), "", ROUND(SUM(F46:F47),2))</f>
        <v>0</v>
      </c>
    </row>
  </sheetData>
  <sheetProtection algorithmName="SHA-512" hashValue="UUGtwlDeK4JkTAH+3JifnVdCN2OLlhGNrmGmzrDedlqfY7KvEfOmkwKWVfbX4TktqBiU8JJJKHIbeksZr3M3sg==" saltValue="P+JbeyqD001cpo3CE7nIX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66</v>
      </c>
      <c r="B5" s="41"/>
      <c r="C5" s="39" t="s">
        <v>67</v>
      </c>
      <c r="D5" s="40"/>
      <c r="E5" s="41"/>
      <c r="F5" s="39" t="s">
        <v>68</v>
      </c>
      <c r="G5" s="40"/>
      <c r="H5" s="41"/>
      <c r="I5" s="39" t="s">
        <v>69</v>
      </c>
      <c r="J5" s="41"/>
      <c r="K5" s="8" t="s">
        <v>70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71</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67</v>
      </c>
      <c r="D19" s="40"/>
      <c r="E19" s="41"/>
      <c r="F19" s="39" t="s">
        <v>72</v>
      </c>
      <c r="G19" s="40"/>
      <c r="H19" s="41"/>
      <c r="I19" s="60" t="s">
        <v>69</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73</v>
      </c>
      <c r="B33" s="27"/>
      <c r="C33" s="27"/>
      <c r="D33" s="27"/>
      <c r="E33" s="27"/>
      <c r="F33" s="27"/>
      <c r="G33" s="27"/>
      <c r="H33" s="27"/>
      <c r="I33" s="27"/>
      <c r="J33" s="27"/>
    </row>
    <row r="34" spans="1:10" ht="15.95" customHeight="1" thickBot="1" x14ac:dyDescent="0.3"/>
    <row r="35" spans="1:10" ht="15.95" customHeight="1" x14ac:dyDescent="0.25">
      <c r="A35" s="7" t="s">
        <v>27</v>
      </c>
      <c r="B35" s="56" t="s">
        <v>74</v>
      </c>
      <c r="C35" s="40"/>
      <c r="D35" s="40"/>
      <c r="E35" s="40"/>
      <c r="F35" s="40"/>
      <c r="G35" s="41"/>
      <c r="H35" s="57" t="s">
        <v>75</v>
      </c>
      <c r="I35" s="40"/>
      <c r="J35" s="58"/>
    </row>
    <row r="36" spans="1:10" ht="48" customHeight="1" x14ac:dyDescent="0.25">
      <c r="A36" s="19" t="s">
        <v>76</v>
      </c>
      <c r="B36" s="48" t="s">
        <v>77</v>
      </c>
      <c r="C36" s="43"/>
      <c r="D36" s="43"/>
      <c r="E36" s="43"/>
      <c r="F36" s="43"/>
      <c r="G36" s="26"/>
      <c r="H36" s="51"/>
      <c r="I36" s="43"/>
      <c r="J36" s="45"/>
    </row>
    <row r="37" spans="1:10" ht="48" customHeight="1" x14ac:dyDescent="0.25">
      <c r="A37" s="19" t="s">
        <v>78</v>
      </c>
      <c r="B37" s="48" t="s">
        <v>79</v>
      </c>
      <c r="C37" s="43"/>
      <c r="D37" s="43"/>
      <c r="E37" s="43"/>
      <c r="F37" s="43"/>
      <c r="G37" s="26"/>
      <c r="H37" s="51"/>
      <c r="I37" s="43"/>
      <c r="J37" s="45"/>
    </row>
    <row r="38" spans="1:10" ht="48" customHeight="1" x14ac:dyDescent="0.25">
      <c r="A38" s="19" t="s">
        <v>80</v>
      </c>
      <c r="B38" s="48" t="s">
        <v>81</v>
      </c>
      <c r="C38" s="43"/>
      <c r="D38" s="43"/>
      <c r="E38" s="43"/>
      <c r="F38" s="43"/>
      <c r="G38" s="26"/>
      <c r="H38" s="51"/>
      <c r="I38" s="43"/>
      <c r="J38" s="45"/>
    </row>
    <row r="39" spans="1:10" ht="48" customHeight="1" x14ac:dyDescent="0.25">
      <c r="A39" s="19" t="s">
        <v>82</v>
      </c>
      <c r="B39" s="48" t="s">
        <v>83</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84</v>
      </c>
      <c r="B48" s="27"/>
      <c r="C48" s="27"/>
      <c r="D48" s="27"/>
      <c r="E48" s="27"/>
      <c r="F48" s="27"/>
      <c r="G48" s="27"/>
      <c r="H48" s="27"/>
      <c r="I48" s="27"/>
      <c r="J48" s="27"/>
    </row>
    <row r="51" spans="1:10" x14ac:dyDescent="0.25">
      <c r="A51" s="47" t="s">
        <v>85</v>
      </c>
      <c r="B51" s="27"/>
      <c r="C51" s="27"/>
      <c r="D51" s="27"/>
      <c r="E51" s="53"/>
      <c r="F51" s="27"/>
      <c r="G51" s="27"/>
      <c r="H51" s="27"/>
      <c r="I51" s="27"/>
      <c r="J51" s="27"/>
    </row>
    <row r="53" spans="1:10" x14ac:dyDescent="0.25">
      <c r="A53" s="47" t="s">
        <v>86</v>
      </c>
      <c r="B53" s="27"/>
      <c r="C53" s="27"/>
      <c r="D53" s="27"/>
      <c r="E53" s="53"/>
      <c r="F53" s="27"/>
      <c r="G53" s="27"/>
      <c r="H53" s="27"/>
      <c r="I53" s="27"/>
      <c r="J53" s="27"/>
    </row>
    <row r="100" spans="1:1" ht="15.75" x14ac:dyDescent="0.2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2025-02-17T08:30:43Z</dcterms:modified>
</cp:coreProperties>
</file>