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toreeasy\userdir$\S.Gyliene\Desktop\Vaiku ligonine Chirurginiai siulai klijai protezai\"/>
    </mc:Choice>
  </mc:AlternateContent>
  <xr:revisionPtr revIDLastSave="0" documentId="13_ncr:1_{92F81F97-42B0-453B-9A67-0AAB50FC1FBC}" xr6:coauthVersionLast="47" xr6:coauthVersionMax="47" xr10:uidLastSave="{00000000-0000-0000-0000-000000000000}"/>
  <bookViews>
    <workbookView xWindow="-120" yWindow="-120" windowWidth="38640" windowHeight="21120" xr2:uid="{00000000-000D-0000-FFFF-FFFF00000000}"/>
  </bookViews>
  <sheets>
    <sheet name="I pirkimo dalis" sheetId="1" r:id="rId1"/>
    <sheet name="II pirkimo dalis" sheetId="3" r:id="rId2"/>
    <sheet name="III pirkimo dalis" sheetId="4" r:id="rId3"/>
    <sheet name="IV pirkimo dalis" sheetId="2"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2" l="1"/>
  <c r="L4" i="2"/>
  <c r="N4" i="2"/>
  <c r="O4" i="4"/>
  <c r="L4" i="4"/>
  <c r="P4" i="4"/>
  <c r="T4" i="3"/>
  <c r="S4" i="3"/>
  <c r="U4" i="3"/>
  <c r="T4" i="1"/>
  <c r="S4" i="1"/>
  <c r="U4" i="1"/>
  <c r="S35" i="1"/>
  <c r="U35"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S5" i="1"/>
  <c r="U5" i="1"/>
  <c r="S6" i="1"/>
  <c r="U6" i="1"/>
  <c r="S7" i="1"/>
  <c r="U7" i="1"/>
  <c r="S8" i="1"/>
  <c r="U8" i="1"/>
  <c r="S9" i="1"/>
  <c r="U9" i="1"/>
  <c r="S10" i="1"/>
  <c r="U10" i="1"/>
  <c r="S11" i="1"/>
  <c r="U11" i="1"/>
  <c r="S12" i="1"/>
  <c r="U12" i="1"/>
  <c r="S13" i="1"/>
  <c r="U13" i="1"/>
  <c r="S14" i="1"/>
  <c r="U14" i="1"/>
  <c r="S15" i="1"/>
  <c r="U15" i="1"/>
  <c r="S16" i="1"/>
  <c r="U16" i="1"/>
  <c r="S17" i="1"/>
  <c r="U17" i="1"/>
  <c r="S18" i="1"/>
  <c r="U18" i="1"/>
  <c r="S19" i="1"/>
  <c r="U19" i="1"/>
  <c r="S20" i="1"/>
  <c r="U20" i="1"/>
  <c r="S21" i="1"/>
  <c r="U21" i="1"/>
  <c r="S22" i="1"/>
  <c r="U22" i="1"/>
  <c r="S23" i="1"/>
  <c r="U23" i="1"/>
  <c r="S24" i="1"/>
  <c r="U24" i="1"/>
  <c r="S25" i="1"/>
  <c r="U25" i="1"/>
  <c r="S26" i="1"/>
  <c r="U26" i="1"/>
  <c r="S27" i="1"/>
  <c r="U27" i="1"/>
  <c r="S28" i="1"/>
  <c r="U28" i="1"/>
  <c r="S29" i="1"/>
  <c r="U29" i="1"/>
  <c r="S30" i="1"/>
  <c r="U30" i="1"/>
  <c r="S31" i="1"/>
  <c r="U31" i="1"/>
  <c r="S32" i="1"/>
  <c r="U32" i="1"/>
  <c r="S33" i="1"/>
  <c r="U33" i="1"/>
  <c r="S34" i="1"/>
  <c r="U34" i="1"/>
  <c r="S36" i="1"/>
  <c r="U36" i="1"/>
  <c r="S37" i="1"/>
  <c r="U37" i="1"/>
  <c r="S38" i="1"/>
  <c r="U38" i="1"/>
  <c r="S39" i="1"/>
  <c r="U39" i="1"/>
  <c r="S40" i="1"/>
  <c r="U40" i="1"/>
  <c r="S41" i="1"/>
  <c r="U41" i="1"/>
  <c r="S42" i="1"/>
  <c r="U42" i="1"/>
  <c r="S43" i="1"/>
  <c r="U43" i="1"/>
  <c r="S44" i="1"/>
  <c r="U44" i="1"/>
  <c r="S45" i="1"/>
  <c r="U45" i="1"/>
  <c r="S46" i="1"/>
  <c r="U46" i="1"/>
  <c r="S47" i="1"/>
  <c r="U47" i="1"/>
  <c r="S48" i="1"/>
  <c r="U48" i="1"/>
  <c r="S49" i="1"/>
  <c r="U49" i="1"/>
  <c r="S50" i="1"/>
  <c r="U50" i="1"/>
  <c r="T51" i="1"/>
  <c r="U51" i="1"/>
</calcChain>
</file>

<file path=xl/sharedStrings.xml><?xml version="1.0" encoding="utf-8"?>
<sst xmlns="http://schemas.openxmlformats.org/spreadsheetml/2006/main" count="336" uniqueCount="100">
  <si>
    <t>Pirkimo dalies pavadinimas</t>
  </si>
  <si>
    <t>Sąrašo eil. Nr.</t>
  </si>
  <si>
    <t>Storis</t>
  </si>
  <si>
    <t>Adatos lenktumas</t>
  </si>
  <si>
    <t>Adatos ilgis mm</t>
  </si>
  <si>
    <t>Adata</t>
  </si>
  <si>
    <t>Ilgis cm</t>
  </si>
  <si>
    <t>Mato vnt.</t>
  </si>
  <si>
    <t>Reikalavimai</t>
  </si>
  <si>
    <t>Bendrieji reikalavimai</t>
  </si>
  <si>
    <r>
      <t xml:space="preserve">Siūlomos prekės techninė charakteristika. </t>
    </r>
    <r>
      <rPr>
        <b/>
        <sz val="10"/>
        <color rgb="FFC00000"/>
        <rFont val="Arial Narrow"/>
        <family val="2"/>
        <charset val="186"/>
      </rPr>
      <t>Tiekėjas turi nurodyti siūlomos prekės tech. charakteristiką, bet nekopijuoti nurodytą pirkėjo.</t>
    </r>
  </si>
  <si>
    <t>Gamintojas</t>
  </si>
  <si>
    <t>CE sertifikatas pateiktas (El. bylos Nr.)</t>
  </si>
  <si>
    <t>Prekės numeris kataloge, buklete (El. bylos Nr.)</t>
  </si>
  <si>
    <t>Prekės mato  vieneto kaina be PVM, Eur</t>
  </si>
  <si>
    <t>Prekės mato vieneto kaina su PVM, Eur</t>
  </si>
  <si>
    <t>PVM tarifas %</t>
  </si>
  <si>
    <t>Bendra kaina be PVM pirkimo daliai, Eur</t>
  </si>
  <si>
    <t>Bendra kaina su PVM pirkimo daliai, Eur</t>
  </si>
  <si>
    <t xml:space="preserve">Chirurginiai siūlai ir adatos </t>
  </si>
  <si>
    <t>2-0</t>
  </si>
  <si>
    <t>1\2</t>
  </si>
  <si>
    <t>25-26</t>
  </si>
  <si>
    <t>apvali</t>
  </si>
  <si>
    <t>vnt.</t>
  </si>
  <si>
    <t xml:space="preserve">2-0 </t>
  </si>
  <si>
    <t>3\8</t>
  </si>
  <si>
    <t xml:space="preserve">24-26 </t>
  </si>
  <si>
    <t>pjautinė, bespalvis siūlas</t>
  </si>
  <si>
    <t>3-0</t>
  </si>
  <si>
    <t>17-20</t>
  </si>
  <si>
    <t xml:space="preserve">3-0 </t>
  </si>
  <si>
    <t>18-20</t>
  </si>
  <si>
    <t>pjautinė  bespalvis siūlas</t>
  </si>
  <si>
    <t>pjautinė</t>
  </si>
  <si>
    <t xml:space="preserve">4-0 </t>
  </si>
  <si>
    <t>14-16</t>
  </si>
  <si>
    <t>4-0</t>
  </si>
  <si>
    <t xml:space="preserve">5-0 </t>
  </si>
  <si>
    <t>12-14</t>
  </si>
  <si>
    <t>16-18</t>
  </si>
  <si>
    <t>6-0</t>
  </si>
  <si>
    <t>10-13</t>
  </si>
  <si>
    <t>10-12</t>
  </si>
  <si>
    <t>7-0</t>
  </si>
  <si>
    <t>9-11</t>
  </si>
  <si>
    <t>plastinė pjautinė</t>
  </si>
  <si>
    <t>24-26</t>
  </si>
  <si>
    <t>70-90</t>
  </si>
  <si>
    <t>26-28</t>
  </si>
  <si>
    <t>17-19</t>
  </si>
  <si>
    <t>15-20</t>
  </si>
  <si>
    <t>45-75</t>
  </si>
  <si>
    <t>75-90</t>
  </si>
  <si>
    <t>5-0</t>
  </si>
  <si>
    <t>16-19</t>
  </si>
  <si>
    <t>3/8</t>
  </si>
  <si>
    <t>16-20</t>
  </si>
  <si>
    <t>vnt</t>
  </si>
  <si>
    <t>15-16</t>
  </si>
  <si>
    <t>be adatos</t>
  </si>
  <si>
    <t>22-24</t>
  </si>
  <si>
    <t>12-15</t>
  </si>
  <si>
    <t>Chirurginis siūlas</t>
  </si>
  <si>
    <t>2-0 su kilpa</t>
  </si>
  <si>
    <r>
      <t>Siūlas polidioksanonas 2-0 su kilpa 53cm ilgio su vamzdeliu.Arba panašios sudėties siūlas su adata.</t>
    </r>
    <r>
      <rPr>
        <b/>
        <sz val="10"/>
        <rFont val="Arial Narrow"/>
        <family val="2"/>
        <charset val="186"/>
      </rPr>
      <t/>
    </r>
  </si>
  <si>
    <t>Odos klijai</t>
  </si>
  <si>
    <t>Pirkimo dalies Nr.</t>
  </si>
  <si>
    <t>Pavadinimas</t>
  </si>
  <si>
    <t>Mato vnt</t>
  </si>
  <si>
    <t>Siūlomos prekės techninė charakteristika Tiekėjas turi nurodyti siūlomos prekės tech. charakteristiką, bet nekopijuoti nurodytą pirkėjo.</t>
  </si>
  <si>
    <r>
      <t xml:space="preserve">CE sertifikatas pateiktas </t>
    </r>
    <r>
      <rPr>
        <b/>
        <sz val="10"/>
        <color theme="1"/>
        <rFont val="Arial Narrow"/>
        <family val="2"/>
        <charset val="186"/>
      </rPr>
      <t>(El. bylos Nr.)</t>
    </r>
  </si>
  <si>
    <r>
      <t xml:space="preserve">Prekės numeris kataloge, buklete </t>
    </r>
    <r>
      <rPr>
        <b/>
        <sz val="10"/>
        <color theme="1"/>
        <rFont val="Arial Narrow"/>
        <family val="2"/>
        <charset val="186"/>
      </rPr>
      <t>(El. bylos Nr.)</t>
    </r>
  </si>
  <si>
    <t>Pėdos implantas plokščiapėdystės korekcijai</t>
  </si>
  <si>
    <t xml:space="preserve">Nesirezorbuojantis monofilamentas, elastingas, minkštas, pagamintas iš polybutesterio (PBE) arba polipropileno. Gerai slysta, neturi pakavimo atminties.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 </t>
  </si>
  <si>
    <t>Nesirezorbuojantis pintas, dengtas polibutilatu, gerai slystantis, labai stiprus, lankstus, saugus mazgas,  atsparus chirurginiams instrumentams.Adatos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</si>
  <si>
    <t>Besirezorbuojantis, siūlas su spygliukais išdėstytais spirale aplink siūlą, siūlo gale kilpa. Pilna absorbcija per 90 - 110 dienų. Adatos nelūžta, nesilansto. Arba panašios sudėties siūlas su adata.CE ženklinimas.</t>
  </si>
  <si>
    <t xml:space="preserve">Paviršiniai odos klijai. Sudedamoji dalis cianoakrilato junginiai su antimikrobiniu poveikiu. Sterilūs. Nesirezorbuojantys. Antimikrobinis barjeras išlieka ne mažiau nei 5-10 dienų. Bekvapiai. Gelinės arba skystos konsistencijos. Su aplikatoriumi. Laikomi kambario temperatūroje. Paruošti iš karto naudoti. Individuali pakuotė nuo 0,3 iki 0,6 g. Ant pakuotės pažymėta produkto data ir galiojimo laikas. </t>
  </si>
  <si>
    <t xml:space="preserve">Besirezorbuojantis pintas su apvalkalu, gerai slystantis, minkštas, labai stiprus, neatsirišančio mazgo siūlas. Pagamintas iš išgrynintos poligliukoninės rūgšties, išmirkytas gliukonato tirpale. Po 14 parų išlieka 80% stiprumo, po 21 paros - 30% , pilnai rezorbuojasi po 56-70 parų. Siūlo filamentingumas yra polifilomentas. Adatos silikonizuotos. Arba panašios sudėties siūlas su adata. </t>
  </si>
  <si>
    <t>Nesirezorbuojantis monofilamentinis  inertiškas polipropilenas, elastingas, ypatingai minkštas, labai stiprus, neatsirišantis mazgas, gerai slystantis, neturėtų įpakavimo atminties. Adatos turi išilginius griovelius vidinėje kreivėje geresniai fiksacijai adatkotyje arba t. b spacialios pusiau kvadratinės formos adata fikacijai adatkotyje arba užtikrinti fiksaciją kitais būdais, nelūžta ir nesilanksto. Arba labai panašios sudėties  siūlas. CE ženklinimas.</t>
  </si>
  <si>
    <t>Nesirezorbuojantis monofilamentinis.  Sintetinis poliamidas arba labai panašios sudėties siūlas. Adatos turi išilginius griovelius vidinėje kreivėje geresniai fiksacijai adatkotyje arba t. b spacialios pusiau kvadratinės formos adata  fikacijai adatkotyje arba užtikrinti fiksaciją kitais būdais, nelūžta ir nesilanksto.Arba panašios sudėties siūlas su adata. CE ženklinimas.</t>
  </si>
  <si>
    <t>Besirezorbuojantis polifilamentinis sintetinis dengtas poliglaktinu ir kalcio steratu arba labai panašios sudėties  siūlas. Po 7 parų išlieka 50% stiprumo, po 28 parų - 30%, pilnai rezorbuojasi po 42parų. Siūlo filamentingumas yra polifilomentas. Adatos turi išilginius griovelius  vidinėje kreivėje geresniai fiksacijai adatkotyje arba t. b spacialios pusiau kvadratinės formos adata  fiksacijai adatkotyje arba užtikrinti fiksaciją kitais būdais, tvitrtos, nelinksta ir nelūžta. Pateikti kataloginius aprašymus ir kokybės atitikties sertifikatus.Arba panašios sudėties siūlas su adata. CE ženkliniimas.</t>
  </si>
  <si>
    <t>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folijoss darinys (arba kita saugi metalizuota pakuotė). 5. Chirurginių siūlų vartojimo instrukcija lietuvių kalba pateikiama su kiekvienu užsakymu. Tiekėjas privalo pateikti pasiūlymą visam šios pirkimo dalies prekių sąrašui  to paties gamintojo.</t>
  </si>
  <si>
    <t xml:space="preserve">1.Ant kiekvienos siūlų dėžutės privaloma informacija: 1. chirurginio siūlo kodas, firminis pavadinimas ir cheminė sudėtis, filamentiškumas, storis USP, ilgis cm, spalva, rezorbuojantis-nesirezorbuojantis,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 Chirurginės adatos galo storis atitinka siūlo storį. t.y. siūlas audiniuose pilnai uždaro adatos suformuotą angą.4. Chiruginio siūlo individuali pakuotė yra folijos darinys (arba kita saugi metalizuota pakuotė). 5. Chirurginių siūlų vartojimo instrukcija lietuvių kalba pateikiama su kiekvienu užsakymu. </t>
  </si>
  <si>
    <r>
      <t xml:space="preserve">Vientisas stentas subtalarinio sąnario stabilizavimui. Forma: konuso formos platesnė proksimalinė dalis  distalinėje dalyje pereinanti į srėgiuotą cilindro formos siauresnę dalį. Anatominis dizainas: teisingai įvesto stento konusinė dalis užpildo </t>
    </r>
    <r>
      <rPr>
        <i/>
        <sz val="10"/>
        <rFont val="Arial Narrow"/>
        <family val="2"/>
        <charset val="186"/>
      </rPr>
      <t>Sinus Tarsi</t>
    </r>
    <r>
      <rPr>
        <sz val="10"/>
        <rFont val="Arial Narrow"/>
        <family val="2"/>
        <charset val="186"/>
      </rPr>
      <t xml:space="preserve"> dalį, o cilindrinė, sriegiuota dalis užpildo </t>
    </r>
    <r>
      <rPr>
        <i/>
        <sz val="10"/>
        <rFont val="Arial Narrow"/>
        <family val="2"/>
        <charset val="186"/>
      </rPr>
      <t>Sinus Tarsi</t>
    </r>
    <r>
      <rPr>
        <sz val="10"/>
        <rFont val="Arial Narrow"/>
        <family val="2"/>
        <charset val="186"/>
      </rPr>
      <t xml:space="preserve"> kanalą; Stentas turi būti pagamintas iš titano lydinio , kaniuliuotas. Konuso formos stento dalis stabilizuoja pašokikaulinį sąnarį ties lateraliniu šokikaulio kraštu, konusas stabilizuoja stentą ir apsaugo nuo migracijos sinus tarsi kanalo kryptimi;  Konusinėje  stento dalyje  cilindro formos, reversiniu sriegiu ertmė   skirta stento eliminacijai. Konusinėje stento dalyje gali būti papilodomos įvairios formos ertmės stento įvedimo instrumentui.Stentas gali būti  įvedamas šešiakampiu ar kitokios formos atsuktuvu suderinamu su stentu. Stentų skersmuo nuo 5 mm iki 10 mm (žingsnis kas 1 mm) (bus pasirenkama reikiamo skersmens). Instrumentų rinkinys stento įvedimui/šalinimui turi būti suteikiamas panaudai. </t>
    </r>
  </si>
  <si>
    <t>2 priedas</t>
  </si>
  <si>
    <t>Maksimalus kiekis 24 mėn.</t>
  </si>
  <si>
    <t>Bendra kaina be PVM, Eur (maksimalus kiekis padaugintas iš vieneto kainos be PVM)</t>
  </si>
  <si>
    <t>Bendra kaina su PVM, Eur (maksimalus kiekis padaugintas iš vieneto kainos su PVM)</t>
  </si>
  <si>
    <t>Bendra pasiūlymo kaina pirkimo daliai, EUR</t>
  </si>
  <si>
    <t>1 gramas</t>
  </si>
  <si>
    <r>
      <t xml:space="preserve">Prekės mato  vieneto </t>
    </r>
    <r>
      <rPr>
        <b/>
        <sz val="10"/>
        <color rgb="FFFF0000"/>
        <rFont val="Arial Narrow"/>
        <family val="2"/>
        <charset val="186"/>
      </rPr>
      <t>(1 gramo)</t>
    </r>
    <r>
      <rPr>
        <b/>
        <sz val="10"/>
        <rFont val="Arial Narrow"/>
        <family val="2"/>
        <charset val="186"/>
      </rPr>
      <t xml:space="preserve"> kaina be PVM, Eur</t>
    </r>
  </si>
  <si>
    <t>II pirkimo dalies techninė specifikacija</t>
  </si>
  <si>
    <t>I pirkimo dalies techninė specifikacija</t>
  </si>
  <si>
    <t>III pirkimo dalies techninė specifikacija</t>
  </si>
  <si>
    <t>IV pirkimo dalies techninė specifikacija</t>
  </si>
  <si>
    <t xml:space="preserve">1.Ant kiekvienos siūlų dėžutės privaloma informacija: 1.1chirurginio siūlo kodas, firminis pavadinimas ir cheminė sudėtis, filamentiškumas, storis USP, ilgiscm, spalva, rezorbupjantis-nesirezorbuojantis, apvalkalas (jeigu yra), tuzinų skaičius, siūlų sterilizavimo metodas, chirurginės adatos kodas, adatos smaigalys, adatos lenktumas, adatos ilgis mm,sterilumo galiojimo laikas (ne mažiau 5 metai nuo pagaminimo datos). 2. Chirurginės adatos vaizdas ir dydis ant pakuotės atitinka originalo dydį. 3.Chirurginės adatos galo storis atitinka siūlo storį. t.y. siūlas audiniuose pilnai uždaro adatos suformuotą angą.4.Chiruginio siūlo individuali pakuotė yra folgos darinys (arba kita saugi metalizuota pakuotė). 5. Cirurginių siūlų vartojimo instrukcija lietuvių kalba pateikiama su kiekvienu užsakymu. </t>
  </si>
  <si>
    <t>Siūlomos pakuotės kaina be PVM</t>
  </si>
  <si>
    <t>Siūlomos pakuotės kaina su PVM</t>
  </si>
  <si>
    <t xml:space="preserve">Besirezorbuojantis monofilamentinis, gerai slystantis, minkštas, labai stiprus, neatsirišančio mazgo siūlas. Pagamintas iš polidioksanono. Po 35 parų išlieka 50 proc stiprumo, pilnai rezorbuojasi po 180-210 parų. Adatos pagamintos iš 300 plieno klasės,silikonizuotos. CE ženklinimas.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</si>
</sst>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8"/>
      <color theme="1"/>
      <name val="Calibri"/>
      <family val="2"/>
      <charset val="186"/>
      <scheme val="minor"/>
    </font>
    <font>
      <sz val="10"/>
      <name val="Arial"/>
      <family val="2"/>
      <charset val="186"/>
    </font>
    <font>
      <b/>
      <sz val="10"/>
      <name val="Arial Narrow"/>
      <family val="2"/>
      <charset val="186"/>
    </font>
    <font>
      <b/>
      <sz val="10"/>
      <color theme="1"/>
      <name val="Arial Narrow"/>
      <family val="2"/>
      <charset val="186"/>
    </font>
    <font>
      <b/>
      <sz val="10"/>
      <color rgb="FFC00000"/>
      <name val="Arial Narrow"/>
      <family val="2"/>
      <charset val="186"/>
    </font>
    <font>
      <sz val="10"/>
      <name val="Arial Narrow"/>
      <family val="2"/>
      <charset val="186"/>
    </font>
    <font>
      <sz val="10"/>
      <color rgb="FFFF0000"/>
      <name val="Arial Narrow"/>
      <family val="2"/>
      <charset val="186"/>
    </font>
    <font>
      <sz val="10"/>
      <color theme="1"/>
      <name val="Arial Narrow"/>
      <family val="2"/>
      <charset val="186"/>
    </font>
    <font>
      <sz val="10"/>
      <name val="Calibri"/>
      <family val="2"/>
      <charset val="186"/>
      <scheme val="minor"/>
    </font>
    <font>
      <i/>
      <sz val="10"/>
      <name val="Arial Narrow"/>
      <family val="2"/>
      <charset val="186"/>
    </font>
    <font>
      <b/>
      <sz val="14"/>
      <color rgb="FFFF0000"/>
      <name val="Calibri"/>
      <family val="2"/>
      <charset val="186"/>
      <scheme val="minor"/>
    </font>
    <font>
      <b/>
      <sz val="11"/>
      <color theme="1"/>
      <name val="Calibri"/>
      <family val="2"/>
      <charset val="186"/>
      <scheme val="minor"/>
    </font>
    <font>
      <b/>
      <sz val="8"/>
      <color theme="1"/>
      <name val="Calibri"/>
      <family val="2"/>
      <charset val="186"/>
      <scheme val="minor"/>
    </font>
    <font>
      <b/>
      <sz val="12"/>
      <color theme="1"/>
      <name val="Calibri"/>
      <family val="2"/>
      <charset val="186"/>
      <scheme val="minor"/>
    </font>
    <font>
      <b/>
      <sz val="11"/>
      <name val="Arial Narrow"/>
      <family val="2"/>
      <charset val="186"/>
    </font>
    <font>
      <b/>
      <sz val="10"/>
      <color rgb="FFFF0000"/>
      <name val="Arial Narrow"/>
      <family val="2"/>
      <charset val="186"/>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2" xfId="1" applyFont="1" applyBorder="1" applyAlignment="1">
      <alignment horizontal="center" vertical="top" wrapText="1"/>
    </xf>
    <xf numFmtId="0" fontId="2" fillId="0" borderId="1" xfId="1" applyFont="1" applyBorder="1" applyAlignment="1">
      <alignment horizontal="left"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top"/>
    </xf>
    <xf numFmtId="0" fontId="5" fillId="2" borderId="1" xfId="1" applyFont="1" applyFill="1" applyBorder="1" applyAlignment="1">
      <alignment horizontal="center" vertical="top" wrapText="1"/>
    </xf>
    <xf numFmtId="49" fontId="5" fillId="0" borderId="1" xfId="1" applyNumberFormat="1" applyFont="1" applyBorder="1" applyAlignment="1">
      <alignment horizontal="left" vertical="top" wrapText="1"/>
    </xf>
    <xf numFmtId="0" fontId="5" fillId="0" borderId="1" xfId="1" applyFont="1" applyBorder="1" applyAlignment="1">
      <alignment horizontal="left" vertical="top"/>
    </xf>
    <xf numFmtId="0" fontId="6" fillId="0" borderId="1" xfId="1" applyFont="1" applyBorder="1" applyAlignment="1">
      <alignment horizontal="left" vertical="top"/>
    </xf>
    <xf numFmtId="49" fontId="5" fillId="0" borderId="1" xfId="1" applyNumberFormat="1" applyFont="1" applyBorder="1" applyAlignment="1">
      <alignment horizontal="center" vertical="top" wrapText="1"/>
    </xf>
    <xf numFmtId="0" fontId="5" fillId="0" borderId="2" xfId="1" applyFont="1" applyBorder="1" applyAlignment="1">
      <alignment horizontal="left" vertical="top" wrapText="1"/>
    </xf>
    <xf numFmtId="0" fontId="7" fillId="0" borderId="1" xfId="1" applyFont="1" applyBorder="1" applyAlignment="1">
      <alignment horizontal="center" vertical="top" wrapText="1"/>
    </xf>
    <xf numFmtId="0" fontId="7" fillId="0" borderId="1" xfId="1" applyFont="1" applyBorder="1" applyAlignment="1">
      <alignment horizontal="center" vertical="top"/>
    </xf>
    <xf numFmtId="0" fontId="7" fillId="0" borderId="1" xfId="1" applyFont="1" applyBorder="1" applyAlignment="1">
      <alignment horizontal="left" vertical="top"/>
    </xf>
    <xf numFmtId="0" fontId="7" fillId="2" borderId="1" xfId="1" applyFont="1" applyFill="1" applyBorder="1" applyAlignment="1">
      <alignment horizontal="center" vertical="top" wrapText="1"/>
    </xf>
    <xf numFmtId="0" fontId="7" fillId="0" borderId="2" xfId="0" applyFont="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0" fillId="0" borderId="0" xfId="0" applyAlignment="1">
      <alignment horizontal="left"/>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8" fillId="0" borderId="2" xfId="0" applyFont="1" applyBorder="1" applyAlignment="1">
      <alignment horizontal="left" vertical="top" wrapText="1"/>
    </xf>
    <xf numFmtId="0" fontId="8" fillId="0" borderId="1" xfId="0" applyFont="1" applyBorder="1" applyAlignment="1">
      <alignment horizontal="left" vertical="top"/>
    </xf>
    <xf numFmtId="0" fontId="8" fillId="0" borderId="0" xfId="0" applyFont="1" applyAlignment="1">
      <alignment horizontal="left" vertical="top"/>
    </xf>
    <xf numFmtId="0" fontId="10" fillId="0" borderId="0" xfId="0" applyFont="1" applyAlignment="1">
      <alignment horizontal="left"/>
    </xf>
    <xf numFmtId="0" fontId="5" fillId="0" borderId="1" xfId="1" applyFont="1" applyBorder="1" applyAlignment="1">
      <alignment horizontal="left" vertical="top" wrapText="1"/>
    </xf>
    <xf numFmtId="0" fontId="5" fillId="0" borderId="1" xfId="1" applyFont="1" applyBorder="1" applyAlignment="1">
      <alignment horizontal="left" vertical="top" wrapText="1"/>
    </xf>
    <xf numFmtId="0" fontId="12" fillId="0" borderId="0" xfId="0" applyFont="1" applyBorder="1" applyAlignment="1">
      <alignment vertical="center"/>
    </xf>
    <xf numFmtId="4" fontId="14" fillId="0" borderId="5" xfId="1" applyNumberFormat="1" applyFont="1" applyFill="1" applyBorder="1" applyAlignment="1">
      <alignment horizontal="left" vertical="top" wrapText="1"/>
    </xf>
    <xf numFmtId="0" fontId="2" fillId="3" borderId="1" xfId="1" applyFont="1" applyFill="1" applyBorder="1" applyAlignment="1">
      <alignment horizontal="left" vertical="top" wrapText="1"/>
    </xf>
    <xf numFmtId="0" fontId="2" fillId="3" borderId="4" xfId="1" applyFont="1" applyFill="1" applyBorder="1" applyAlignment="1">
      <alignment horizontal="left" vertical="top" wrapText="1"/>
    </xf>
    <xf numFmtId="0" fontId="2" fillId="3" borderId="3" xfId="1" applyFont="1" applyFill="1" applyBorder="1" applyAlignment="1">
      <alignment horizontal="left" vertical="top" wrapText="1"/>
    </xf>
    <xf numFmtId="0" fontId="5" fillId="3" borderId="1" xfId="1" applyFont="1" applyFill="1" applyBorder="1" applyAlignment="1">
      <alignment horizontal="left" vertical="top"/>
    </xf>
    <xf numFmtId="0" fontId="6" fillId="3" borderId="1" xfId="1" applyFont="1" applyFill="1" applyBorder="1" applyAlignment="1">
      <alignment horizontal="left" vertical="top"/>
    </xf>
    <xf numFmtId="2" fontId="5" fillId="3" borderId="1" xfId="1" applyNumberFormat="1" applyFont="1" applyFill="1" applyBorder="1" applyAlignment="1">
      <alignment horizontal="left" vertical="top" wrapText="1"/>
    </xf>
    <xf numFmtId="10" fontId="5" fillId="3" borderId="1" xfId="1" applyNumberFormat="1" applyFont="1" applyFill="1" applyBorder="1" applyAlignment="1">
      <alignment horizontal="left" vertical="top" wrapText="1"/>
    </xf>
    <xf numFmtId="0" fontId="5" fillId="3" borderId="1" xfId="1" applyFont="1" applyFill="1" applyBorder="1" applyAlignment="1">
      <alignment horizontal="left" vertical="top" wrapText="1"/>
    </xf>
    <xf numFmtId="0" fontId="3" fillId="2" borderId="1" xfId="0" applyFont="1" applyFill="1" applyBorder="1" applyAlignment="1">
      <alignment horizontal="center" vertical="top" wrapText="1"/>
    </xf>
    <xf numFmtId="0" fontId="11" fillId="0" borderId="0" xfId="0" applyFont="1" applyBorder="1" applyAlignment="1">
      <alignment vertical="top"/>
    </xf>
    <xf numFmtId="0" fontId="13" fillId="0" borderId="0" xfId="0" applyFont="1"/>
    <xf numFmtId="0" fontId="11" fillId="0" borderId="0" xfId="0" applyFont="1"/>
    <xf numFmtId="4" fontId="5" fillId="3" borderId="1" xfId="1" applyNumberFormat="1" applyFont="1" applyFill="1" applyBorder="1" applyAlignment="1">
      <alignment horizontal="left" vertical="top" wrapText="1"/>
    </xf>
    <xf numFmtId="0" fontId="11" fillId="0" borderId="0" xfId="0" applyFont="1" applyAlignment="1">
      <alignment horizontal="left"/>
    </xf>
    <xf numFmtId="0" fontId="5" fillId="0" borderId="9" xfId="1"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5" fillId="0" borderId="7" xfId="1" applyFont="1" applyBorder="1" applyAlignment="1">
      <alignment horizontal="center" vertical="top" wrapText="1"/>
    </xf>
    <xf numFmtId="0" fontId="5" fillId="0" borderId="0"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left" vertical="top"/>
    </xf>
    <xf numFmtId="0" fontId="5" fillId="0" borderId="1" xfId="1" applyFont="1" applyBorder="1" applyAlignment="1">
      <alignment horizontal="center" vertical="top" wrapText="1"/>
    </xf>
    <xf numFmtId="0" fontId="5" fillId="0" borderId="4"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wrapText="1"/>
    </xf>
  </cellXfs>
  <cellStyles count="2">
    <cellStyle name="Įprastas" xfId="0" builtinId="0"/>
    <cellStyle name="Įprastas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C80"/>
  </sheetPr>
  <dimension ref="A1:U51"/>
  <sheetViews>
    <sheetView tabSelected="1" workbookViewId="0">
      <selection activeCell="G24" sqref="G24"/>
    </sheetView>
  </sheetViews>
  <sheetFormatPr defaultRowHeight="11.25" x14ac:dyDescent="0.2"/>
  <cols>
    <col min="1" max="1" width="7.6640625" customWidth="1"/>
    <col min="2" max="2" width="12.33203125" style="21" customWidth="1"/>
    <col min="5" max="5" width="10" customWidth="1"/>
    <col min="10" max="10" width="11.6640625" customWidth="1"/>
    <col min="11" max="11" width="32.83203125" customWidth="1"/>
    <col min="12" max="12" width="37.33203125" customWidth="1"/>
    <col min="13" max="13" width="14.33203125" customWidth="1"/>
    <col min="14" max="14" width="12" customWidth="1"/>
    <col min="15" max="15" width="11.6640625" customWidth="1"/>
    <col min="20" max="20" width="14" customWidth="1"/>
    <col min="21" max="21" width="14.33203125" customWidth="1"/>
  </cols>
  <sheetData>
    <row r="1" spans="1:21" ht="15.75" x14ac:dyDescent="0.25">
      <c r="A1" s="44" t="s">
        <v>93</v>
      </c>
      <c r="B1"/>
      <c r="U1" s="45" t="s">
        <v>85</v>
      </c>
    </row>
    <row r="3" spans="1:21" ht="165.75" x14ac:dyDescent="0.2">
      <c r="A3" s="1" t="s">
        <v>67</v>
      </c>
      <c r="B3" s="1" t="s">
        <v>0</v>
      </c>
      <c r="C3" s="1" t="s">
        <v>1</v>
      </c>
      <c r="D3" s="1" t="s">
        <v>2</v>
      </c>
      <c r="E3" s="1" t="s">
        <v>3</v>
      </c>
      <c r="F3" s="1" t="s">
        <v>4</v>
      </c>
      <c r="G3" s="1" t="s">
        <v>5</v>
      </c>
      <c r="H3" s="1" t="s">
        <v>6</v>
      </c>
      <c r="I3" s="1" t="s">
        <v>7</v>
      </c>
      <c r="J3" s="42" t="s">
        <v>86</v>
      </c>
      <c r="K3" s="3" t="s">
        <v>8</v>
      </c>
      <c r="L3" s="1" t="s">
        <v>9</v>
      </c>
      <c r="M3" s="4" t="s">
        <v>10</v>
      </c>
      <c r="N3" s="4" t="s">
        <v>11</v>
      </c>
      <c r="O3" s="4" t="s">
        <v>12</v>
      </c>
      <c r="P3" s="4" t="s">
        <v>13</v>
      </c>
      <c r="Q3" s="34" t="s">
        <v>14</v>
      </c>
      <c r="R3" s="34" t="s">
        <v>16</v>
      </c>
      <c r="S3" s="34" t="s">
        <v>15</v>
      </c>
      <c r="T3" s="35" t="s">
        <v>87</v>
      </c>
      <c r="U3" s="36" t="s">
        <v>88</v>
      </c>
    </row>
    <row r="4" spans="1:21" ht="25.5" customHeight="1" x14ac:dyDescent="0.2">
      <c r="A4" s="52">
        <v>1</v>
      </c>
      <c r="B4" s="56" t="s">
        <v>19</v>
      </c>
      <c r="C4" s="6">
        <v>1</v>
      </c>
      <c r="D4" s="30" t="s">
        <v>20</v>
      </c>
      <c r="E4" s="30" t="s">
        <v>21</v>
      </c>
      <c r="F4" s="30" t="s">
        <v>22</v>
      </c>
      <c r="G4" s="30" t="s">
        <v>23</v>
      </c>
      <c r="H4" s="5">
        <v>75</v>
      </c>
      <c r="I4" s="5" t="s">
        <v>24</v>
      </c>
      <c r="J4" s="7">
        <v>720</v>
      </c>
      <c r="K4" s="54" t="s">
        <v>78</v>
      </c>
      <c r="L4" s="57" t="s">
        <v>82</v>
      </c>
      <c r="M4" s="4"/>
      <c r="N4" s="4"/>
      <c r="O4" s="30"/>
      <c r="P4" s="30"/>
      <c r="Q4" s="39"/>
      <c r="R4" s="40"/>
      <c r="S4" s="46">
        <f t="shared" ref="S4:S50" si="0">Q4*(1+R4)</f>
        <v>0</v>
      </c>
      <c r="T4" s="46">
        <f>J4*Q4</f>
        <v>0</v>
      </c>
      <c r="U4" s="46">
        <f>J4*S4</f>
        <v>0</v>
      </c>
    </row>
    <row r="5" spans="1:21" ht="38.25" x14ac:dyDescent="0.2">
      <c r="A5" s="53"/>
      <c r="B5" s="56"/>
      <c r="C5" s="6">
        <v>2</v>
      </c>
      <c r="D5" s="30" t="s">
        <v>25</v>
      </c>
      <c r="E5" s="30" t="s">
        <v>26</v>
      </c>
      <c r="F5" s="8" t="s">
        <v>27</v>
      </c>
      <c r="G5" s="30" t="s">
        <v>28</v>
      </c>
      <c r="H5" s="5">
        <v>75</v>
      </c>
      <c r="I5" s="5" t="s">
        <v>24</v>
      </c>
      <c r="J5" s="7">
        <v>432</v>
      </c>
      <c r="K5" s="55"/>
      <c r="L5" s="58"/>
      <c r="M5" s="4"/>
      <c r="N5" s="4"/>
      <c r="O5" s="30"/>
      <c r="P5" s="30"/>
      <c r="Q5" s="41"/>
      <c r="R5" s="41"/>
      <c r="S5" s="46">
        <f t="shared" si="0"/>
        <v>0</v>
      </c>
      <c r="T5" s="46">
        <f t="shared" ref="T5:T50" si="1">J5*Q5</f>
        <v>0</v>
      </c>
      <c r="U5" s="46">
        <f t="shared" ref="U5:U50" si="2">J5*S5</f>
        <v>0</v>
      </c>
    </row>
    <row r="6" spans="1:21" ht="12.75" x14ac:dyDescent="0.2">
      <c r="A6" s="53"/>
      <c r="B6" s="56"/>
      <c r="C6" s="6">
        <v>3</v>
      </c>
      <c r="D6" s="30" t="s">
        <v>29</v>
      </c>
      <c r="E6" s="30" t="s">
        <v>21</v>
      </c>
      <c r="F6" s="30" t="s">
        <v>30</v>
      </c>
      <c r="G6" s="30" t="s">
        <v>23</v>
      </c>
      <c r="H6" s="5">
        <v>75</v>
      </c>
      <c r="I6" s="5" t="s">
        <v>24</v>
      </c>
      <c r="J6" s="7">
        <v>432</v>
      </c>
      <c r="K6" s="55"/>
      <c r="L6" s="58"/>
      <c r="M6" s="9"/>
      <c r="N6" s="9"/>
      <c r="O6" s="9"/>
      <c r="P6" s="9"/>
      <c r="Q6" s="37"/>
      <c r="R6" s="37"/>
      <c r="S6" s="46">
        <f t="shared" si="0"/>
        <v>0</v>
      </c>
      <c r="T6" s="46">
        <f t="shared" si="1"/>
        <v>0</v>
      </c>
      <c r="U6" s="46">
        <f t="shared" si="2"/>
        <v>0</v>
      </c>
    </row>
    <row r="7" spans="1:21" ht="38.25" x14ac:dyDescent="0.2">
      <c r="A7" s="53"/>
      <c r="B7" s="56"/>
      <c r="C7" s="6">
        <v>4</v>
      </c>
      <c r="D7" s="30" t="s">
        <v>31</v>
      </c>
      <c r="E7" s="30" t="s">
        <v>26</v>
      </c>
      <c r="F7" s="30" t="s">
        <v>32</v>
      </c>
      <c r="G7" s="30" t="s">
        <v>33</v>
      </c>
      <c r="H7" s="5">
        <v>75</v>
      </c>
      <c r="I7" s="5" t="s">
        <v>24</v>
      </c>
      <c r="J7" s="7">
        <v>180</v>
      </c>
      <c r="K7" s="55"/>
      <c r="L7" s="58"/>
      <c r="M7" s="9"/>
      <c r="N7" s="9"/>
      <c r="O7" s="9"/>
      <c r="P7" s="9"/>
      <c r="Q7" s="37"/>
      <c r="R7" s="37"/>
      <c r="S7" s="46">
        <f t="shared" si="0"/>
        <v>0</v>
      </c>
      <c r="T7" s="46">
        <f t="shared" si="1"/>
        <v>0</v>
      </c>
      <c r="U7" s="46">
        <f t="shared" si="2"/>
        <v>0</v>
      </c>
    </row>
    <row r="8" spans="1:21" ht="12.75" x14ac:dyDescent="0.2">
      <c r="A8" s="53"/>
      <c r="B8" s="56"/>
      <c r="C8" s="6">
        <v>5</v>
      </c>
      <c r="D8" s="30" t="s">
        <v>29</v>
      </c>
      <c r="E8" s="30" t="s">
        <v>26</v>
      </c>
      <c r="F8" s="30" t="s">
        <v>32</v>
      </c>
      <c r="G8" s="30" t="s">
        <v>34</v>
      </c>
      <c r="H8" s="5">
        <v>75</v>
      </c>
      <c r="I8" s="5" t="s">
        <v>24</v>
      </c>
      <c r="J8" s="7">
        <v>250</v>
      </c>
      <c r="K8" s="55"/>
      <c r="L8" s="58"/>
      <c r="M8" s="9"/>
      <c r="N8" s="9"/>
      <c r="O8" s="9"/>
      <c r="P8" s="9"/>
      <c r="Q8" s="37"/>
      <c r="R8" s="37"/>
      <c r="S8" s="46">
        <f t="shared" si="0"/>
        <v>0</v>
      </c>
      <c r="T8" s="46">
        <f t="shared" si="1"/>
        <v>0</v>
      </c>
      <c r="U8" s="46">
        <f t="shared" si="2"/>
        <v>0</v>
      </c>
    </row>
    <row r="9" spans="1:21" ht="38.25" x14ac:dyDescent="0.2">
      <c r="A9" s="53"/>
      <c r="B9" s="56"/>
      <c r="C9" s="6">
        <v>6</v>
      </c>
      <c r="D9" s="30" t="s">
        <v>35</v>
      </c>
      <c r="E9" s="30" t="s">
        <v>26</v>
      </c>
      <c r="F9" s="30" t="s">
        <v>36</v>
      </c>
      <c r="G9" s="30" t="s">
        <v>28</v>
      </c>
      <c r="H9" s="5">
        <v>75</v>
      </c>
      <c r="I9" s="5" t="s">
        <v>24</v>
      </c>
      <c r="J9" s="7">
        <v>1152</v>
      </c>
      <c r="K9" s="55"/>
      <c r="L9" s="58"/>
      <c r="M9" s="9"/>
      <c r="N9" s="9"/>
      <c r="O9" s="9"/>
      <c r="P9" s="9"/>
      <c r="Q9" s="37"/>
      <c r="R9" s="37"/>
      <c r="S9" s="46">
        <f t="shared" si="0"/>
        <v>0</v>
      </c>
      <c r="T9" s="46">
        <f t="shared" si="1"/>
        <v>0</v>
      </c>
      <c r="U9" s="46">
        <f t="shared" si="2"/>
        <v>0</v>
      </c>
    </row>
    <row r="10" spans="1:21" ht="12.75" x14ac:dyDescent="0.2">
      <c r="A10" s="53"/>
      <c r="B10" s="56"/>
      <c r="C10" s="6">
        <v>7</v>
      </c>
      <c r="D10" s="30" t="s">
        <v>35</v>
      </c>
      <c r="E10" s="30" t="s">
        <v>26</v>
      </c>
      <c r="F10" s="30" t="s">
        <v>32</v>
      </c>
      <c r="G10" s="30" t="s">
        <v>34</v>
      </c>
      <c r="H10" s="5">
        <v>75</v>
      </c>
      <c r="I10" s="5" t="s">
        <v>24</v>
      </c>
      <c r="J10" s="7">
        <v>432</v>
      </c>
      <c r="K10" s="55"/>
      <c r="L10" s="58"/>
      <c r="M10" s="9"/>
      <c r="N10" s="9"/>
      <c r="O10" s="9"/>
      <c r="P10" s="9"/>
      <c r="Q10" s="37"/>
      <c r="R10" s="37"/>
      <c r="S10" s="46">
        <f t="shared" si="0"/>
        <v>0</v>
      </c>
      <c r="T10" s="46">
        <f t="shared" si="1"/>
        <v>0</v>
      </c>
      <c r="U10" s="46">
        <f t="shared" si="2"/>
        <v>0</v>
      </c>
    </row>
    <row r="11" spans="1:21" ht="12.75" x14ac:dyDescent="0.2">
      <c r="A11" s="53"/>
      <c r="B11" s="56"/>
      <c r="C11" s="6">
        <v>8</v>
      </c>
      <c r="D11" s="30" t="s">
        <v>37</v>
      </c>
      <c r="E11" s="30" t="s">
        <v>21</v>
      </c>
      <c r="F11" s="30" t="s">
        <v>32</v>
      </c>
      <c r="G11" s="30" t="s">
        <v>23</v>
      </c>
      <c r="H11" s="5">
        <v>75</v>
      </c>
      <c r="I11" s="5" t="s">
        <v>24</v>
      </c>
      <c r="J11" s="7">
        <v>360</v>
      </c>
      <c r="K11" s="55"/>
      <c r="L11" s="58"/>
      <c r="M11" s="9"/>
      <c r="N11" s="9"/>
      <c r="O11" s="9"/>
      <c r="P11" s="9"/>
      <c r="Q11" s="37"/>
      <c r="R11" s="37"/>
      <c r="S11" s="46">
        <f t="shared" si="0"/>
        <v>0</v>
      </c>
      <c r="T11" s="46">
        <f t="shared" si="1"/>
        <v>0</v>
      </c>
      <c r="U11" s="46">
        <f t="shared" si="2"/>
        <v>0</v>
      </c>
    </row>
    <row r="12" spans="1:21" ht="38.25" x14ac:dyDescent="0.2">
      <c r="A12" s="53"/>
      <c r="B12" s="56"/>
      <c r="C12" s="6">
        <v>9</v>
      </c>
      <c r="D12" s="30" t="s">
        <v>38</v>
      </c>
      <c r="E12" s="30" t="s">
        <v>26</v>
      </c>
      <c r="F12" s="8" t="s">
        <v>39</v>
      </c>
      <c r="G12" s="30" t="s">
        <v>28</v>
      </c>
      <c r="H12" s="5">
        <v>45</v>
      </c>
      <c r="I12" s="5" t="s">
        <v>24</v>
      </c>
      <c r="J12" s="7">
        <v>576</v>
      </c>
      <c r="K12" s="55"/>
      <c r="L12" s="58"/>
      <c r="M12" s="9"/>
      <c r="N12" s="9"/>
      <c r="O12" s="9"/>
      <c r="P12" s="9"/>
      <c r="Q12" s="37"/>
      <c r="R12" s="37"/>
      <c r="S12" s="46">
        <f t="shared" si="0"/>
        <v>0</v>
      </c>
      <c r="T12" s="46">
        <f t="shared" si="1"/>
        <v>0</v>
      </c>
      <c r="U12" s="46">
        <f t="shared" si="2"/>
        <v>0</v>
      </c>
    </row>
    <row r="13" spans="1:21" ht="12.75" x14ac:dyDescent="0.2">
      <c r="A13" s="53"/>
      <c r="B13" s="56"/>
      <c r="C13" s="6">
        <v>10</v>
      </c>
      <c r="D13" s="30" t="s">
        <v>38</v>
      </c>
      <c r="E13" s="30" t="s">
        <v>26</v>
      </c>
      <c r="F13" s="8" t="s">
        <v>40</v>
      </c>
      <c r="G13" s="30" t="s">
        <v>34</v>
      </c>
      <c r="H13" s="5">
        <v>45</v>
      </c>
      <c r="I13" s="5" t="s">
        <v>24</v>
      </c>
      <c r="J13" s="7">
        <v>72</v>
      </c>
      <c r="K13" s="55"/>
      <c r="L13" s="58"/>
      <c r="M13" s="9"/>
      <c r="N13" s="9"/>
      <c r="O13" s="9"/>
      <c r="P13" s="9"/>
      <c r="Q13" s="37"/>
      <c r="R13" s="37"/>
      <c r="S13" s="46">
        <f t="shared" si="0"/>
        <v>0</v>
      </c>
      <c r="T13" s="46">
        <f t="shared" si="1"/>
        <v>0</v>
      </c>
      <c r="U13" s="46">
        <f t="shared" si="2"/>
        <v>0</v>
      </c>
    </row>
    <row r="14" spans="1:21" ht="12.75" x14ac:dyDescent="0.2">
      <c r="A14" s="53"/>
      <c r="B14" s="56"/>
      <c r="C14" s="6">
        <v>11</v>
      </c>
      <c r="D14" s="30" t="s">
        <v>41</v>
      </c>
      <c r="E14" s="30" t="s">
        <v>21</v>
      </c>
      <c r="F14" s="8" t="s">
        <v>42</v>
      </c>
      <c r="G14" s="30" t="s">
        <v>23</v>
      </c>
      <c r="H14" s="5">
        <v>75</v>
      </c>
      <c r="I14" s="5" t="s">
        <v>24</v>
      </c>
      <c r="J14" s="7">
        <v>109</v>
      </c>
      <c r="K14" s="55"/>
      <c r="L14" s="58"/>
      <c r="M14" s="9"/>
      <c r="N14" s="9"/>
      <c r="O14" s="9"/>
      <c r="P14" s="9"/>
      <c r="Q14" s="37"/>
      <c r="R14" s="37"/>
      <c r="S14" s="46">
        <f t="shared" si="0"/>
        <v>0</v>
      </c>
      <c r="T14" s="46">
        <f t="shared" si="1"/>
        <v>0</v>
      </c>
      <c r="U14" s="46">
        <f t="shared" si="2"/>
        <v>0</v>
      </c>
    </row>
    <row r="15" spans="1:21" ht="12.75" x14ac:dyDescent="0.2">
      <c r="A15" s="53"/>
      <c r="B15" s="56"/>
      <c r="C15" s="6">
        <v>12</v>
      </c>
      <c r="D15" s="30" t="s">
        <v>41</v>
      </c>
      <c r="E15" s="30" t="s">
        <v>21</v>
      </c>
      <c r="F15" s="8" t="s">
        <v>43</v>
      </c>
      <c r="G15" s="30" t="s">
        <v>34</v>
      </c>
      <c r="H15" s="5">
        <v>75</v>
      </c>
      <c r="I15" s="5" t="s">
        <v>24</v>
      </c>
      <c r="J15" s="7">
        <v>72</v>
      </c>
      <c r="K15" s="55"/>
      <c r="L15" s="58"/>
      <c r="M15" s="9"/>
      <c r="N15" s="9"/>
      <c r="O15" s="9"/>
      <c r="P15" s="9"/>
      <c r="Q15" s="37"/>
      <c r="R15" s="37"/>
      <c r="S15" s="46">
        <f t="shared" si="0"/>
        <v>0</v>
      </c>
      <c r="T15" s="46">
        <f t="shared" si="1"/>
        <v>0</v>
      </c>
      <c r="U15" s="46">
        <f t="shared" si="2"/>
        <v>0</v>
      </c>
    </row>
    <row r="16" spans="1:21" ht="38.25" x14ac:dyDescent="0.2">
      <c r="A16" s="53"/>
      <c r="B16" s="56"/>
      <c r="C16" s="6">
        <v>13</v>
      </c>
      <c r="D16" s="30" t="s">
        <v>41</v>
      </c>
      <c r="E16" s="30" t="s">
        <v>26</v>
      </c>
      <c r="F16" s="8" t="s">
        <v>43</v>
      </c>
      <c r="G16" s="30" t="s">
        <v>28</v>
      </c>
      <c r="H16" s="5">
        <v>75</v>
      </c>
      <c r="I16" s="5" t="s">
        <v>24</v>
      </c>
      <c r="J16" s="7">
        <v>288</v>
      </c>
      <c r="K16" s="55"/>
      <c r="L16" s="58"/>
      <c r="M16" s="9"/>
      <c r="N16" s="9"/>
      <c r="O16" s="9"/>
      <c r="P16" s="9"/>
      <c r="Q16" s="37"/>
      <c r="R16" s="37"/>
      <c r="S16" s="46">
        <f t="shared" si="0"/>
        <v>0</v>
      </c>
      <c r="T16" s="46">
        <f t="shared" si="1"/>
        <v>0</v>
      </c>
      <c r="U16" s="46">
        <f t="shared" si="2"/>
        <v>0</v>
      </c>
    </row>
    <row r="17" spans="1:21" ht="25.5" x14ac:dyDescent="0.2">
      <c r="A17" s="53"/>
      <c r="B17" s="56"/>
      <c r="C17" s="6">
        <v>14</v>
      </c>
      <c r="D17" s="30" t="s">
        <v>44</v>
      </c>
      <c r="E17" s="30" t="s">
        <v>26</v>
      </c>
      <c r="F17" s="8" t="s">
        <v>45</v>
      </c>
      <c r="G17" s="30" t="s">
        <v>46</v>
      </c>
      <c r="H17" s="5">
        <v>45</v>
      </c>
      <c r="I17" s="5" t="s">
        <v>24</v>
      </c>
      <c r="J17" s="7">
        <v>36</v>
      </c>
      <c r="K17" s="55"/>
      <c r="L17" s="58"/>
      <c r="M17" s="10"/>
      <c r="N17" s="10"/>
      <c r="O17" s="10"/>
      <c r="P17" s="10"/>
      <c r="Q17" s="38"/>
      <c r="R17" s="38"/>
      <c r="S17" s="46">
        <f t="shared" si="0"/>
        <v>0</v>
      </c>
      <c r="T17" s="46">
        <f t="shared" si="1"/>
        <v>0</v>
      </c>
      <c r="U17" s="46">
        <f t="shared" si="2"/>
        <v>0</v>
      </c>
    </row>
    <row r="18" spans="1:21" ht="12.75" x14ac:dyDescent="0.2">
      <c r="A18" s="53"/>
      <c r="B18" s="56"/>
      <c r="C18" s="6">
        <v>15</v>
      </c>
      <c r="D18" s="30">
        <v>1</v>
      </c>
      <c r="E18" s="30" t="s">
        <v>21</v>
      </c>
      <c r="F18" s="30" t="s">
        <v>47</v>
      </c>
      <c r="G18" s="30" t="s">
        <v>34</v>
      </c>
      <c r="H18" s="5" t="s">
        <v>48</v>
      </c>
      <c r="I18" s="5" t="s">
        <v>24</v>
      </c>
      <c r="J18" s="7">
        <v>36</v>
      </c>
      <c r="K18" s="55"/>
      <c r="L18" s="58"/>
      <c r="M18" s="9"/>
      <c r="N18" s="9"/>
      <c r="O18" s="9"/>
      <c r="P18" s="9"/>
      <c r="Q18" s="37"/>
      <c r="R18" s="37"/>
      <c r="S18" s="46">
        <f t="shared" si="0"/>
        <v>0</v>
      </c>
      <c r="T18" s="46">
        <f t="shared" si="1"/>
        <v>0</v>
      </c>
      <c r="U18" s="46">
        <f t="shared" si="2"/>
        <v>0</v>
      </c>
    </row>
    <row r="19" spans="1:21" ht="12.75" x14ac:dyDescent="0.2">
      <c r="A19" s="53"/>
      <c r="B19" s="56"/>
      <c r="C19" s="6">
        <v>16</v>
      </c>
      <c r="D19" s="30">
        <v>1</v>
      </c>
      <c r="E19" s="30" t="s">
        <v>21</v>
      </c>
      <c r="F19" s="30" t="s">
        <v>47</v>
      </c>
      <c r="G19" s="30" t="s">
        <v>23</v>
      </c>
      <c r="H19" s="5">
        <v>90</v>
      </c>
      <c r="I19" s="5" t="s">
        <v>24</v>
      </c>
      <c r="J19" s="7">
        <v>144</v>
      </c>
      <c r="K19" s="55"/>
      <c r="L19" s="58"/>
      <c r="M19" s="9"/>
      <c r="N19" s="9"/>
      <c r="O19" s="9"/>
      <c r="P19" s="9"/>
      <c r="Q19" s="37"/>
      <c r="R19" s="37"/>
      <c r="S19" s="46">
        <f t="shared" si="0"/>
        <v>0</v>
      </c>
      <c r="T19" s="46">
        <f t="shared" si="1"/>
        <v>0</v>
      </c>
      <c r="U19" s="46">
        <f t="shared" si="2"/>
        <v>0</v>
      </c>
    </row>
    <row r="20" spans="1:21" ht="12.75" x14ac:dyDescent="0.2">
      <c r="A20" s="53"/>
      <c r="B20" s="56"/>
      <c r="C20" s="6">
        <v>17</v>
      </c>
      <c r="D20" s="30">
        <v>0</v>
      </c>
      <c r="E20" s="30" t="s">
        <v>21</v>
      </c>
      <c r="F20" s="30" t="s">
        <v>47</v>
      </c>
      <c r="G20" s="30" t="s">
        <v>34</v>
      </c>
      <c r="H20" s="5" t="s">
        <v>48</v>
      </c>
      <c r="I20" s="5" t="s">
        <v>24</v>
      </c>
      <c r="J20" s="7">
        <v>36</v>
      </c>
      <c r="K20" s="55"/>
      <c r="L20" s="58"/>
      <c r="M20" s="9"/>
      <c r="N20" s="9"/>
      <c r="O20" s="9"/>
      <c r="P20" s="9"/>
      <c r="Q20" s="37"/>
      <c r="R20" s="37"/>
      <c r="S20" s="46">
        <f t="shared" si="0"/>
        <v>0</v>
      </c>
      <c r="T20" s="46">
        <f t="shared" si="1"/>
        <v>0</v>
      </c>
      <c r="U20" s="46">
        <f t="shared" si="2"/>
        <v>0</v>
      </c>
    </row>
    <row r="21" spans="1:21" ht="12.75" x14ac:dyDescent="0.2">
      <c r="A21" s="53"/>
      <c r="B21" s="56"/>
      <c r="C21" s="6">
        <v>18</v>
      </c>
      <c r="D21" s="30">
        <v>0</v>
      </c>
      <c r="E21" s="30" t="s">
        <v>21</v>
      </c>
      <c r="F21" s="30" t="s">
        <v>47</v>
      </c>
      <c r="G21" s="30" t="s">
        <v>23</v>
      </c>
      <c r="H21" s="5">
        <v>90</v>
      </c>
      <c r="I21" s="5" t="s">
        <v>24</v>
      </c>
      <c r="J21" s="7">
        <v>288</v>
      </c>
      <c r="K21" s="55"/>
      <c r="L21" s="58"/>
      <c r="M21" s="9"/>
      <c r="N21" s="9"/>
      <c r="O21" s="9"/>
      <c r="P21" s="9"/>
      <c r="Q21" s="37"/>
      <c r="R21" s="37"/>
      <c r="S21" s="46">
        <f t="shared" si="0"/>
        <v>0</v>
      </c>
      <c r="T21" s="46">
        <f t="shared" si="1"/>
        <v>0</v>
      </c>
      <c r="U21" s="46">
        <f t="shared" si="2"/>
        <v>0</v>
      </c>
    </row>
    <row r="22" spans="1:21" ht="12.75" x14ac:dyDescent="0.2">
      <c r="A22" s="53"/>
      <c r="B22" s="56"/>
      <c r="C22" s="6">
        <v>19</v>
      </c>
      <c r="D22" s="30" t="s">
        <v>20</v>
      </c>
      <c r="E22" s="30" t="s">
        <v>21</v>
      </c>
      <c r="F22" s="30" t="s">
        <v>32</v>
      </c>
      <c r="G22" s="30" t="s">
        <v>34</v>
      </c>
      <c r="H22" s="5">
        <v>30</v>
      </c>
      <c r="I22" s="5" t="s">
        <v>24</v>
      </c>
      <c r="J22" s="7">
        <v>36</v>
      </c>
      <c r="K22" s="54" t="s">
        <v>76</v>
      </c>
      <c r="L22" s="58"/>
      <c r="M22" s="9"/>
      <c r="N22" s="9"/>
      <c r="O22" s="9"/>
      <c r="P22" s="9"/>
      <c r="Q22" s="37"/>
      <c r="R22" s="37"/>
      <c r="S22" s="46">
        <f t="shared" si="0"/>
        <v>0</v>
      </c>
      <c r="T22" s="46">
        <f t="shared" si="1"/>
        <v>0</v>
      </c>
      <c r="U22" s="46">
        <f t="shared" si="2"/>
        <v>0</v>
      </c>
    </row>
    <row r="23" spans="1:21" ht="12.75" x14ac:dyDescent="0.2">
      <c r="A23" s="53"/>
      <c r="B23" s="56"/>
      <c r="C23" s="6">
        <v>20</v>
      </c>
      <c r="D23" s="30" t="s">
        <v>20</v>
      </c>
      <c r="E23" s="30" t="s">
        <v>21</v>
      </c>
      <c r="F23" s="30" t="s">
        <v>49</v>
      </c>
      <c r="G23" s="30" t="s">
        <v>23</v>
      </c>
      <c r="H23" s="5">
        <v>22</v>
      </c>
      <c r="I23" s="5" t="s">
        <v>24</v>
      </c>
      <c r="J23" s="7">
        <v>36</v>
      </c>
      <c r="K23" s="54"/>
      <c r="L23" s="58"/>
      <c r="M23" s="9"/>
      <c r="N23" s="9"/>
      <c r="O23" s="9"/>
      <c r="P23" s="9"/>
      <c r="Q23" s="37"/>
      <c r="R23" s="37"/>
      <c r="S23" s="46">
        <f t="shared" si="0"/>
        <v>0</v>
      </c>
      <c r="T23" s="46">
        <f t="shared" si="1"/>
        <v>0</v>
      </c>
      <c r="U23" s="46">
        <f t="shared" si="2"/>
        <v>0</v>
      </c>
    </row>
    <row r="24" spans="1:21" ht="56.25" customHeight="1" x14ac:dyDescent="0.2">
      <c r="A24" s="53"/>
      <c r="B24" s="56"/>
      <c r="C24" s="6">
        <v>21</v>
      </c>
      <c r="D24" s="30" t="s">
        <v>29</v>
      </c>
      <c r="E24" s="30" t="s">
        <v>21</v>
      </c>
      <c r="F24" s="30" t="s">
        <v>50</v>
      </c>
      <c r="G24" s="30" t="s">
        <v>23</v>
      </c>
      <c r="H24" s="5" t="s">
        <v>51</v>
      </c>
      <c r="I24" s="5" t="s">
        <v>24</v>
      </c>
      <c r="J24" s="7">
        <v>36</v>
      </c>
      <c r="K24" s="54"/>
      <c r="L24" s="58"/>
      <c r="M24" s="9"/>
      <c r="N24" s="9"/>
      <c r="O24" s="9"/>
      <c r="P24" s="9"/>
      <c r="Q24" s="37"/>
      <c r="R24" s="37"/>
      <c r="S24" s="46">
        <f t="shared" si="0"/>
        <v>0</v>
      </c>
      <c r="T24" s="46">
        <f t="shared" si="1"/>
        <v>0</v>
      </c>
      <c r="U24" s="46">
        <f t="shared" si="2"/>
        <v>0</v>
      </c>
    </row>
    <row r="25" spans="1:21" ht="12.75" x14ac:dyDescent="0.2">
      <c r="A25" s="53"/>
      <c r="B25" s="56"/>
      <c r="C25" s="6">
        <v>22</v>
      </c>
      <c r="D25" s="8" t="s">
        <v>20</v>
      </c>
      <c r="E25" s="30" t="s">
        <v>26</v>
      </c>
      <c r="F25" s="30" t="s">
        <v>47</v>
      </c>
      <c r="G25" s="30" t="s">
        <v>23</v>
      </c>
      <c r="H25" s="5" t="s">
        <v>52</v>
      </c>
      <c r="I25" s="5" t="s">
        <v>24</v>
      </c>
      <c r="J25" s="7">
        <v>36</v>
      </c>
      <c r="K25" s="54" t="s">
        <v>79</v>
      </c>
      <c r="L25" s="58"/>
      <c r="M25" s="9"/>
      <c r="N25" s="9"/>
      <c r="O25" s="9"/>
      <c r="P25" s="9"/>
      <c r="Q25" s="37"/>
      <c r="R25" s="37"/>
      <c r="S25" s="46">
        <f t="shared" si="0"/>
        <v>0</v>
      </c>
      <c r="T25" s="46">
        <f t="shared" si="1"/>
        <v>0</v>
      </c>
      <c r="U25" s="46">
        <f t="shared" si="2"/>
        <v>0</v>
      </c>
    </row>
    <row r="26" spans="1:21" ht="12.75" x14ac:dyDescent="0.2">
      <c r="A26" s="53"/>
      <c r="B26" s="56"/>
      <c r="C26" s="6">
        <v>23</v>
      </c>
      <c r="D26" s="30" t="s">
        <v>29</v>
      </c>
      <c r="E26" s="30" t="s">
        <v>21</v>
      </c>
      <c r="F26" s="30" t="s">
        <v>50</v>
      </c>
      <c r="G26" s="30" t="s">
        <v>23</v>
      </c>
      <c r="H26" s="5" t="s">
        <v>53</v>
      </c>
      <c r="I26" s="5" t="s">
        <v>24</v>
      </c>
      <c r="J26" s="7">
        <v>108</v>
      </c>
      <c r="K26" s="54"/>
      <c r="L26" s="58"/>
      <c r="M26" s="9"/>
      <c r="N26" s="9"/>
      <c r="O26" s="9"/>
      <c r="P26" s="9"/>
      <c r="Q26" s="37"/>
      <c r="R26" s="37"/>
      <c r="S26" s="46">
        <f t="shared" si="0"/>
        <v>0</v>
      </c>
      <c r="T26" s="46">
        <f t="shared" si="1"/>
        <v>0</v>
      </c>
      <c r="U26" s="46">
        <f t="shared" si="2"/>
        <v>0</v>
      </c>
    </row>
    <row r="27" spans="1:21" ht="12.75" x14ac:dyDescent="0.2">
      <c r="A27" s="53"/>
      <c r="B27" s="56"/>
      <c r="C27" s="6">
        <v>24</v>
      </c>
      <c r="D27" s="8" t="s">
        <v>20</v>
      </c>
      <c r="E27" s="30" t="s">
        <v>26</v>
      </c>
      <c r="F27" s="30" t="s">
        <v>47</v>
      </c>
      <c r="G27" s="30" t="s">
        <v>34</v>
      </c>
      <c r="H27" s="5">
        <v>75</v>
      </c>
      <c r="I27" s="5" t="s">
        <v>24</v>
      </c>
      <c r="J27" s="7">
        <v>108</v>
      </c>
      <c r="K27" s="54"/>
      <c r="L27" s="58"/>
      <c r="M27" s="10"/>
      <c r="N27" s="10"/>
      <c r="O27" s="10"/>
      <c r="P27" s="10"/>
      <c r="Q27" s="38"/>
      <c r="R27" s="38"/>
      <c r="S27" s="46">
        <f t="shared" si="0"/>
        <v>0</v>
      </c>
      <c r="T27" s="46">
        <f t="shared" si="1"/>
        <v>0</v>
      </c>
      <c r="U27" s="46">
        <f t="shared" si="2"/>
        <v>0</v>
      </c>
    </row>
    <row r="28" spans="1:21" ht="123" customHeight="1" x14ac:dyDescent="0.2">
      <c r="A28" s="53"/>
      <c r="B28" s="56"/>
      <c r="C28" s="6">
        <v>25</v>
      </c>
      <c r="D28" s="30" t="s">
        <v>54</v>
      </c>
      <c r="E28" s="30" t="s">
        <v>21</v>
      </c>
      <c r="F28" s="30" t="s">
        <v>55</v>
      </c>
      <c r="G28" s="30" t="s">
        <v>23</v>
      </c>
      <c r="H28" s="5">
        <v>75</v>
      </c>
      <c r="I28" s="5" t="s">
        <v>24</v>
      </c>
      <c r="J28" s="7">
        <v>72</v>
      </c>
      <c r="K28" s="54"/>
      <c r="L28" s="58"/>
      <c r="M28" s="9"/>
      <c r="N28" s="9"/>
      <c r="O28" s="9"/>
      <c r="P28" s="9"/>
      <c r="Q28" s="37"/>
      <c r="R28" s="37"/>
      <c r="S28" s="46">
        <f t="shared" si="0"/>
        <v>0</v>
      </c>
      <c r="T28" s="46">
        <f t="shared" si="1"/>
        <v>0</v>
      </c>
      <c r="U28" s="46">
        <f t="shared" si="2"/>
        <v>0</v>
      </c>
    </row>
    <row r="29" spans="1:21" ht="12.75" x14ac:dyDescent="0.2">
      <c r="A29" s="53"/>
      <c r="B29" s="56"/>
      <c r="C29" s="6">
        <v>26</v>
      </c>
      <c r="D29" s="8" t="s">
        <v>20</v>
      </c>
      <c r="E29" s="30" t="s">
        <v>26</v>
      </c>
      <c r="F29" s="30" t="s">
        <v>47</v>
      </c>
      <c r="G29" s="30" t="s">
        <v>34</v>
      </c>
      <c r="H29" s="5">
        <v>45</v>
      </c>
      <c r="I29" s="5" t="s">
        <v>24</v>
      </c>
      <c r="J29" s="7">
        <v>216</v>
      </c>
      <c r="K29" s="54" t="s">
        <v>80</v>
      </c>
      <c r="L29" s="58"/>
      <c r="M29" s="9"/>
      <c r="N29" s="9"/>
      <c r="O29" s="9"/>
      <c r="P29" s="9"/>
      <c r="Q29" s="37"/>
      <c r="R29" s="37"/>
      <c r="S29" s="46">
        <f t="shared" si="0"/>
        <v>0</v>
      </c>
      <c r="T29" s="46">
        <f t="shared" si="1"/>
        <v>0</v>
      </c>
      <c r="U29" s="46">
        <f t="shared" si="2"/>
        <v>0</v>
      </c>
    </row>
    <row r="30" spans="1:21" ht="12.75" x14ac:dyDescent="0.2">
      <c r="A30" s="53"/>
      <c r="B30" s="56"/>
      <c r="C30" s="6">
        <v>27</v>
      </c>
      <c r="D30" s="30" t="s">
        <v>29</v>
      </c>
      <c r="E30" s="30" t="s">
        <v>26</v>
      </c>
      <c r="F30" s="30" t="s">
        <v>47</v>
      </c>
      <c r="G30" s="30" t="s">
        <v>34</v>
      </c>
      <c r="H30" s="5">
        <v>45</v>
      </c>
      <c r="I30" s="5" t="s">
        <v>24</v>
      </c>
      <c r="J30" s="7">
        <v>576</v>
      </c>
      <c r="K30" s="54"/>
      <c r="L30" s="58"/>
      <c r="M30" s="9"/>
      <c r="N30" s="9"/>
      <c r="O30" s="9"/>
      <c r="P30" s="9"/>
      <c r="Q30" s="37"/>
      <c r="R30" s="37"/>
      <c r="S30" s="46">
        <f t="shared" si="0"/>
        <v>0</v>
      </c>
      <c r="T30" s="46">
        <f t="shared" si="1"/>
        <v>0</v>
      </c>
      <c r="U30" s="46">
        <f t="shared" si="2"/>
        <v>0</v>
      </c>
    </row>
    <row r="31" spans="1:21" ht="12.75" x14ac:dyDescent="0.2">
      <c r="A31" s="53"/>
      <c r="B31" s="56"/>
      <c r="C31" s="6">
        <v>28</v>
      </c>
      <c r="D31" s="30" t="s">
        <v>37</v>
      </c>
      <c r="E31" s="30" t="s">
        <v>26</v>
      </c>
      <c r="F31" s="30" t="s">
        <v>32</v>
      </c>
      <c r="G31" s="30" t="s">
        <v>34</v>
      </c>
      <c r="H31" s="5">
        <v>45</v>
      </c>
      <c r="I31" s="5" t="s">
        <v>24</v>
      </c>
      <c r="J31" s="7">
        <v>1008</v>
      </c>
      <c r="K31" s="54"/>
      <c r="L31" s="58"/>
      <c r="M31" s="9"/>
      <c r="N31" s="9"/>
      <c r="O31" s="9"/>
      <c r="P31" s="9"/>
      <c r="Q31" s="37"/>
      <c r="R31" s="37"/>
      <c r="S31" s="46">
        <f t="shared" si="0"/>
        <v>0</v>
      </c>
      <c r="T31" s="46">
        <f t="shared" si="1"/>
        <v>0</v>
      </c>
      <c r="U31" s="46">
        <f t="shared" si="2"/>
        <v>0</v>
      </c>
    </row>
    <row r="32" spans="1:21" ht="12.75" x14ac:dyDescent="0.2">
      <c r="A32" s="53"/>
      <c r="B32" s="56"/>
      <c r="C32" s="6">
        <v>29</v>
      </c>
      <c r="D32" s="30" t="s">
        <v>54</v>
      </c>
      <c r="E32" s="8" t="s">
        <v>56</v>
      </c>
      <c r="F32" s="30" t="s">
        <v>32</v>
      </c>
      <c r="G32" s="30" t="s">
        <v>34</v>
      </c>
      <c r="H32" s="5">
        <v>45</v>
      </c>
      <c r="I32" s="5" t="s">
        <v>24</v>
      </c>
      <c r="J32" s="7">
        <v>432</v>
      </c>
      <c r="K32" s="54"/>
      <c r="L32" s="58"/>
      <c r="M32" s="9"/>
      <c r="N32" s="9"/>
      <c r="O32" s="9"/>
      <c r="P32" s="9"/>
      <c r="Q32" s="37"/>
      <c r="R32" s="37"/>
      <c r="S32" s="46">
        <f t="shared" si="0"/>
        <v>0</v>
      </c>
      <c r="T32" s="46">
        <f t="shared" si="1"/>
        <v>0</v>
      </c>
      <c r="U32" s="46">
        <f t="shared" si="2"/>
        <v>0</v>
      </c>
    </row>
    <row r="33" spans="1:21" ht="83.25" customHeight="1" x14ac:dyDescent="0.2">
      <c r="A33" s="53"/>
      <c r="B33" s="56"/>
      <c r="C33" s="6">
        <v>30</v>
      </c>
      <c r="D33" s="30" t="s">
        <v>41</v>
      </c>
      <c r="E33" s="8" t="s">
        <v>56</v>
      </c>
      <c r="F33" s="30" t="s">
        <v>57</v>
      </c>
      <c r="G33" s="30" t="s">
        <v>34</v>
      </c>
      <c r="H33" s="5">
        <v>45</v>
      </c>
      <c r="I33" s="5" t="s">
        <v>58</v>
      </c>
      <c r="J33" s="7">
        <v>288</v>
      </c>
      <c r="K33" s="54"/>
      <c r="L33" s="58"/>
      <c r="M33" s="9"/>
      <c r="N33" s="9"/>
      <c r="O33" s="9"/>
      <c r="P33" s="9"/>
      <c r="Q33" s="37"/>
      <c r="R33" s="37"/>
      <c r="S33" s="46">
        <f t="shared" si="0"/>
        <v>0</v>
      </c>
      <c r="T33" s="46">
        <f t="shared" si="1"/>
        <v>0</v>
      </c>
      <c r="U33" s="46">
        <f t="shared" si="2"/>
        <v>0</v>
      </c>
    </row>
    <row r="34" spans="1:21" ht="12.75" x14ac:dyDescent="0.2">
      <c r="A34" s="53"/>
      <c r="B34" s="56"/>
      <c r="C34" s="6">
        <v>31</v>
      </c>
      <c r="D34" s="30" t="s">
        <v>29</v>
      </c>
      <c r="E34" s="30" t="s">
        <v>26</v>
      </c>
      <c r="F34" s="8" t="s">
        <v>59</v>
      </c>
      <c r="G34" s="30" t="s">
        <v>34</v>
      </c>
      <c r="H34" s="5" t="s">
        <v>52</v>
      </c>
      <c r="I34" s="5" t="s">
        <v>24</v>
      </c>
      <c r="J34" s="7">
        <v>288</v>
      </c>
      <c r="K34" s="54" t="s">
        <v>75</v>
      </c>
      <c r="L34" s="58"/>
      <c r="M34" s="9"/>
      <c r="N34" s="9"/>
      <c r="O34" s="9"/>
      <c r="P34" s="9"/>
      <c r="Q34" s="37"/>
      <c r="R34" s="37"/>
      <c r="S34" s="46">
        <f t="shared" si="0"/>
        <v>0</v>
      </c>
      <c r="T34" s="46">
        <f t="shared" si="1"/>
        <v>0</v>
      </c>
      <c r="U34" s="46">
        <f t="shared" si="2"/>
        <v>0</v>
      </c>
    </row>
    <row r="35" spans="1:21" ht="12.75" x14ac:dyDescent="0.2">
      <c r="A35" s="53"/>
      <c r="B35" s="56"/>
      <c r="C35" s="6">
        <v>32</v>
      </c>
      <c r="D35" s="30" t="s">
        <v>20</v>
      </c>
      <c r="E35" s="30" t="s">
        <v>21</v>
      </c>
      <c r="F35" s="8" t="s">
        <v>47</v>
      </c>
      <c r="G35" s="30" t="s">
        <v>23</v>
      </c>
      <c r="H35" s="5">
        <v>75</v>
      </c>
      <c r="I35" s="5" t="s">
        <v>24</v>
      </c>
      <c r="J35" s="7">
        <v>72</v>
      </c>
      <c r="K35" s="54"/>
      <c r="L35" s="58"/>
      <c r="M35" s="10"/>
      <c r="N35" s="10"/>
      <c r="O35" s="10"/>
      <c r="P35" s="10"/>
      <c r="Q35" s="38"/>
      <c r="R35" s="38"/>
      <c r="S35" s="46">
        <f t="shared" si="0"/>
        <v>0</v>
      </c>
      <c r="T35" s="46">
        <f t="shared" si="1"/>
        <v>0</v>
      </c>
      <c r="U35" s="46">
        <f t="shared" si="2"/>
        <v>0</v>
      </c>
    </row>
    <row r="36" spans="1:21" ht="12.75" x14ac:dyDescent="0.2">
      <c r="A36" s="53"/>
      <c r="B36" s="56"/>
      <c r="C36" s="6">
        <v>33</v>
      </c>
      <c r="D36" s="30" t="s">
        <v>29</v>
      </c>
      <c r="E36" s="30" t="s">
        <v>26</v>
      </c>
      <c r="F36" s="30" t="s">
        <v>32</v>
      </c>
      <c r="G36" s="30" t="s">
        <v>23</v>
      </c>
      <c r="H36" s="5">
        <v>75</v>
      </c>
      <c r="I36" s="5" t="s">
        <v>58</v>
      </c>
      <c r="J36" s="7">
        <v>288</v>
      </c>
      <c r="K36" s="54"/>
      <c r="L36" s="58"/>
      <c r="M36" s="9"/>
      <c r="N36" s="9"/>
      <c r="O36" s="9"/>
      <c r="P36" s="9"/>
      <c r="Q36" s="37"/>
      <c r="R36" s="37"/>
      <c r="S36" s="46">
        <f t="shared" si="0"/>
        <v>0</v>
      </c>
      <c r="T36" s="46">
        <f t="shared" si="1"/>
        <v>0</v>
      </c>
      <c r="U36" s="46">
        <f t="shared" si="2"/>
        <v>0</v>
      </c>
    </row>
    <row r="37" spans="1:21" ht="12.75" x14ac:dyDescent="0.2">
      <c r="A37" s="53"/>
      <c r="B37" s="56"/>
      <c r="C37" s="6">
        <v>34</v>
      </c>
      <c r="D37" s="30" t="s">
        <v>37</v>
      </c>
      <c r="E37" s="30" t="s">
        <v>21</v>
      </c>
      <c r="F37" s="8" t="s">
        <v>43</v>
      </c>
      <c r="G37" s="30" t="s">
        <v>23</v>
      </c>
      <c r="H37" s="5">
        <v>75</v>
      </c>
      <c r="I37" s="5" t="s">
        <v>24</v>
      </c>
      <c r="J37" s="7">
        <v>432</v>
      </c>
      <c r="K37" s="54"/>
      <c r="L37" s="58"/>
      <c r="M37" s="9"/>
      <c r="N37" s="9"/>
      <c r="O37" s="9"/>
      <c r="P37" s="9"/>
      <c r="Q37" s="37"/>
      <c r="R37" s="37"/>
      <c r="S37" s="46">
        <f t="shared" si="0"/>
        <v>0</v>
      </c>
      <c r="T37" s="46">
        <f t="shared" si="1"/>
        <v>0</v>
      </c>
      <c r="U37" s="46">
        <f t="shared" si="2"/>
        <v>0</v>
      </c>
    </row>
    <row r="38" spans="1:21" ht="94.5" customHeight="1" x14ac:dyDescent="0.2">
      <c r="A38" s="53"/>
      <c r="B38" s="56"/>
      <c r="C38" s="6">
        <v>35</v>
      </c>
      <c r="D38" s="30">
        <v>2</v>
      </c>
      <c r="E38" s="54" t="s">
        <v>60</v>
      </c>
      <c r="F38" s="54"/>
      <c r="G38" s="54"/>
      <c r="H38" s="5">
        <v>250</v>
      </c>
      <c r="I38" s="5" t="s">
        <v>58</v>
      </c>
      <c r="J38" s="7">
        <v>72</v>
      </c>
      <c r="K38" s="54"/>
      <c r="L38" s="58"/>
      <c r="M38" s="9"/>
      <c r="N38" s="9"/>
      <c r="O38" s="9"/>
      <c r="P38" s="9"/>
      <c r="Q38" s="37"/>
      <c r="R38" s="37"/>
      <c r="S38" s="46">
        <f t="shared" si="0"/>
        <v>0</v>
      </c>
      <c r="T38" s="46">
        <f t="shared" si="1"/>
        <v>0</v>
      </c>
      <c r="U38" s="46">
        <f t="shared" si="2"/>
        <v>0</v>
      </c>
    </row>
    <row r="39" spans="1:21" ht="12.75" x14ac:dyDescent="0.2">
      <c r="A39" s="53"/>
      <c r="B39" s="56"/>
      <c r="C39" s="6">
        <v>36</v>
      </c>
      <c r="D39" s="30" t="s">
        <v>20</v>
      </c>
      <c r="E39" s="30" t="s">
        <v>56</v>
      </c>
      <c r="F39" s="30" t="s">
        <v>61</v>
      </c>
      <c r="G39" s="30" t="s">
        <v>34</v>
      </c>
      <c r="H39" s="5">
        <v>45</v>
      </c>
      <c r="I39" s="5" t="s">
        <v>58</v>
      </c>
      <c r="J39" s="7">
        <v>108</v>
      </c>
      <c r="K39" s="54" t="s">
        <v>74</v>
      </c>
      <c r="L39" s="58"/>
      <c r="M39" s="9"/>
      <c r="N39" s="9"/>
      <c r="O39" s="9"/>
      <c r="P39" s="9"/>
      <c r="Q39" s="37"/>
      <c r="R39" s="37"/>
      <c r="S39" s="46">
        <f t="shared" si="0"/>
        <v>0</v>
      </c>
      <c r="T39" s="46">
        <f t="shared" si="1"/>
        <v>0</v>
      </c>
      <c r="U39" s="46">
        <f t="shared" si="2"/>
        <v>0</v>
      </c>
    </row>
    <row r="40" spans="1:21" ht="12.75" x14ac:dyDescent="0.2">
      <c r="A40" s="53"/>
      <c r="B40" s="56"/>
      <c r="C40" s="6">
        <v>37</v>
      </c>
      <c r="D40" s="30" t="s">
        <v>29</v>
      </c>
      <c r="E40" s="30" t="s">
        <v>26</v>
      </c>
      <c r="F40" s="30" t="s">
        <v>32</v>
      </c>
      <c r="G40" s="30" t="s">
        <v>34</v>
      </c>
      <c r="H40" s="5">
        <v>45</v>
      </c>
      <c r="I40" s="5" t="s">
        <v>24</v>
      </c>
      <c r="J40" s="7">
        <v>432</v>
      </c>
      <c r="K40" s="54"/>
      <c r="L40" s="58"/>
      <c r="M40" s="9"/>
      <c r="N40" s="9"/>
      <c r="O40" s="9"/>
      <c r="P40" s="9"/>
      <c r="Q40" s="37"/>
      <c r="R40" s="37"/>
      <c r="S40" s="46">
        <f t="shared" si="0"/>
        <v>0</v>
      </c>
      <c r="T40" s="46">
        <f t="shared" si="1"/>
        <v>0</v>
      </c>
      <c r="U40" s="46">
        <f t="shared" si="2"/>
        <v>0</v>
      </c>
    </row>
    <row r="41" spans="1:21" ht="25.5" x14ac:dyDescent="0.2">
      <c r="A41" s="53"/>
      <c r="B41" s="56"/>
      <c r="C41" s="6">
        <v>38</v>
      </c>
      <c r="D41" s="30" t="s">
        <v>37</v>
      </c>
      <c r="E41" s="30" t="s">
        <v>56</v>
      </c>
      <c r="F41" s="30" t="s">
        <v>32</v>
      </c>
      <c r="G41" s="30" t="s">
        <v>46</v>
      </c>
      <c r="H41" s="5">
        <v>45</v>
      </c>
      <c r="I41" s="5" t="s">
        <v>24</v>
      </c>
      <c r="J41" s="7">
        <v>720</v>
      </c>
      <c r="K41" s="54"/>
      <c r="L41" s="58"/>
      <c r="M41" s="9"/>
      <c r="N41" s="9"/>
      <c r="O41" s="9"/>
      <c r="P41" s="9"/>
      <c r="Q41" s="37"/>
      <c r="R41" s="37"/>
      <c r="S41" s="46">
        <f t="shared" si="0"/>
        <v>0</v>
      </c>
      <c r="T41" s="46">
        <f t="shared" si="1"/>
        <v>0</v>
      </c>
      <c r="U41" s="46">
        <f t="shared" si="2"/>
        <v>0</v>
      </c>
    </row>
    <row r="42" spans="1:21" ht="118.5" customHeight="1" x14ac:dyDescent="0.2">
      <c r="A42" s="53"/>
      <c r="B42" s="56"/>
      <c r="C42" s="6">
        <v>39</v>
      </c>
      <c r="D42" s="30" t="s">
        <v>41</v>
      </c>
      <c r="E42" s="30" t="s">
        <v>56</v>
      </c>
      <c r="F42" s="30" t="s">
        <v>59</v>
      </c>
      <c r="G42" s="30" t="s">
        <v>34</v>
      </c>
      <c r="H42" s="5">
        <v>45</v>
      </c>
      <c r="I42" s="5" t="s">
        <v>58</v>
      </c>
      <c r="J42" s="7">
        <v>72</v>
      </c>
      <c r="K42" s="54"/>
      <c r="L42" s="58"/>
      <c r="M42" s="9"/>
      <c r="N42" s="9"/>
      <c r="O42" s="9"/>
      <c r="P42" s="9"/>
      <c r="Q42" s="37"/>
      <c r="R42" s="37"/>
      <c r="S42" s="46">
        <f t="shared" si="0"/>
        <v>0</v>
      </c>
      <c r="T42" s="46">
        <f t="shared" si="1"/>
        <v>0</v>
      </c>
      <c r="U42" s="46">
        <f t="shared" si="2"/>
        <v>0</v>
      </c>
    </row>
    <row r="43" spans="1:21" ht="209.25" customHeight="1" x14ac:dyDescent="0.2">
      <c r="A43" s="53"/>
      <c r="B43" s="56"/>
      <c r="C43" s="6">
        <v>40</v>
      </c>
      <c r="D43" s="30" t="s">
        <v>20</v>
      </c>
      <c r="E43" s="30" t="s">
        <v>26</v>
      </c>
      <c r="F43" s="30" t="s">
        <v>47</v>
      </c>
      <c r="G43" s="30" t="s">
        <v>34</v>
      </c>
      <c r="H43" s="5">
        <v>45</v>
      </c>
      <c r="I43" s="5" t="s">
        <v>24</v>
      </c>
      <c r="J43" s="7">
        <v>144</v>
      </c>
      <c r="K43" s="57" t="s">
        <v>81</v>
      </c>
      <c r="L43" s="58"/>
      <c r="M43" s="9"/>
      <c r="N43" s="9"/>
      <c r="O43" s="9"/>
      <c r="P43" s="9"/>
      <c r="Q43" s="37"/>
      <c r="R43" s="37"/>
      <c r="S43" s="46">
        <f t="shared" si="0"/>
        <v>0</v>
      </c>
      <c r="T43" s="46">
        <f t="shared" si="1"/>
        <v>0</v>
      </c>
      <c r="U43" s="46">
        <f t="shared" si="2"/>
        <v>0</v>
      </c>
    </row>
    <row r="44" spans="1:21" ht="12.75" x14ac:dyDescent="0.2">
      <c r="A44" s="53"/>
      <c r="B44" s="56"/>
      <c r="C44" s="6">
        <v>41</v>
      </c>
      <c r="D44" s="30" t="s">
        <v>20</v>
      </c>
      <c r="E44" s="30" t="s">
        <v>21</v>
      </c>
      <c r="F44" s="30" t="s">
        <v>47</v>
      </c>
      <c r="G44" s="30" t="s">
        <v>23</v>
      </c>
      <c r="H44" s="5">
        <v>75</v>
      </c>
      <c r="I44" s="5" t="s">
        <v>24</v>
      </c>
      <c r="J44" s="7">
        <v>72</v>
      </c>
      <c r="K44" s="58"/>
      <c r="L44" s="58"/>
      <c r="M44" s="9"/>
      <c r="N44" s="9"/>
      <c r="O44" s="9"/>
      <c r="P44" s="9"/>
      <c r="Q44" s="37"/>
      <c r="R44" s="37"/>
      <c r="S44" s="46">
        <f t="shared" si="0"/>
        <v>0</v>
      </c>
      <c r="T44" s="46">
        <f t="shared" si="1"/>
        <v>0</v>
      </c>
      <c r="U44" s="46">
        <f t="shared" si="2"/>
        <v>0</v>
      </c>
    </row>
    <row r="45" spans="1:21" ht="12.75" x14ac:dyDescent="0.2">
      <c r="A45" s="53"/>
      <c r="B45" s="56"/>
      <c r="C45" s="6">
        <v>42</v>
      </c>
      <c r="D45" s="30" t="s">
        <v>29</v>
      </c>
      <c r="E45" s="30" t="s">
        <v>26</v>
      </c>
      <c r="F45" s="30" t="s">
        <v>32</v>
      </c>
      <c r="G45" s="30" t="s">
        <v>34</v>
      </c>
      <c r="H45" s="5">
        <v>45</v>
      </c>
      <c r="I45" s="5" t="s">
        <v>24</v>
      </c>
      <c r="J45" s="7">
        <v>72</v>
      </c>
      <c r="K45" s="58"/>
      <c r="L45" s="58"/>
      <c r="M45" s="9"/>
      <c r="N45" s="9"/>
      <c r="O45" s="9"/>
      <c r="P45" s="9"/>
      <c r="Q45" s="37"/>
      <c r="R45" s="37"/>
      <c r="S45" s="46">
        <f t="shared" si="0"/>
        <v>0</v>
      </c>
      <c r="T45" s="46">
        <f t="shared" si="1"/>
        <v>0</v>
      </c>
      <c r="U45" s="46">
        <f t="shared" si="2"/>
        <v>0</v>
      </c>
    </row>
    <row r="46" spans="1:21" ht="12.75" x14ac:dyDescent="0.2">
      <c r="A46" s="53"/>
      <c r="B46" s="56"/>
      <c r="C46" s="6">
        <v>43</v>
      </c>
      <c r="D46" s="30" t="s">
        <v>29</v>
      </c>
      <c r="E46" s="30" t="s">
        <v>21</v>
      </c>
      <c r="F46" s="30" t="s">
        <v>30</v>
      </c>
      <c r="G46" s="30" t="s">
        <v>23</v>
      </c>
      <c r="H46" s="5">
        <v>75</v>
      </c>
      <c r="I46" s="5" t="s">
        <v>24</v>
      </c>
      <c r="J46" s="7">
        <v>72</v>
      </c>
      <c r="K46" s="58"/>
      <c r="L46" s="58"/>
      <c r="M46" s="9"/>
      <c r="N46" s="9"/>
      <c r="O46" s="9"/>
      <c r="P46" s="9"/>
      <c r="Q46" s="37"/>
      <c r="R46" s="37"/>
      <c r="S46" s="46">
        <f t="shared" si="0"/>
        <v>0</v>
      </c>
      <c r="T46" s="46">
        <f t="shared" si="1"/>
        <v>0</v>
      </c>
      <c r="U46" s="46">
        <f t="shared" si="2"/>
        <v>0</v>
      </c>
    </row>
    <row r="47" spans="1:21" ht="12.75" x14ac:dyDescent="0.2">
      <c r="A47" s="53"/>
      <c r="B47" s="56"/>
      <c r="C47" s="6">
        <v>44</v>
      </c>
      <c r="D47" s="30" t="s">
        <v>29</v>
      </c>
      <c r="E47" s="30" t="s">
        <v>21</v>
      </c>
      <c r="F47" s="30" t="s">
        <v>22</v>
      </c>
      <c r="G47" s="30" t="s">
        <v>23</v>
      </c>
      <c r="H47" s="5">
        <v>75</v>
      </c>
      <c r="I47" s="5" t="s">
        <v>24</v>
      </c>
      <c r="J47" s="7">
        <v>72</v>
      </c>
      <c r="K47" s="58"/>
      <c r="L47" s="58"/>
      <c r="M47" s="9"/>
      <c r="N47" s="9"/>
      <c r="O47" s="9"/>
      <c r="P47" s="9"/>
      <c r="Q47" s="37"/>
      <c r="R47" s="37"/>
      <c r="S47" s="46">
        <f t="shared" si="0"/>
        <v>0</v>
      </c>
      <c r="T47" s="46">
        <f t="shared" si="1"/>
        <v>0</v>
      </c>
      <c r="U47" s="46">
        <f t="shared" si="2"/>
        <v>0</v>
      </c>
    </row>
    <row r="48" spans="1:21" ht="38.25" x14ac:dyDescent="0.2">
      <c r="A48" s="53"/>
      <c r="B48" s="56"/>
      <c r="C48" s="6">
        <v>45</v>
      </c>
      <c r="D48" s="30" t="s">
        <v>37</v>
      </c>
      <c r="E48" s="30" t="s">
        <v>21</v>
      </c>
      <c r="F48" s="8" t="s">
        <v>62</v>
      </c>
      <c r="G48" s="30" t="s">
        <v>33</v>
      </c>
      <c r="H48" s="5">
        <v>45</v>
      </c>
      <c r="I48" s="5" t="s">
        <v>24</v>
      </c>
      <c r="J48" s="7">
        <v>72</v>
      </c>
      <c r="K48" s="58"/>
      <c r="L48" s="58"/>
      <c r="M48" s="9"/>
      <c r="N48" s="9"/>
      <c r="O48" s="9"/>
      <c r="P48" s="9"/>
      <c r="Q48" s="37"/>
      <c r="R48" s="37"/>
      <c r="S48" s="46">
        <f t="shared" si="0"/>
        <v>0</v>
      </c>
      <c r="T48" s="46">
        <f t="shared" si="1"/>
        <v>0</v>
      </c>
      <c r="U48" s="46">
        <f t="shared" si="2"/>
        <v>0</v>
      </c>
    </row>
    <row r="49" spans="1:21" ht="38.25" x14ac:dyDescent="0.2">
      <c r="A49" s="53"/>
      <c r="B49" s="56"/>
      <c r="C49" s="6">
        <v>46</v>
      </c>
      <c r="D49" s="8" t="s">
        <v>54</v>
      </c>
      <c r="E49" s="30" t="s">
        <v>21</v>
      </c>
      <c r="F49" s="8" t="s">
        <v>39</v>
      </c>
      <c r="G49" s="8" t="s">
        <v>33</v>
      </c>
      <c r="H49" s="5">
        <v>45</v>
      </c>
      <c r="I49" s="11" t="s">
        <v>58</v>
      </c>
      <c r="J49" s="7">
        <v>216</v>
      </c>
      <c r="K49" s="59"/>
      <c r="L49" s="58"/>
      <c r="M49" s="9"/>
      <c r="N49" s="9"/>
      <c r="O49" s="9"/>
      <c r="P49" s="9"/>
      <c r="Q49" s="37"/>
      <c r="R49" s="37"/>
      <c r="S49" s="46">
        <f t="shared" si="0"/>
        <v>0</v>
      </c>
      <c r="T49" s="46">
        <f t="shared" si="1"/>
        <v>0</v>
      </c>
      <c r="U49" s="46">
        <f t="shared" si="2"/>
        <v>0</v>
      </c>
    </row>
    <row r="50" spans="1:21" ht="235.5" customHeight="1" x14ac:dyDescent="0.2">
      <c r="A50" s="53"/>
      <c r="B50" s="56"/>
      <c r="C50" s="6">
        <v>47</v>
      </c>
      <c r="D50" s="8" t="s">
        <v>20</v>
      </c>
      <c r="E50" s="30" t="s">
        <v>26</v>
      </c>
      <c r="F50" s="30" t="s">
        <v>22</v>
      </c>
      <c r="G50" s="8"/>
      <c r="H50" s="5">
        <v>70</v>
      </c>
      <c r="I50" s="11" t="s">
        <v>58</v>
      </c>
      <c r="J50" s="7">
        <v>72</v>
      </c>
      <c r="K50" s="48" t="s">
        <v>99</v>
      </c>
      <c r="L50" s="31" t="s">
        <v>96</v>
      </c>
      <c r="M50" s="9"/>
      <c r="N50" s="9"/>
      <c r="O50" s="9"/>
      <c r="P50" s="9"/>
      <c r="Q50" s="37"/>
      <c r="R50" s="37"/>
      <c r="S50" s="46">
        <f t="shared" si="0"/>
        <v>0</v>
      </c>
      <c r="T50" s="46">
        <f t="shared" si="1"/>
        <v>0</v>
      </c>
      <c r="U50" s="46">
        <f t="shared" si="2"/>
        <v>0</v>
      </c>
    </row>
    <row r="51" spans="1:21" ht="32.25" customHeight="1" x14ac:dyDescent="0.2">
      <c r="A51" s="53"/>
      <c r="B51" s="32"/>
      <c r="C51" s="32"/>
      <c r="D51" s="32"/>
      <c r="E51" s="32"/>
      <c r="F51" s="32"/>
      <c r="G51" s="32"/>
      <c r="H51" s="32"/>
      <c r="I51" s="32"/>
      <c r="J51" s="32"/>
      <c r="K51" s="32"/>
      <c r="L51" s="32"/>
      <c r="M51" s="32"/>
      <c r="N51" s="43"/>
      <c r="O51" s="43"/>
      <c r="P51" s="43"/>
      <c r="Q51" s="49" t="s">
        <v>89</v>
      </c>
      <c r="R51" s="50"/>
      <c r="S51" s="51"/>
      <c r="T51" s="33">
        <f>SUM(T4:T50)</f>
        <v>0</v>
      </c>
      <c r="U51" s="33">
        <f>SUM(U4:U50)</f>
        <v>0</v>
      </c>
    </row>
  </sheetData>
  <mergeCells count="12">
    <mergeCell ref="Q51:S51"/>
    <mergeCell ref="A4:A51"/>
    <mergeCell ref="K4:K21"/>
    <mergeCell ref="K22:K24"/>
    <mergeCell ref="K25:K28"/>
    <mergeCell ref="K29:K33"/>
    <mergeCell ref="K34:K38"/>
    <mergeCell ref="E38:G38"/>
    <mergeCell ref="K39:K42"/>
    <mergeCell ref="B4:B50"/>
    <mergeCell ref="K43:K49"/>
    <mergeCell ref="L4:L4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U4"/>
  <sheetViews>
    <sheetView workbookViewId="0">
      <selection activeCell="R10" sqref="R10"/>
    </sheetView>
  </sheetViews>
  <sheetFormatPr defaultRowHeight="11.25" x14ac:dyDescent="0.2"/>
  <cols>
    <col min="1" max="1" width="7.6640625" customWidth="1"/>
    <col min="2" max="2" width="12.33203125" style="21" customWidth="1"/>
    <col min="5" max="5" width="10" customWidth="1"/>
    <col min="10" max="10" width="11.6640625" customWidth="1"/>
    <col min="11" max="11" width="32.83203125" customWidth="1"/>
    <col min="12" max="12" width="37.33203125" customWidth="1"/>
    <col min="13" max="13" width="21.6640625" customWidth="1"/>
    <col min="20" max="20" width="14" customWidth="1"/>
    <col min="21" max="21" width="14.33203125" customWidth="1"/>
  </cols>
  <sheetData>
    <row r="1" spans="1:21" ht="15" x14ac:dyDescent="0.25">
      <c r="A1" s="45" t="s">
        <v>92</v>
      </c>
      <c r="B1" s="47"/>
      <c r="C1" s="45"/>
      <c r="D1" s="45"/>
      <c r="E1" s="45"/>
      <c r="F1" s="45"/>
      <c r="G1" s="45"/>
      <c r="H1" s="45"/>
      <c r="I1" s="45"/>
      <c r="J1" s="45"/>
      <c r="K1" s="45"/>
      <c r="L1" s="45"/>
      <c r="M1" s="45"/>
      <c r="N1" s="45"/>
      <c r="O1" s="45"/>
      <c r="P1" s="45"/>
      <c r="Q1" s="45"/>
      <c r="R1" s="45"/>
      <c r="S1" s="45"/>
      <c r="T1" s="45"/>
      <c r="U1" s="45" t="s">
        <v>85</v>
      </c>
    </row>
    <row r="3" spans="1:21" ht="102" x14ac:dyDescent="0.2">
      <c r="A3" s="1" t="s">
        <v>67</v>
      </c>
      <c r="B3" s="1" t="s">
        <v>0</v>
      </c>
      <c r="C3" s="1" t="s">
        <v>1</v>
      </c>
      <c r="D3" s="1" t="s">
        <v>2</v>
      </c>
      <c r="E3" s="1" t="s">
        <v>3</v>
      </c>
      <c r="F3" s="1" t="s">
        <v>4</v>
      </c>
      <c r="G3" s="1" t="s">
        <v>5</v>
      </c>
      <c r="H3" s="1" t="s">
        <v>6</v>
      </c>
      <c r="I3" s="1" t="s">
        <v>7</v>
      </c>
      <c r="J3" s="2" t="s">
        <v>86</v>
      </c>
      <c r="K3" s="3" t="s">
        <v>8</v>
      </c>
      <c r="L3" s="1" t="s">
        <v>9</v>
      </c>
      <c r="M3" s="4" t="s">
        <v>10</v>
      </c>
      <c r="N3" s="4" t="s">
        <v>11</v>
      </c>
      <c r="O3" s="4" t="s">
        <v>12</v>
      </c>
      <c r="P3" s="4" t="s">
        <v>13</v>
      </c>
      <c r="Q3" s="34" t="s">
        <v>14</v>
      </c>
      <c r="R3" s="34" t="s">
        <v>16</v>
      </c>
      <c r="S3" s="34" t="s">
        <v>15</v>
      </c>
      <c r="T3" s="35" t="s">
        <v>17</v>
      </c>
      <c r="U3" s="36" t="s">
        <v>18</v>
      </c>
    </row>
    <row r="4" spans="1:21" ht="242.25" x14ac:dyDescent="0.2">
      <c r="A4" s="5">
        <v>2</v>
      </c>
      <c r="B4" s="30" t="s">
        <v>63</v>
      </c>
      <c r="C4" s="6"/>
      <c r="D4" s="30" t="s">
        <v>64</v>
      </c>
      <c r="E4" s="30"/>
      <c r="F4" s="30"/>
      <c r="G4" s="30"/>
      <c r="H4" s="5"/>
      <c r="I4" s="5" t="s">
        <v>58</v>
      </c>
      <c r="J4" s="7">
        <v>432</v>
      </c>
      <c r="K4" s="12" t="s">
        <v>65</v>
      </c>
      <c r="L4" s="30" t="s">
        <v>83</v>
      </c>
      <c r="M4" s="9"/>
      <c r="N4" s="9"/>
      <c r="O4" s="9"/>
      <c r="P4" s="9"/>
      <c r="Q4" s="39"/>
      <c r="R4" s="40"/>
      <c r="S4" s="46">
        <f>Q4*(1+R4)</f>
        <v>0</v>
      </c>
      <c r="T4" s="46">
        <f>Q4*J4</f>
        <v>0</v>
      </c>
      <c r="U4" s="46">
        <f>J4*S4</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P7"/>
  <sheetViews>
    <sheetView workbookViewId="0">
      <selection activeCell="M29" sqref="M29"/>
    </sheetView>
  </sheetViews>
  <sheetFormatPr defaultRowHeight="11.25" x14ac:dyDescent="0.2"/>
  <cols>
    <col min="1" max="1" width="7.6640625" customWidth="1"/>
    <col min="2" max="2" width="12.33203125" style="21" customWidth="1"/>
    <col min="4" max="4" width="11.6640625" customWidth="1"/>
    <col min="5" max="5" width="32.83203125" customWidth="1"/>
    <col min="6" max="6" width="22" customWidth="1"/>
    <col min="7" max="7" width="12" customWidth="1"/>
    <col min="8" max="8" width="10.33203125" customWidth="1"/>
    <col min="10" max="10" width="14" customWidth="1"/>
    <col min="11" max="11" width="9" customWidth="1"/>
    <col min="12" max="12" width="11.1640625" customWidth="1"/>
    <col min="13" max="13" width="9.83203125" customWidth="1"/>
    <col min="14" max="14" width="10" customWidth="1"/>
    <col min="15" max="15" width="11.33203125" customWidth="1"/>
    <col min="16" max="16" width="11" customWidth="1"/>
  </cols>
  <sheetData>
    <row r="1" spans="1:16" ht="15" x14ac:dyDescent="0.25">
      <c r="A1" s="45" t="s">
        <v>94</v>
      </c>
      <c r="P1" s="45" t="s">
        <v>85</v>
      </c>
    </row>
    <row r="3" spans="1:16" ht="102" x14ac:dyDescent="0.2">
      <c r="A3" s="1" t="s">
        <v>67</v>
      </c>
      <c r="B3" s="1" t="s">
        <v>0</v>
      </c>
      <c r="C3" s="1" t="s">
        <v>7</v>
      </c>
      <c r="D3" s="2" t="s">
        <v>86</v>
      </c>
      <c r="E3" s="3" t="s">
        <v>8</v>
      </c>
      <c r="F3" s="4" t="s">
        <v>10</v>
      </c>
      <c r="G3" s="4" t="s">
        <v>11</v>
      </c>
      <c r="H3" s="4" t="s">
        <v>12</v>
      </c>
      <c r="I3" s="4" t="s">
        <v>13</v>
      </c>
      <c r="J3" s="34" t="s">
        <v>91</v>
      </c>
      <c r="K3" s="34" t="s">
        <v>16</v>
      </c>
      <c r="L3" s="34" t="s">
        <v>15</v>
      </c>
      <c r="M3" s="35" t="s">
        <v>97</v>
      </c>
      <c r="N3" s="35" t="s">
        <v>98</v>
      </c>
      <c r="O3" s="35" t="s">
        <v>17</v>
      </c>
      <c r="P3" s="36" t="s">
        <v>18</v>
      </c>
    </row>
    <row r="4" spans="1:16" ht="140.25" x14ac:dyDescent="0.2">
      <c r="A4" s="13">
        <v>3</v>
      </c>
      <c r="B4" s="20" t="s">
        <v>66</v>
      </c>
      <c r="C4" s="14" t="s">
        <v>90</v>
      </c>
      <c r="D4" s="16">
        <v>2500</v>
      </c>
      <c r="E4" s="17" t="s">
        <v>77</v>
      </c>
      <c r="F4" s="15"/>
      <c r="G4" s="15"/>
      <c r="H4" s="15"/>
      <c r="I4" s="15"/>
      <c r="J4" s="39"/>
      <c r="K4" s="40"/>
      <c r="L4" s="46">
        <f>J4*(1+K4)</f>
        <v>0</v>
      </c>
      <c r="M4" s="46"/>
      <c r="N4" s="46"/>
      <c r="O4" s="46">
        <f>D4*J4</f>
        <v>0</v>
      </c>
      <c r="P4" s="46">
        <f>D4*L4</f>
        <v>0</v>
      </c>
    </row>
    <row r="7" spans="1:16" ht="18.75" x14ac:dyDescent="0.3">
      <c r="B7" s="2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N4"/>
  <sheetViews>
    <sheetView workbookViewId="0">
      <selection activeCell="Q3" sqref="Q3"/>
    </sheetView>
  </sheetViews>
  <sheetFormatPr defaultRowHeight="11.25" x14ac:dyDescent="0.2"/>
  <cols>
    <col min="2" max="2" width="15" customWidth="1"/>
    <col min="4" max="4" width="11.33203125" customWidth="1"/>
    <col min="5" max="5" width="37.1640625" customWidth="1"/>
    <col min="6" max="6" width="19.33203125" customWidth="1"/>
    <col min="7" max="7" width="11.83203125" customWidth="1"/>
    <col min="10" max="10" width="10.83203125" customWidth="1"/>
    <col min="12" max="12" width="8" customWidth="1"/>
    <col min="13" max="13" width="11.83203125" customWidth="1"/>
    <col min="14" max="14" width="12.5" customWidth="1"/>
  </cols>
  <sheetData>
    <row r="1" spans="1:14" ht="15" x14ac:dyDescent="0.25">
      <c r="A1" s="45" t="s">
        <v>95</v>
      </c>
      <c r="B1" s="21"/>
      <c r="N1" s="45" t="s">
        <v>85</v>
      </c>
    </row>
    <row r="3" spans="1:14" s="28" customFormat="1" ht="114.75" x14ac:dyDescent="0.2">
      <c r="A3" s="2" t="s">
        <v>67</v>
      </c>
      <c r="B3" s="18" t="s">
        <v>68</v>
      </c>
      <c r="C3" s="2" t="s">
        <v>69</v>
      </c>
      <c r="D3" s="2" t="s">
        <v>86</v>
      </c>
      <c r="E3" s="18" t="s">
        <v>8</v>
      </c>
      <c r="F3" s="18" t="s">
        <v>70</v>
      </c>
      <c r="G3" s="18" t="s">
        <v>11</v>
      </c>
      <c r="H3" s="19" t="s">
        <v>71</v>
      </c>
      <c r="I3" s="19" t="s">
        <v>72</v>
      </c>
      <c r="J3" s="34" t="s">
        <v>14</v>
      </c>
      <c r="K3" s="34" t="s">
        <v>16</v>
      </c>
      <c r="L3" s="34" t="s">
        <v>15</v>
      </c>
      <c r="M3" s="35" t="s">
        <v>17</v>
      </c>
      <c r="N3" s="36" t="s">
        <v>18</v>
      </c>
    </row>
    <row r="4" spans="1:14" ht="318.75" x14ac:dyDescent="0.2">
      <c r="A4" s="22">
        <v>4</v>
      </c>
      <c r="B4" s="23" t="s">
        <v>73</v>
      </c>
      <c r="C4" s="25" t="s">
        <v>24</v>
      </c>
      <c r="D4" s="24">
        <v>60</v>
      </c>
      <c r="E4" s="23" t="s">
        <v>84</v>
      </c>
      <c r="F4" s="23"/>
      <c r="G4" s="26"/>
      <c r="H4" s="27"/>
      <c r="I4" s="27"/>
      <c r="J4" s="39"/>
      <c r="K4" s="40">
        <v>0</v>
      </c>
      <c r="L4" s="46">
        <f>J4*(1+K4)</f>
        <v>0</v>
      </c>
      <c r="M4" s="46">
        <f>D4*J4</f>
        <v>0</v>
      </c>
      <c r="N4" s="46">
        <f>D4*L4</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I pirkimo dalis</vt:lpstr>
      <vt:lpstr>II pirkimo dalis</vt:lpstr>
      <vt:lpstr>III pirkimo dalis</vt:lpstr>
      <vt:lpstr>IV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Sonata Gylienė</cp:lastModifiedBy>
  <cp:lastPrinted>2025-02-19T07:55:26Z</cp:lastPrinted>
  <dcterms:created xsi:type="dcterms:W3CDTF">2024-12-06T11:55:18Z</dcterms:created>
  <dcterms:modified xsi:type="dcterms:W3CDTF">2025-02-19T07:55:57Z</dcterms:modified>
</cp:coreProperties>
</file>