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B60E0535-761E-468A-AF37-14D050ADE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. Citroen Berlingo Pure Tech" sheetId="1" r:id="rId1"/>
    <sheet name="1.2. Dacia Dokker" sheetId="2" r:id="rId2"/>
    <sheet name="1.3. Peugeot Partner" sheetId="3" r:id="rId3"/>
    <sheet name="1.4. Škoda Rapid" sheetId="4" r:id="rId4"/>
    <sheet name="1.5. VW Caddy" sheetId="5" r:id="rId5"/>
    <sheet name="1.6. Renault Kangoo 2013-2015" sheetId="6" r:id="rId6"/>
    <sheet name="1.7. Volvo S80" sheetId="9" r:id="rId7"/>
    <sheet name="1.8. Renault Kangoo 2007" sheetId="8" r:id="rId8"/>
    <sheet name="1.9. Iveco Daily" sheetId="11" r:id="rId9"/>
    <sheet name="1.10. Renault Trafic 2017-2019" sheetId="12" r:id="rId10"/>
    <sheet name="1.11. Ford Transit" sheetId="13" r:id="rId11"/>
    <sheet name="1.12. Renault Trafic 2008-2012" sheetId="14" r:id="rId12"/>
    <sheet name="1.13. Toyota Corolla 2020-2021" sheetId="16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G18" i="6"/>
  <c r="G19" i="6"/>
  <c r="G20" i="6"/>
  <c r="G23" i="6"/>
  <c r="G24" i="6"/>
  <c r="G27" i="6"/>
  <c r="G28" i="6"/>
  <c r="G65" i="16"/>
  <c r="G64" i="16"/>
  <c r="G63" i="16"/>
  <c r="G62" i="16"/>
  <c r="G61" i="16"/>
  <c r="G58" i="16"/>
  <c r="G57" i="16"/>
  <c r="G56" i="16"/>
  <c r="G55" i="16"/>
  <c r="G54" i="16"/>
  <c r="G53" i="16"/>
  <c r="G52" i="16"/>
  <c r="G51" i="16"/>
  <c r="G50" i="16"/>
  <c r="G49" i="16"/>
  <c r="G48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6" i="16"/>
  <c r="G25" i="16"/>
  <c r="G22" i="16"/>
  <c r="G21" i="16"/>
  <c r="G18" i="16"/>
  <c r="G17" i="16"/>
  <c r="G16" i="16"/>
  <c r="G15" i="16"/>
  <c r="G14" i="16"/>
  <c r="G13" i="16"/>
  <c r="G12" i="16"/>
  <c r="G11" i="16"/>
  <c r="G10" i="16"/>
  <c r="G9" i="16"/>
  <c r="G7" i="16"/>
  <c r="G7" i="4"/>
  <c r="G7" i="1"/>
  <c r="G67" i="14" l="1"/>
  <c r="G66" i="14"/>
  <c r="G65" i="14"/>
  <c r="G64" i="14"/>
  <c r="G63" i="14"/>
  <c r="G60" i="14"/>
  <c r="G59" i="14"/>
  <c r="G58" i="14"/>
  <c r="G57" i="14"/>
  <c r="G56" i="14"/>
  <c r="G55" i="14"/>
  <c r="G54" i="14"/>
  <c r="G53" i="14"/>
  <c r="G52" i="14"/>
  <c r="G51" i="14"/>
  <c r="G50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28" i="14"/>
  <c r="G27" i="14"/>
  <c r="G24" i="14"/>
  <c r="G23" i="14"/>
  <c r="G20" i="14"/>
  <c r="G19" i="14"/>
  <c r="G18" i="14"/>
  <c r="G17" i="14"/>
  <c r="G16" i="14"/>
  <c r="G13" i="14"/>
  <c r="G12" i="14"/>
  <c r="G11" i="14"/>
  <c r="G10" i="14"/>
  <c r="G9" i="14"/>
  <c r="G7" i="14"/>
  <c r="G65" i="13"/>
  <c r="G64" i="13"/>
  <c r="G63" i="13"/>
  <c r="G62" i="13"/>
  <c r="G61" i="13"/>
  <c r="G58" i="13"/>
  <c r="G57" i="13"/>
  <c r="G56" i="13"/>
  <c r="G55" i="13"/>
  <c r="G54" i="13"/>
  <c r="G53" i="13"/>
  <c r="G52" i="13"/>
  <c r="G51" i="13"/>
  <c r="G50" i="13"/>
  <c r="G49" i="13"/>
  <c r="G48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29" i="13"/>
  <c r="G28" i="13"/>
  <c r="G25" i="13"/>
  <c r="G24" i="13"/>
  <c r="G23" i="13"/>
  <c r="G22" i="13"/>
  <c r="G19" i="13"/>
  <c r="G18" i="13"/>
  <c r="G17" i="13"/>
  <c r="G16" i="13"/>
  <c r="G14" i="13"/>
  <c r="G13" i="13"/>
  <c r="G12" i="13"/>
  <c r="G11" i="13"/>
  <c r="G10" i="13"/>
  <c r="G9" i="13"/>
  <c r="G7" i="13"/>
  <c r="G67" i="12"/>
  <c r="G66" i="12"/>
  <c r="G65" i="12"/>
  <c r="G64" i="12"/>
  <c r="G63" i="12"/>
  <c r="G60" i="12"/>
  <c r="G59" i="12"/>
  <c r="G58" i="12"/>
  <c r="G57" i="12"/>
  <c r="G56" i="12"/>
  <c r="G55" i="12"/>
  <c r="G54" i="12"/>
  <c r="G53" i="12"/>
  <c r="G52" i="12"/>
  <c r="G51" i="12"/>
  <c r="G50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28" i="12"/>
  <c r="G27" i="12"/>
  <c r="G24" i="12"/>
  <c r="G23" i="12"/>
  <c r="G20" i="12"/>
  <c r="G19" i="12"/>
  <c r="G18" i="12"/>
  <c r="G17" i="12"/>
  <c r="G16" i="12"/>
  <c r="G13" i="12"/>
  <c r="G12" i="12"/>
  <c r="G11" i="12"/>
  <c r="G10" i="12"/>
  <c r="G9" i="12"/>
  <c r="G7" i="12"/>
  <c r="G65" i="11" l="1"/>
  <c r="G64" i="11"/>
  <c r="G63" i="11"/>
  <c r="G62" i="11"/>
  <c r="G61" i="11"/>
  <c r="G58" i="11"/>
  <c r="G57" i="11"/>
  <c r="G56" i="11"/>
  <c r="G55" i="11"/>
  <c r="G54" i="11"/>
  <c r="G53" i="11"/>
  <c r="G52" i="11"/>
  <c r="G51" i="11"/>
  <c r="G50" i="11"/>
  <c r="G49" i="11"/>
  <c r="G48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29" i="11"/>
  <c r="G28" i="11"/>
  <c r="G25" i="11"/>
  <c r="G24" i="11"/>
  <c r="G23" i="11"/>
  <c r="G22" i="11"/>
  <c r="G19" i="11"/>
  <c r="G18" i="11"/>
  <c r="G17" i="11"/>
  <c r="G16" i="11"/>
  <c r="G14" i="11"/>
  <c r="G13" i="11"/>
  <c r="G12" i="11"/>
  <c r="G11" i="11"/>
  <c r="G10" i="11"/>
  <c r="G9" i="11"/>
  <c r="G7" i="11"/>
  <c r="G61" i="8"/>
  <c r="G60" i="8"/>
  <c r="G59" i="8"/>
  <c r="G58" i="8"/>
  <c r="G57" i="8"/>
  <c r="G56" i="8"/>
  <c r="G55" i="8"/>
  <c r="G54" i="8"/>
  <c r="G53" i="8"/>
  <c r="G52" i="8"/>
  <c r="G51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29" i="8"/>
  <c r="G28" i="8"/>
  <c r="G25" i="8"/>
  <c r="G24" i="8"/>
  <c r="G21" i="8"/>
  <c r="G20" i="8"/>
  <c r="G19" i="8"/>
  <c r="G18" i="8"/>
  <c r="G17" i="8"/>
  <c r="G14" i="8"/>
  <c r="G13" i="8"/>
  <c r="G12" i="8"/>
  <c r="G11" i="8"/>
  <c r="G10" i="8"/>
  <c r="G9" i="8"/>
  <c r="G7" i="8"/>
  <c r="G61" i="9" l="1"/>
  <c r="G60" i="9"/>
  <c r="G59" i="9"/>
  <c r="G58" i="9"/>
  <c r="G57" i="9"/>
  <c r="G54" i="9"/>
  <c r="G53" i="9"/>
  <c r="G52" i="9"/>
  <c r="G51" i="9"/>
  <c r="G50" i="9"/>
  <c r="G49" i="9"/>
  <c r="G48" i="9"/>
  <c r="G47" i="9"/>
  <c r="G46" i="9"/>
  <c r="G45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3" i="9"/>
  <c r="G22" i="9"/>
  <c r="G19" i="9"/>
  <c r="G18" i="9"/>
  <c r="G17" i="9"/>
  <c r="G16" i="9"/>
  <c r="G14" i="9"/>
  <c r="G13" i="9"/>
  <c r="G12" i="9"/>
  <c r="G11" i="9"/>
  <c r="G10" i="9"/>
  <c r="G9" i="9"/>
  <c r="G7" i="9"/>
  <c r="G67" i="6"/>
  <c r="G66" i="6"/>
  <c r="G65" i="6"/>
  <c r="G64" i="6"/>
  <c r="G63" i="6"/>
  <c r="G60" i="6"/>
  <c r="G59" i="6"/>
  <c r="G58" i="6"/>
  <c r="G57" i="6"/>
  <c r="G56" i="6"/>
  <c r="G55" i="6"/>
  <c r="G54" i="6"/>
  <c r="G53" i="6"/>
  <c r="G52" i="6"/>
  <c r="G51" i="6"/>
  <c r="G50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14" i="6"/>
  <c r="G13" i="6"/>
  <c r="G12" i="6"/>
  <c r="G11" i="6"/>
  <c r="G10" i="6"/>
  <c r="G9" i="6"/>
  <c r="G7" i="6"/>
  <c r="G66" i="5"/>
  <c r="G65" i="5"/>
  <c r="G64" i="5"/>
  <c r="G63" i="5"/>
  <c r="G62" i="5"/>
  <c r="G59" i="5"/>
  <c r="G58" i="5"/>
  <c r="G57" i="5"/>
  <c r="G56" i="5"/>
  <c r="G55" i="5"/>
  <c r="G54" i="5"/>
  <c r="G53" i="5"/>
  <c r="G52" i="5"/>
  <c r="G51" i="5"/>
  <c r="G50" i="5"/>
  <c r="G49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7" i="5"/>
  <c r="G26" i="5"/>
  <c r="G23" i="5"/>
  <c r="G22" i="5"/>
  <c r="G19" i="5"/>
  <c r="G18" i="5"/>
  <c r="G17" i="5"/>
  <c r="G16" i="5"/>
  <c r="G14" i="5"/>
  <c r="G13" i="5"/>
  <c r="G12" i="5"/>
  <c r="G11" i="5"/>
  <c r="G10" i="5"/>
  <c r="G9" i="5"/>
  <c r="G7" i="5"/>
  <c r="G65" i="4"/>
  <c r="G64" i="4"/>
  <c r="G63" i="4"/>
  <c r="G62" i="4"/>
  <c r="G61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6" i="4"/>
  <c r="G25" i="4"/>
  <c r="G22" i="4"/>
  <c r="G21" i="4"/>
  <c r="G18" i="4"/>
  <c r="G17" i="4"/>
  <c r="G16" i="4"/>
  <c r="G15" i="4"/>
  <c r="G14" i="4"/>
  <c r="G13" i="4"/>
  <c r="G12" i="4"/>
  <c r="G11" i="4"/>
  <c r="G10" i="4"/>
  <c r="G9" i="4"/>
  <c r="G65" i="3" l="1"/>
  <c r="G64" i="3"/>
  <c r="G63" i="3"/>
  <c r="G62" i="3"/>
  <c r="G61" i="3"/>
  <c r="G58" i="3"/>
  <c r="G57" i="3"/>
  <c r="G56" i="3"/>
  <c r="G55" i="3"/>
  <c r="G54" i="3"/>
  <c r="G53" i="3"/>
  <c r="G52" i="3"/>
  <c r="G51" i="3"/>
  <c r="G50" i="3"/>
  <c r="G49" i="3"/>
  <c r="G48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6" i="3"/>
  <c r="G25" i="3"/>
  <c r="G22" i="3"/>
  <c r="G21" i="3"/>
  <c r="G18" i="3"/>
  <c r="G17" i="3"/>
  <c r="G16" i="3"/>
  <c r="G15" i="3"/>
  <c r="G14" i="3"/>
  <c r="G13" i="3"/>
  <c r="G12" i="3"/>
  <c r="G11" i="3"/>
  <c r="G10" i="3"/>
  <c r="G9" i="3"/>
  <c r="G7" i="3"/>
  <c r="G65" i="2"/>
  <c r="G64" i="2"/>
  <c r="G63" i="2"/>
  <c r="G62" i="2"/>
  <c r="G61" i="2"/>
  <c r="G58" i="2"/>
  <c r="G57" i="2"/>
  <c r="G56" i="2"/>
  <c r="G55" i="2"/>
  <c r="G54" i="2"/>
  <c r="G53" i="2"/>
  <c r="G52" i="2"/>
  <c r="G51" i="2"/>
  <c r="G50" i="2"/>
  <c r="G49" i="2"/>
  <c r="G48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6" i="2"/>
  <c r="G25" i="2"/>
  <c r="G22" i="2"/>
  <c r="G21" i="2"/>
  <c r="G18" i="2"/>
  <c r="G17" i="2"/>
  <c r="G16" i="2"/>
  <c r="G15" i="2"/>
  <c r="G14" i="2"/>
  <c r="G13" i="2"/>
  <c r="G12" i="2"/>
  <c r="G11" i="2"/>
  <c r="G10" i="2"/>
  <c r="G9" i="2"/>
  <c r="G7" i="2"/>
  <c r="G65" i="1"/>
  <c r="G64" i="1"/>
  <c r="G63" i="1"/>
  <c r="G62" i="1"/>
  <c r="G61" i="1"/>
  <c r="G58" i="1"/>
  <c r="G57" i="1"/>
  <c r="G56" i="1"/>
  <c r="G55" i="1"/>
  <c r="G54" i="1"/>
  <c r="G53" i="1"/>
  <c r="G52" i="1"/>
  <c r="G51" i="1"/>
  <c r="G50" i="1"/>
  <c r="G49" i="1"/>
  <c r="G48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2" i="1"/>
  <c r="G21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<sst xmlns="http://schemas.openxmlformats.org/spreadsheetml/2006/main" count="2028" uniqueCount="222">
  <si>
    <t>PASLAUGŲ ĮKAINIAI (1.1.)</t>
  </si>
  <si>
    <t>3 vnt. Citroen Berlingo Pure Tech, 2020 m., Variklis 81 kW, 1199 cm³, Benzinas.</t>
  </si>
  <si>
    <t>Eil. Nr.</t>
  </si>
  <si>
    <t>Paslaugų pavadinimas</t>
  </si>
  <si>
    <t>Mato vnt.</t>
  </si>
  <si>
    <t xml:space="preserve">Medžiagų/ detalių įkainiai be PVM, Eur     </t>
  </si>
  <si>
    <t>VARIKLIO REMONTAS</t>
  </si>
  <si>
    <t>Variklio tepalo filtro keitimas</t>
  </si>
  <si>
    <t>vnt.</t>
  </si>
  <si>
    <t>Variklio tepalo keitimas</t>
  </si>
  <si>
    <t>l.</t>
  </si>
  <si>
    <t>Variklio oro filtro keitimas</t>
  </si>
  <si>
    <t>Variklio kuro filtro keitimas</t>
  </si>
  <si>
    <t>Generatoriaus dirželio keitimas</t>
  </si>
  <si>
    <t>Variklio aušinimo siurblio ir paskirstymo diržo keitimas</t>
  </si>
  <si>
    <t>komplektas</t>
  </si>
  <si>
    <t>Variklio priekinio riebokšlio keitimas</t>
  </si>
  <si>
    <t xml:space="preserve"> Žvakės keitimas </t>
  </si>
  <si>
    <t>Radiatoriaus keitimas</t>
  </si>
  <si>
    <t>Termostato keitimas</t>
  </si>
  <si>
    <t xml:space="preserve">Variklio vožtuvų dangtelio tarpinės keitimas </t>
  </si>
  <si>
    <t>Atramos po varikliu keitimas</t>
  </si>
  <si>
    <t>TRANSMISIJOS REMONTAS</t>
  </si>
  <si>
    <t>Sankabos keitimas</t>
  </si>
  <si>
    <t>Pavarų dėžės atramos keitimas</t>
  </si>
  <si>
    <t>ELEKTROS INSTALIACIJOS REMONTAS</t>
  </si>
  <si>
    <t>Generatoriaus  keitimas</t>
  </si>
  <si>
    <t>Starterio keitimas</t>
  </si>
  <si>
    <t>VAŽIUOKLĖS REMONTAS</t>
  </si>
  <si>
    <t>Priekinio rato guolio keitimas</t>
  </si>
  <si>
    <t>Šarnyro keitimas</t>
  </si>
  <si>
    <t>Priekinės šakės keitimas</t>
  </si>
  <si>
    <t>Sailenblokų keitimas (vienos šakės)</t>
  </si>
  <si>
    <t>Vairo trauklės keitimas</t>
  </si>
  <si>
    <t>Vairo trauklės antgalio keitimas</t>
  </si>
  <si>
    <t>Priekinio stabilizatoriaus traukės keitimas</t>
  </si>
  <si>
    <t xml:space="preserve">Stabilizatoriaus įvorių keitimas </t>
  </si>
  <si>
    <t>Pusašio šarnyro keitimas</t>
  </si>
  <si>
    <t>Pusašio šarnyro apsaugos keitimas</t>
  </si>
  <si>
    <t>Pusašio riebokšlio keitimas</t>
  </si>
  <si>
    <t>Priekinių amortizatorių keitimas</t>
  </si>
  <si>
    <t>Priekinio amortizatoriaus apsaugos keitimas</t>
  </si>
  <si>
    <t>Vairo stiprintuvo siurblio keitimas</t>
  </si>
  <si>
    <t>Galinio rato guolio keitimas</t>
  </si>
  <si>
    <t xml:space="preserve">Galinių amortizatorių  keitimas </t>
  </si>
  <si>
    <t>Ratų geometrijos reguliavimas</t>
  </si>
  <si>
    <t>x</t>
  </si>
  <si>
    <t>STABDŽIŲ SISTEMOS REMONTAS</t>
  </si>
  <si>
    <t>Priekinių stabdžių trinkelių  keitimas</t>
  </si>
  <si>
    <t>Priekinių stabdžių diskų  keitimas</t>
  </si>
  <si>
    <t>Galinių stabdžių diskų  keitimas</t>
  </si>
  <si>
    <t>Galinių stabdžių trinkelių  keitimas</t>
  </si>
  <si>
    <t>Stabdžių žarnelės keitimas</t>
  </si>
  <si>
    <t>Stovėjimo (rankinio) stabdžio lyno  keitimas</t>
  </si>
  <si>
    <t>Pagrindinio stabdžių cilindriuko keitimas</t>
  </si>
  <si>
    <t xml:space="preserve">Darbinio stabdžių cilindriuko keitimas </t>
  </si>
  <si>
    <t>Stabdžių suporto keitimas</t>
  </si>
  <si>
    <t>ABS daviklio keitimas</t>
  </si>
  <si>
    <t>Stabdžių skysčio keitimas</t>
  </si>
  <si>
    <t>KITOS PASLAUGOS</t>
  </si>
  <si>
    <t>Kondicionieriaus garintuvo keitimas</t>
  </si>
  <si>
    <t>Kondicionieriaus kompresoriaus keitimas</t>
  </si>
  <si>
    <t>Kondicionieriaus vamzdelių keitimas</t>
  </si>
  <si>
    <t>Kondicionieriaus pildymas</t>
  </si>
  <si>
    <t>Salono filtro keitimas</t>
  </si>
  <si>
    <t>Kompiuterinė diagnostika</t>
  </si>
  <si>
    <t xml:space="preserve">Elektriko - diagnostiko paslaugos </t>
  </si>
  <si>
    <t>val.</t>
  </si>
  <si>
    <t xml:space="preserve">Automobilių šaltkalvio paslaugos </t>
  </si>
  <si>
    <t>Sugedusios transporto priemonės gabenimas į Paslaugų teikimo vietą (už 1 km)</t>
  </si>
  <si>
    <t>km.</t>
  </si>
  <si>
    <t>PASLAUGŲ ĮKAINIAI (1.2.)</t>
  </si>
  <si>
    <t>5 vnt. DACIA DOKKER, 2019 m., Variklis 75 kW, 1598 cm³, Benzinas.</t>
  </si>
  <si>
    <t xml:space="preserve">Medžiagų/ detalių įkainiai                                        be PVM, Eur     </t>
  </si>
  <si>
    <t>Sankabos komplekto keitimas</t>
  </si>
  <si>
    <t xml:space="preserve">Priekinių amortizatorių keitimas </t>
  </si>
  <si>
    <t xml:space="preserve">Galinių amortizatorių keitimas </t>
  </si>
  <si>
    <t>Galinių stabdžių būgnų  keitimas</t>
  </si>
  <si>
    <t>Kondicionieriaus radiatoriaus keitimas</t>
  </si>
  <si>
    <t>PASLAUGŲ ĮKAINIAI (1.3.)</t>
  </si>
  <si>
    <t>10 vnt. PEUGEOT PARTNER, 2017 m., Variklis 72 kW, 1598 cm³, Benzinas.</t>
  </si>
  <si>
    <t>PASLAUGŲ ĮKAINIAI (1.4.)</t>
  </si>
  <si>
    <t>6 vnt. Škoda Rapid , 2017 m., Variklis 81 kW, 1117 cm³, Benzinas.</t>
  </si>
  <si>
    <t>PASLAUGŲ ĮKAINIAI (1.6.)</t>
  </si>
  <si>
    <t>2 vnt. VW CADDY, 2015 m., Variklis 55 kW, 1968 cm³, Dyzelinas.</t>
  </si>
  <si>
    <t xml:space="preserve">Medžiagų/ detalių įkainiai                                   be PVM, Eur     </t>
  </si>
  <si>
    <t>Variklio  tepalo filtro keitimas</t>
  </si>
  <si>
    <t xml:space="preserve">Kaitinimo žvakės keitimas </t>
  </si>
  <si>
    <t xml:space="preserve">vnt. </t>
  </si>
  <si>
    <t>Dyzelinio variklio purkštuko reguliavimas</t>
  </si>
  <si>
    <r>
      <t>Priekinio rato guoli</t>
    </r>
    <r>
      <rPr>
        <sz val="10"/>
        <rFont val="Calibri"/>
        <family val="2"/>
        <charset val="186"/>
        <scheme val="minor"/>
      </rPr>
      <t>o keitimas</t>
    </r>
  </si>
  <si>
    <t>Galinių stabdžių diskų keitimas</t>
  </si>
  <si>
    <r>
      <t>Stabdžių žarnel</t>
    </r>
    <r>
      <rPr>
        <sz val="10"/>
        <rFont val="Calibri"/>
        <family val="2"/>
        <charset val="186"/>
        <scheme val="minor"/>
      </rPr>
      <t>ės keitimas</t>
    </r>
  </si>
  <si>
    <t>PASLAUGŲ ĮKAINIAI (1.5.)</t>
  </si>
  <si>
    <t>4 vnt. RENAULT KANGOO, 2013-2015 m., Variklis 66 kW, 1461 cm³, Dyzelinas.</t>
  </si>
  <si>
    <t xml:space="preserve">Medžiagų/ detalių įkainiai                                         be PVM, Eur  </t>
  </si>
  <si>
    <t>Turbinos remontas</t>
  </si>
  <si>
    <t>Sankabos  keitimas</t>
  </si>
  <si>
    <t>Priekinių stabdžių trinkelių keitimas</t>
  </si>
  <si>
    <t>Galinių stabdžių būgnų keitimas</t>
  </si>
  <si>
    <t>1 vnt. VOLVO S80, 2013 m., Variklis 158 kW, 2400 cm³, Dyzelinas.</t>
  </si>
  <si>
    <r>
      <t xml:space="preserve">Paslaugų įkainiai                       be PVM, Eur                                </t>
    </r>
    <r>
      <rPr>
        <i/>
        <sz val="10"/>
        <color theme="5" tint="-0.249977111117893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</t>
    </r>
    <r>
      <rPr>
        <sz val="10"/>
        <rFont val="Calibri"/>
        <family val="2"/>
        <scheme val="minor"/>
      </rPr>
      <t xml:space="preserve">                                                </t>
    </r>
  </si>
  <si>
    <r>
      <t xml:space="preserve">Paslaugų įkainiai (įskaitant medžiagas/detales)                      be PVM, Eur                                                </t>
    </r>
    <r>
      <rPr>
        <i/>
        <sz val="10"/>
        <color theme="5" tint="-0.249977111117893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(7 l.))         </t>
    </r>
    <r>
      <rPr>
        <sz val="10"/>
        <rFont val="Calibri"/>
        <family val="2"/>
        <scheme val="minor"/>
      </rPr>
      <t xml:space="preserve">                                            </t>
    </r>
  </si>
  <si>
    <t>Sailenblokų keitimas (vienos šakės )</t>
  </si>
  <si>
    <t>Stabilizatoriaus įvorių keitimas (komplektas)</t>
  </si>
  <si>
    <t>Priekinių amortizatorių keitimas (komplektas)</t>
  </si>
  <si>
    <t xml:space="preserve">Galinių amortizatorių komplekto keitimas </t>
  </si>
  <si>
    <t>Priekinių stabdžių trinkelių komplekto keitimas</t>
  </si>
  <si>
    <t>Priekinių stabdžių diskų komplekto keitimas</t>
  </si>
  <si>
    <t>Galinių stabdžių diskų komplekto keitimas</t>
  </si>
  <si>
    <t>Galinių stabdžių trinkelių komplekto keitimas</t>
  </si>
  <si>
    <t xml:space="preserve">Medžiagų/ detalių įkainiai                 be PVM, Eur     </t>
  </si>
  <si>
    <t>EGR vožtuvo keitimas</t>
  </si>
  <si>
    <t>PASLAUGŲ ĮKAINIAI (1.8.)</t>
  </si>
  <si>
    <t xml:space="preserve"> Pakaitinimo žvakės keitimas </t>
  </si>
  <si>
    <t>Kardaninio veleno remontas</t>
  </si>
  <si>
    <t>Kardaninio veleno pakabinamo guolio keitimas</t>
  </si>
  <si>
    <t>PASLAUGŲ ĮKAINIAI (1.9.)</t>
  </si>
  <si>
    <t>1 vnt. Iveco Daily, 2020 m., Variklis 100 kW, 2198 cm³, Dyzelinas.</t>
  </si>
  <si>
    <t>1.1. lentelė</t>
  </si>
  <si>
    <t>1.2. lentelė</t>
  </si>
  <si>
    <t>1.3. lentelė</t>
  </si>
  <si>
    <t>1.4. lentelė</t>
  </si>
  <si>
    <t>1.5. lentelė</t>
  </si>
  <si>
    <t>1.6. lentelė</t>
  </si>
  <si>
    <t>PASLAUGŲ ĮKAINIAI (1.7.)</t>
  </si>
  <si>
    <t>1.7. lentelė</t>
  </si>
  <si>
    <t>1.8.lentelė</t>
  </si>
  <si>
    <t>1.9. lentelė</t>
  </si>
  <si>
    <t>6 vnt. RENAULT TRAFIC, 2017-2019 m., Variklis 89 kW, 1598 cm³, Dyzelinas.</t>
  </si>
  <si>
    <t>Stabilizatoriaus įvorių keitimas</t>
  </si>
  <si>
    <t>PASLAUGŲ ĮKAINIAI (1.10.)</t>
  </si>
  <si>
    <t>1.10. lentelė</t>
  </si>
  <si>
    <t>1 vnt. Ford Transit, 2015 m., Variklis 92 kW, 2198 cm³, Dyzelinas.</t>
  </si>
  <si>
    <t>PASLAUGŲ ĮKAINIAI (1.11.)</t>
  </si>
  <si>
    <t>1.11. lentelė</t>
  </si>
  <si>
    <t>3 vnt. RENAULT TRAFIC, 2008-2012 m., Variklis 84 kW, 1995 cm³, Dyzelinas.</t>
  </si>
  <si>
    <t xml:space="preserve">Medžiagų/ detalių įkainiai                           be PVM, Eur     </t>
  </si>
  <si>
    <t>Pagrindinio stabdžių cilindro keitimas</t>
  </si>
  <si>
    <t>PASLAUGŲ ĮKAINIAI (1.12.)</t>
  </si>
  <si>
    <t>1.12. lentelė</t>
  </si>
  <si>
    <t xml:space="preserve">Siūlomi medžiagų/ detalių įkainiai be PVM, Eur     </t>
  </si>
  <si>
    <t xml:space="preserve">Siūlomi paslaugų įkainiai be PVM,          Eur                                      (1 ir 2 pozicijoms turi būti nurodytas vienas paslaugų įkainis, kuris taikomas keičiant  variklio tepalo filtrą (1 vnt.) kartu su tepalais (5 l.))  </t>
  </si>
  <si>
    <t>Siūlomi paslaugų įkainiai be PVM,          Eur                                    (1 ir 2 pozicijoms turi būti nurodytas vienas paslaugų įkainis, kuris taikomas keičiant  variklio tepalo filtrą (1 vnt.) kartu su tepalais (5 l.))</t>
  </si>
  <si>
    <t>VISO VARIKLIO REMONTAS:</t>
  </si>
  <si>
    <t>VISO TRANSMISIJOS REMONTAS:</t>
  </si>
  <si>
    <t>VISO ELEKTROS INSTALIACIJOS REMONTAS:</t>
  </si>
  <si>
    <t>VISO VAŽIUOKLĖS REMONTAS:</t>
  </si>
  <si>
    <t>VISO STABDŽIŲ SISTEMOS REMONTAS:</t>
  </si>
  <si>
    <t>VISO KITOS PASLAUGOS:</t>
  </si>
  <si>
    <t>VISO (1.1.) :</t>
  </si>
  <si>
    <t xml:space="preserve">Siūlomi paslaugų įkainiai be PVM,          Eur                                  (1 ir 2 pozicijoms turi būti nurodytas vienas paslaugų įkainis, kuris taikomas keičiant variklio tepalo filtrą (1 vnt.) kartu su tepalais (5 l.))  </t>
  </si>
  <si>
    <t>VISO (1.2.):</t>
  </si>
  <si>
    <t xml:space="preserve">Siūlomi medžiagų/ detalių įkainiai be PVM, Eur   </t>
  </si>
  <si>
    <t>VISO (1.3.) :</t>
  </si>
  <si>
    <t>VISO (1.4.) :</t>
  </si>
  <si>
    <t>VISO (1.5.):</t>
  </si>
  <si>
    <t xml:space="preserve">Siūlomi paslaugų įkainiai be PVM,          Eur                                            (1 ir 2 pozicijoms turi būti nurodytas vienas paslaugų įkainis, kuris taikomas keičiant  variklio tepalo filtrą (1 vnt.) kartu su tepalais (5 l.))   </t>
  </si>
  <si>
    <t>VISO (1.6.):</t>
  </si>
  <si>
    <t xml:space="preserve">Siūlomi paslaugų įkainiai be PVM,          Eur                                      (1 ir 2 pozicijoms turi būti nurodytas vienas paslaugų įkainis, kuris taikomas keičiant  variklio tepalo filtrą (1 vnt.) kartu su tepalais (7 l.))  </t>
  </si>
  <si>
    <t>VISO (1.7):</t>
  </si>
  <si>
    <t>VISO (1.8.):</t>
  </si>
  <si>
    <t xml:space="preserve">Siūlomi paslaugų įkainiai be PVM,          Eur                                      (1 ir 2 pozicijoms turi būti nurodytas vienas paslaugų įkainis, kuris taikomas keičiant  variklio tepalo filtrą (1 vnt.) kartu su tepalais (8 l.))  </t>
  </si>
  <si>
    <t>VISO (1.9):</t>
  </si>
  <si>
    <t>VISO (1.10):</t>
  </si>
  <si>
    <t>VISO (1.11):</t>
  </si>
  <si>
    <t xml:space="preserve">Siūlomi paslaugų įkainiai be PVM,          Eur                                                (1 ir 2 pozicijoms turi būti nurodytas vienas paslaugų įkainis, kuris taikomas keičiant variklio  tepalo filtrą (1 vnt.) kartu su tepalais (8 l.))  </t>
  </si>
  <si>
    <t>VISO (1.12):</t>
  </si>
  <si>
    <t>Siūlomi paslaugų įkainiai be PVM,          Eur                                    (1 ir 2 pozicijoms turi būti nurodytas vienas paslaugų įkainis, kuris taikomas keičiant  variklio tepalo filtrą (1 vnt.) kartu su tepalais (4 l.))</t>
  </si>
  <si>
    <t>Paslaugų įkainiai (įskaitant medžiagas/detales) be PVM,  Eur                                               (1-2 pozicijoms (kartu) taikoma formulė: 1 pozicijos 6 stulp. + 2 pozicijos 6 stulp. x 8 l. +               1 ir 2 pozicijų 8 stulp.; 3-7, 10-34, 36-51  pozicijoms taikoma apskaičiavimo formulė: 6 stulp.+ 8 stulp.)</t>
  </si>
  <si>
    <t>Viso be PVM,  Eur                                 (1-2 pozicijoms  taikoma formulė:                                                       (1 ir 2 pozicijų 9 stulp. x 3 vnt. ; 3-7, 10-34, 36-51 pozicijoms taikoma apskaičiavimo formulė: 9 stulp. x 3 vnt.;                                                8, 9, 35, 52-55 pozicijoms taikoma apskaičiavimo formulė: 8 stulp. x 3 vnt.)</t>
  </si>
  <si>
    <t>Paslaugų įkainiai (įskaitant medžiagas/detales) be PVM,  Eur                                               (1-2 pozicijoms (kartu) taikoma formulė: 1 pozicijos 6 stulp. + 2 pozicijos 6 stulp.x 8 l.+ 1 ir 2 pozicijų 8 stulpelis ; 3-8, 10-32, 34-49 pozicijoms taikoma apskaičiavimo formulė: 6 stulp.+ 8 stulp.)</t>
  </si>
  <si>
    <t>Viso be PVM,  Eur                                 (1-2 pozicijoms (kartu)  taikoma formulė:                                                      1 ir 2 pozicijų 9 stulp. x  1 vnt.; 3-8, 10-32, 34-49 pozicijoms  taikoma apskaičiavimo formulė: 9 stulp. x 1 vnt.;                                                9, 33, 50-53  pozicijoms  taikoma apskaičiavimo formulė: 8 stulp. x 1 vnt.)</t>
  </si>
  <si>
    <r>
      <rPr>
        <i/>
        <sz val="10"/>
        <color rgb="FF00B050"/>
        <rFont val="Calibri"/>
        <family val="2"/>
        <charset val="186"/>
        <scheme val="minor"/>
      </rPr>
      <t xml:space="preserve">Siūlomi medžiagų/ detalių įkainiai be PVM, Eur  </t>
    </r>
    <r>
      <rPr>
        <i/>
        <sz val="10"/>
        <rFont val="Calibri"/>
        <family val="2"/>
        <charset val="186"/>
        <scheme val="minor"/>
      </rPr>
      <t xml:space="preserve">   </t>
    </r>
  </si>
  <si>
    <t>Paslaugų įkainiai (įskaitant medžiagas/detales) be PVM,  Eur                                               (1-2 pozicijoms (kartu) taikoma formulė: 1 pozicijos 6 stulp. + 2 pozicijos 6 stulp. x 8 l. + 1 ir 2 pozicijų 8 stulp.; 3-7, 10-34, 36-51  pozicijoms taikoma apskaičiavimo formulė: 6 stulp.+ 8 stulp.)</t>
  </si>
  <si>
    <t>Viso be PVM,  Eur                                 (1-2 pozicijoms (kartu)  taikoma formulė:                                                      1 ir 2 pozicijų 9 stulp. x  6 vnt.; 3-7, 10-34, 36-51  pozicijoms taikoma apskaičiavimo formulė: 9 stulp. x 6 vnt.;                                                8-9, 35, 52-55  pozicijoms taikoma apskaičiavimo formulė: 8 stulp. x 6 vnt.)</t>
  </si>
  <si>
    <t>Paslaugų įkainiai (įskaitant medžiagas/detales) be PVM,  Eur                                               (1-2 pozicijoms (kartu) taikoma formulė: 1 pozicijos 6 stulp. + 2 pozicijos 6 stulp.x 8 l.+              1 ir 2 pozicijų 8 stulpelis ; 3-8, 10-32, 34-49 pozicijoms taikoma apskaičiavimo formulė: 6 stulp.+ 8 stulp.)</t>
  </si>
  <si>
    <t>Paslaugų įkainiai (įskaitant medžiagas/detales) be PVM,  Eur                                               (1-2 pozicijoms (kartu) taikoma formulė: 1 pozicijos 6 stulp. + 2 pozicijos 6 stulp. x 5 l. + 1 ir 2 pozicijų 8 stulp.; 3-8, 11-35, 37-47 pozicijoms taikoma apskaičiavimo formulė: 6 stulp.+ 8 stulp.)</t>
  </si>
  <si>
    <t>4 vnt. RENAULT KANGOO, 2007 m., Variklis 45 kW ir 50 kW, 1461 cm³, Dyzelinas.</t>
  </si>
  <si>
    <t>Viso be PVM,  Eur                                 (1-2 pozicijoms  taikoma formulė:                                                       1 ir 2 pozicijų 9 stulp. x 4 vnt. ; 3-8, 11-35, 37-47 pozicijoms taikoma apskaičiavimo formulė: 9 stulp. x 4 vnt.;                                                9-10, 36, 48-51 pozicijoms  taikoma apskaičiavimo formulė: 8 stulp. x 4 vnt.)</t>
  </si>
  <si>
    <t>Paslaugų įkainiai (įskaitant medžiagas/detales) be PVM,  Eur                                               (1-2 pozicijoms (kartu) taikoma formulė: 1 pozicijos 6 stulp. + 2 pozicijos 6 stulp.x 7 l. +                  1 ir 2 pozicijų 8 stulp. ; 3-8, 10-31, 33-47 pozicijoms taikoma apskaičiavimo formulė: 6 stulp.+ 8 stulp.)</t>
  </si>
  <si>
    <t>Viso be PVM,  Eur                                 (1-2 pozicijoms (kartu)  taikoma formulė:                                                      1 ir 2 pozicijų 9 stulp. x  1 vnt.; 3-8, 10-31, 33-47 pozicijoms  taikoma apskaičiavimo formulė: 9 stulp. x 1 vnt.;                                                9, 32, 48-51 pozicijoms  taikoma apskaičiavimo formulė: 8 stulp. x 1 vnt.)</t>
  </si>
  <si>
    <r>
      <rPr>
        <sz val="10"/>
        <rFont val="Calibri"/>
        <family val="2"/>
        <charset val="186"/>
        <scheme val="minor"/>
      </rPr>
      <t xml:space="preserve">Paslaugų įkainiai                      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           </t>
    </r>
    <r>
      <rPr>
        <sz val="10"/>
        <rFont val="Calibri"/>
        <family val="2"/>
        <charset val="186"/>
        <scheme val="minor"/>
      </rPr>
      <t xml:space="preserve"> </t>
    </r>
    <r>
      <rPr>
        <sz val="10"/>
        <color rgb="FF00B05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</si>
  <si>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     be PVM, Eur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</t>
    </r>
    <r>
      <rPr>
        <sz val="10"/>
        <color rgb="FFC0000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                          </t>
    </r>
  </si>
  <si>
    <r>
      <t xml:space="preserve">Paslaugų įkainiai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</t>
    </r>
    <r>
      <rPr>
        <i/>
        <sz val="10"/>
        <color rgb="FF00B050"/>
        <rFont val="Calibri"/>
        <family val="2"/>
        <charset val="186"/>
        <scheme val="minor"/>
      </rPr>
      <t xml:space="preserve">        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</si>
  <si>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scheme val="minor"/>
      </rPr>
      <t xml:space="preserve">                                                    </t>
    </r>
  </si>
  <si>
    <r>
      <rPr>
        <sz val="10"/>
        <rFont val="Calibri"/>
        <family val="2"/>
        <charset val="186"/>
        <scheme val="minor"/>
      </rPr>
      <t xml:space="preserve">Paslaugų įkainiai     be PVM,  Eur                         </t>
    </r>
    <r>
      <rPr>
        <sz val="10"/>
        <color rgb="FF00B05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color rgb="FF00B050"/>
        <rFont val="Calibri"/>
        <family val="2"/>
        <scheme val="minor"/>
      </rPr>
      <t xml:space="preserve">                                   </t>
    </r>
  </si>
  <si>
    <r>
      <t xml:space="preserve">Paslaugų įkainiai (įskaitant medžiagas/detales) be PVM,  Eur      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</t>
    </r>
    <r>
      <rPr>
        <sz val="10"/>
        <rFont val="Calibri"/>
        <family val="2"/>
        <charset val="186"/>
        <scheme val="minor"/>
      </rPr>
      <t xml:space="preserve">                                                       </t>
    </r>
  </si>
  <si>
    <r>
      <t xml:space="preserve">Paslaugų įkainiai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      </t>
    </r>
    <r>
      <rPr>
        <i/>
        <sz val="10"/>
        <color rgb="FF00B050"/>
        <rFont val="Calibri"/>
        <family val="2"/>
        <scheme val="minor"/>
      </rPr>
      <t xml:space="preserve">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</si>
  <si>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be PVM,  Eur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(8 l.))    </t>
    </r>
    <r>
      <rPr>
        <sz val="10"/>
        <color rgb="FFC00000"/>
        <rFont val="Calibri"/>
        <family val="2"/>
        <charset val="186"/>
        <scheme val="minor"/>
      </rPr>
      <t xml:space="preserve">   </t>
    </r>
    <r>
      <rPr>
        <sz val="10"/>
        <rFont val="Calibri"/>
        <family val="2"/>
        <scheme val="minor"/>
      </rPr>
      <t xml:space="preserve">                                                  </t>
    </r>
  </si>
  <si>
    <r>
      <rPr>
        <sz val="10"/>
        <rFont val="Calibri"/>
        <family val="2"/>
        <charset val="186"/>
        <scheme val="minor"/>
      </rPr>
      <t xml:space="preserve">Paslaugų įkainiai                 be PVM, Eur                              </t>
    </r>
    <r>
      <rPr>
        <sz val="10"/>
        <color rgb="FF00B050"/>
        <rFont val="Calibri"/>
        <family val="2"/>
        <scheme val="minor"/>
      </rPr>
      <t xml:space="preserve">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</t>
    </r>
    <r>
      <rPr>
        <i/>
        <sz val="10"/>
        <color rgb="FF00B050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scheme val="minor"/>
      </rPr>
      <t xml:space="preserve">                             </t>
    </r>
    <r>
      <rPr>
        <u/>
        <sz val="10"/>
        <color theme="4"/>
        <rFont val="Calibri"/>
        <family val="2"/>
        <charset val="186"/>
        <scheme val="minor"/>
      </rPr>
      <t xml:space="preserve"> </t>
    </r>
  </si>
  <si>
    <r>
      <t xml:space="preserve">Paslaugų įkainiai (įskaitant medžiagas/detales)                       be PVM, Eur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scheme val="minor"/>
      </rPr>
      <t xml:space="preserve">                              </t>
    </r>
  </si>
  <si>
    <t xml:space="preserve">Siūlomi medžiagų/ detalių įkainiai be PVM, Eur  </t>
  </si>
  <si>
    <t>Paslaugų įkainiai (įskaitant medžiagas/detales) be PVM,  Eur                                               (1-2 pozicijoms (kartu) taikoma formulė: 1 pozicijos 6 stulp. + 2 pozicijos 6 stulp. x 5 l. + 1 ir 2 pozicijų 8 stulp; 3-8, 11-34, 36-51  pozicijoms taikoma apskaičiavimo formulė: 6 stulp.+ 8 stulp.)</t>
  </si>
  <si>
    <t>Viso be PVM,  Eur                                 (1-2 pozicijoms  taikoma formulė:                                                       1 ir 2 pozicijų 9 stulp. x  4 vnt..; 3-8, 11-34, 36-51  pozicijoms taikoma apskaičiavimo formulė: 9 stulp. x 4 vnt.;                                                 9-10, 35, 52-55 pozicijoms taikoma apskaičiavimo formulė: 8 stulp. x 4 vnt.)</t>
  </si>
  <si>
    <r>
      <t xml:space="preserve">Paslaugų įkainiai be PVM, Eur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 </t>
    </r>
    <r>
      <rPr>
        <sz val="10"/>
        <rFont val="Calibri"/>
        <family val="2"/>
        <scheme val="minor"/>
      </rPr>
      <t xml:space="preserve">                                             </t>
    </r>
  </si>
  <si>
    <r>
      <t xml:space="preserve">Paslaugų įkainiai (įskaitant medžiagas/detales)                          be PVM, Eur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rFont val="Calibri"/>
        <family val="2"/>
        <scheme val="minor"/>
      </rPr>
      <t xml:space="preserve">                                                  </t>
    </r>
  </si>
  <si>
    <r>
      <t xml:space="preserve">Paslaugų įkainiai                                       be PVM, Eur </t>
    </r>
    <r>
      <rPr>
        <i/>
        <sz val="10"/>
        <color theme="4"/>
        <rFont val="Calibri"/>
        <family val="2"/>
        <charset val="186"/>
        <scheme val="minor"/>
      </rPr>
      <t xml:space="preserve">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     </t>
    </r>
    <r>
      <rPr>
        <i/>
        <sz val="10"/>
        <color theme="4"/>
        <rFont val="Calibri"/>
        <family val="2"/>
        <charset val="186"/>
        <scheme val="minor"/>
      </rPr>
      <t xml:space="preserve">           </t>
    </r>
    <r>
      <rPr>
        <sz val="10"/>
        <rFont val="Calibri"/>
        <family val="2"/>
        <scheme val="minor"/>
      </rPr>
      <t xml:space="preserve">                           </t>
    </r>
  </si>
  <si>
    <r>
      <t xml:space="preserve">Paslaugų įkainiai (įskaitant medžiagas/detales)                            be PVM,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    </t>
    </r>
    <r>
      <rPr>
        <i/>
        <sz val="10"/>
        <color theme="4"/>
        <rFont val="Calibri"/>
        <family val="2"/>
        <charset val="186"/>
        <scheme val="minor"/>
      </rPr>
      <t xml:space="preserve">            </t>
    </r>
    <r>
      <rPr>
        <sz val="10"/>
        <rFont val="Calibri"/>
        <family val="2"/>
        <scheme val="minor"/>
      </rPr>
      <t xml:space="preserve">                                   </t>
    </r>
  </si>
  <si>
    <t>Paslaugų įkainiai (įskaitant medžiagas/detales) be PVM,  Eur                                               (1-2 pozicijoms (kartu) taikoma formulė: 1 pozicijos 6 stulp. + 2 pozicijos 6 stulp. x 5 l. +               1 ir 2 pozicijų 8 stulp.; 3-8, 10-33, 35-50 pozicijoms taikoma apskaičiavimo formulė: 6 stulp.+ 8 stulp.)</t>
  </si>
  <si>
    <t>Viso be PVM,  Eur                                 (1-2 pozicijoms  taikoma formulė:                                                                                                     1 ir 2 pozicijų 9 stulp. x  2 vnt.; 3-8, 10-33, 35-50 pozicijoms    taikoma apskaičiavimo formulė: 9 stulp. x 2 vnt.;                                                9, 34, 51-54 pozicijoms  taikoma apskaičiavimo formulė: 8 stulp. x 2 vnt.)</t>
  </si>
  <si>
    <t>Paslaugų įkainiai (įskaitant medžiagas/detales) be PVM,  Eur                                               (1-2 pozicijoms (kartu) taikoma formulė: 1 pozicijos 6 stulp. + 2 pozicijos 6 stulp. x 4 l. +               1 ir 2 pozicijų 8 stulp.; 3-32 ir 34-49  pozicijoms taikoma apskaičiavimo formulė: 6 stulp.+ 8 stulp.)</t>
  </si>
  <si>
    <t>Viso be PVM,  Eur                                 (1-2 pozicijoms  taikoma formulė:                                                       1 ir 2 pozicijų 9 stulp. x  6 vnt.; 3-32 ir 34-49 pozicijoms taikoma apskaičiavimo formulė: 9 stulp. x 6 vnt.;                                                33 pozicijai ir 50-53 pozicijoms taikoma apskaičiavimo formulė:                     8 stulp. x 6 vnt.)</t>
  </si>
  <si>
    <r>
      <t xml:space="preserve">Paslaugų įkainiai                        be PVM, Eur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</t>
    </r>
    <r>
      <rPr>
        <i/>
        <sz val="10"/>
        <color rgb="FF0070C0"/>
        <rFont val="Calibri"/>
        <family val="2"/>
        <charset val="186"/>
        <scheme val="minor"/>
      </rPr>
      <t xml:space="preserve"> </t>
    </r>
    <r>
      <rPr>
        <sz val="1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</si>
  <si>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(4 l.))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scheme val="minor"/>
      </rPr>
      <t xml:space="preserve">                                         </t>
    </r>
  </si>
  <si>
    <t>Paslaugų įkainiai (įskaitant medžiagas/detales) be PVM,  Eur                                               (1-2 pozicijoms (kartu) taikoma formulė: 1 pozicijos 6 stulp. + 2 pozicijos 6 stulp. x 5 l. +               1 ir 2 pozicijų 8 stulp.; 3-32 ir 34-49  pozicijoms taikoma apskaičiavimo formulė: 6 stulp.+ 8 stulp.)</t>
  </si>
  <si>
    <t>Viso be PVM,  Eur                                 (1-2 pozicijoms  taikoma formulė:                                                       1 ir 2 pozicijų 9 stulp. x  10 vnt. ; 3-32 ir 34-49 pozicijoms taikoma apskaičiavimo formulė: 9 stulp. x 10 vnt.;                                                33 pozicijai ir 50-53 pozicijoms taikoma apskaičiavimo formulė:                     8 stulp. x 10 vnt.)</t>
  </si>
  <si>
    <r>
      <rPr>
        <sz val="10"/>
        <rFont val="Calibri"/>
        <family val="2"/>
        <charset val="186"/>
        <scheme val="minor"/>
      </rPr>
      <t>Paslaugų įkainiai               be PVM, Eur</t>
    </r>
    <r>
      <rPr>
        <sz val="10"/>
        <color rgb="FF00B050"/>
        <rFont val="Calibri"/>
        <family val="2"/>
        <charset val="186"/>
        <scheme val="minor"/>
      </rPr>
      <t xml:space="preserve">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  </t>
    </r>
    <r>
      <rPr>
        <i/>
        <sz val="10"/>
        <color rgb="FF00B050"/>
        <rFont val="Calibri"/>
        <family val="2"/>
        <charset val="186"/>
        <scheme val="minor"/>
      </rPr>
      <t xml:space="preserve">     </t>
    </r>
    <r>
      <rPr>
        <sz val="10"/>
        <color rgb="FF00B050"/>
        <rFont val="Calibri"/>
        <family val="2"/>
        <charset val="186"/>
        <scheme val="minor"/>
      </rPr>
      <t xml:space="preserve">                    </t>
    </r>
  </si>
  <si>
    <r>
      <t xml:space="preserve">Paslaugų įkainiai (įskaitant medžiagas/detales)                       be PVM, Eur      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(5 l.))     </t>
    </r>
    <r>
      <rPr>
        <sz val="10"/>
        <color rgb="FFC00000"/>
        <rFont val="Calibri"/>
        <family val="2"/>
        <charset val="186"/>
        <scheme val="minor"/>
      </rPr>
      <t xml:space="preserve">    </t>
    </r>
    <r>
      <rPr>
        <sz val="10"/>
        <rFont val="Calibri"/>
        <family val="2"/>
        <charset val="186"/>
        <scheme val="minor"/>
      </rPr>
      <t xml:space="preserve">                                 </t>
    </r>
  </si>
  <si>
    <r>
      <t xml:space="preserve">Paslaugų įkainiai                        be PVM, Eur                           </t>
    </r>
    <r>
      <rPr>
        <i/>
        <sz val="10"/>
        <color rgb="FFC00000"/>
        <rFont val="Calibri"/>
        <family val="2"/>
        <charset val="186"/>
        <scheme val="minor"/>
      </rPr>
      <t>(1 ir 2 pozicijoms nurodytas vienas paslaugų įkainis, kuris taikomas keičiant  variklio tepalo filtrą                    (1 vnt.) kartu su tepalais (5 l.))</t>
    </r>
    <r>
      <rPr>
        <i/>
        <sz val="10"/>
        <color rgb="FF0070C0"/>
        <rFont val="Calibri"/>
        <family val="2"/>
        <charset val="186"/>
        <scheme val="minor"/>
      </rPr>
      <t xml:space="preserve">  </t>
    </r>
    <r>
      <rPr>
        <sz val="10"/>
        <rFont val="Calibri"/>
        <family val="2"/>
        <scheme val="minor"/>
      </rPr>
      <t xml:space="preserve">                                       </t>
    </r>
  </si>
  <si>
    <r>
      <t xml:space="preserve">Paslaugų įkainiai (įskaitant medžiagas/detales)                  be PVM,  Eur           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                   (1 vnt.) kartu su tepalais (5 l.))  </t>
    </r>
    <r>
      <rPr>
        <i/>
        <sz val="10"/>
        <color rgb="FF0070C0"/>
        <rFont val="Calibri"/>
        <family val="2"/>
        <charset val="186"/>
        <scheme val="minor"/>
      </rPr>
      <t xml:space="preserve">  </t>
    </r>
    <r>
      <rPr>
        <sz val="10"/>
        <rFont val="Calibri"/>
        <family val="2"/>
        <scheme val="minor"/>
      </rPr>
      <t xml:space="preserve">                                             </t>
    </r>
  </si>
  <si>
    <t>Viso be PVM,  Eur                                 (1-2 pozicijoms  taikoma formulė:                                                       1 ir 2 pozicijų 9 stulp. x  5 vnt. ; 3-32 ir 34-49 pozicijoms taikoma apskaičiavimo formulė: 9 stulp. x 5 vnt.;                                                33 pozicijai ir 50-53 pozicijoms taikoma apskaičiavimo formulė:                     8 stulp. x 5 vnt.)</t>
  </si>
  <si>
    <r>
      <rPr>
        <sz val="10"/>
        <rFont val="Calibri"/>
        <family val="2"/>
        <charset val="186"/>
        <scheme val="minor"/>
      </rPr>
      <t xml:space="preserve">Paslaugų įkainiai               be PVM, Eur                         </t>
    </r>
    <r>
      <rPr>
        <i/>
        <sz val="10"/>
        <color rgb="FFC00000"/>
        <rFont val="Calibri"/>
        <family val="2"/>
        <charset val="186"/>
        <scheme val="minor"/>
      </rPr>
      <t xml:space="preserve">(1 ir 2 pozicijoms nurodytas vienas paslaugų įkainis, kuris taikomas keičiant  variklio tepalo filtrą (1 vnt.) kartu su tepalais (4 l.))         </t>
    </r>
    <r>
      <rPr>
        <i/>
        <sz val="10"/>
        <color theme="4"/>
        <rFont val="Calibri"/>
        <family val="2"/>
        <charset val="186"/>
        <scheme val="minor"/>
      </rPr>
      <t xml:space="preserve">     </t>
    </r>
    <r>
      <rPr>
        <sz val="10"/>
        <color theme="4"/>
        <rFont val="Calibri"/>
        <family val="2"/>
        <charset val="186"/>
        <scheme val="minor"/>
      </rPr>
      <t xml:space="preserve">       </t>
    </r>
    <r>
      <rPr>
        <sz val="10"/>
        <color rgb="FF00B050"/>
        <rFont val="Calibri"/>
        <family val="2"/>
        <scheme val="minor"/>
      </rPr>
      <t xml:space="preserve">           </t>
    </r>
  </si>
  <si>
    <r>
      <t xml:space="preserve">Paslaugų įkainiai (įskaitant medžiagas/detales)                       be PVM, Eur                                         </t>
    </r>
    <r>
      <rPr>
        <sz val="10"/>
        <rFont val="Calibri"/>
        <family val="2"/>
        <scheme val="minor"/>
      </rPr>
      <t xml:space="preserve"> </t>
    </r>
    <r>
      <rPr>
        <i/>
        <sz val="10"/>
        <color rgb="FFC00000"/>
        <rFont val="Calibri"/>
        <family val="2"/>
        <charset val="186"/>
        <scheme val="minor"/>
      </rPr>
      <t>(1 ir 2 pozicijoms nurodytas vienas paslaugų įkainis, kuris taikomas keičiant  variklio tepalo filtrą (1 vnt.) kartu su tepalais (4 l.))</t>
    </r>
    <r>
      <rPr>
        <i/>
        <sz val="10"/>
        <color theme="4"/>
        <rFont val="Calibri"/>
        <family val="2"/>
        <charset val="186"/>
        <scheme val="minor"/>
      </rPr>
      <t xml:space="preserve">    </t>
    </r>
    <r>
      <rPr>
        <sz val="10"/>
        <color theme="4"/>
        <rFont val="Calibri"/>
        <family val="2"/>
        <charset val="186"/>
        <scheme val="minor"/>
      </rPr>
      <t xml:space="preserve">               </t>
    </r>
    <r>
      <rPr>
        <sz val="10"/>
        <rFont val="Calibri"/>
        <family val="2"/>
        <scheme val="minor"/>
      </rPr>
      <t xml:space="preserve">                       </t>
    </r>
  </si>
  <si>
    <t>Viso be PVM,  Eur                                 (1-2 pozicijoms  taikoma formulė:                                                       1 ir 2 pozicijų 9 stulp. x 3 vnt. ; 3-32 ir 34-49 pozicijoms taikoma apskaičiavimo formulė: 9 stulp. x 3 vnt.;                                                33 pozicijai ir 50-53 pozicijoms taikoma apskaičiavimo formulė:                     8 stulp. x 3 vnt.)</t>
  </si>
  <si>
    <t>Paslaugų įkainiai (įskaitant medžiagas/detales) be PVM,  Eur                                               (1-2 pozicijoms (kartu) taikoma formulė: 1 pozicijos 6 stulp. + 2 pozicijos 6 stulp. x 4 l. +               1 ir 2 pozicijų 8 stulp.; 3-32 ir 34-49  pozicijoms taikoma apskaičiavimo formulė: 6 stulp.+ 8 stulp.</t>
  </si>
  <si>
    <t>Paslaugų įkainiai (įskaitant medžiagas/detales) be PVM,  Eur                                               (1-2 pozicijoms (kartu) taikoma formulė: 1 pozicijos 6 stulp. + 2 pozicijos 6 stulp. x 5  l.+               1 ir 2 pozicijų 8 stulp.; 3-32 ir 34-49  pozicijoms taikoma apskaičiavimo formulė: 6 stulp.+ 8 stulp.</t>
  </si>
  <si>
    <t>PASLAUGŲ ĮKAINIAI (1.13.)</t>
  </si>
  <si>
    <t>10 vnt. Toyota Corolla Hybrid Active , 2020-2021 m., Variklis 72 kW, 1798 cm³, Benzinas/53 kW Elektra</t>
  </si>
  <si>
    <t>Viso be PVM,  Eur                                 (1-2 pozicijoms  taikoma formulė:                                                       1 ir 2 pozicijų 9 stulp. x  10 vnt.; 3-32 ir 34-49 pozicijoms taikoma apskaičiavimo formulė: 9 stulp. x 10 vnt.;                                                33 pozicijai ir 50-53 pozicijoms taikoma apskaičiavimo formulė:                     8 stulp. x 10 vnt.)</t>
  </si>
  <si>
    <t>1.13. lentelė</t>
  </si>
  <si>
    <t>VISO (1.13.)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</si>
</sst>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4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sz val="10"/>
      <color rgb="FF00B050"/>
      <name val="Calibri"/>
      <family val="2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70C0"/>
      <name val="Calibri"/>
      <family val="2"/>
      <charset val="186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5" tint="-0.249977111117893"/>
      <name val="Calibri"/>
      <family val="2"/>
      <charset val="186"/>
      <scheme val="minor"/>
    </font>
    <font>
      <i/>
      <sz val="10"/>
      <color rgb="FF00B050"/>
      <name val="Calibri"/>
      <family val="2"/>
      <charset val="186"/>
      <scheme val="minor"/>
    </font>
    <font>
      <u/>
      <sz val="10"/>
      <color theme="4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rgb="FF00B050"/>
      <name val="Calibri"/>
      <family val="2"/>
      <scheme val="minor"/>
    </font>
    <font>
      <i/>
      <sz val="10"/>
      <color rgb="FFC00000"/>
      <name val="Calibri"/>
      <family val="2"/>
      <charset val="186"/>
      <scheme val="minor"/>
    </font>
    <font>
      <sz val="10"/>
      <color rgb="FFC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center" wrapText="1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  <xf numFmtId="2" fontId="3" fillId="4" borderId="13" xfId="0" applyNumberFormat="1" applyFont="1" applyFill="1" applyBorder="1" applyAlignment="1">
      <alignment horizontal="center"/>
    </xf>
    <xf numFmtId="2" fontId="2" fillId="0" borderId="15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2" fontId="2" fillId="4" borderId="15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wrapText="1"/>
    </xf>
    <xf numFmtId="0" fontId="11" fillId="0" borderId="25" xfId="0" applyFont="1" applyBorder="1" applyAlignment="1">
      <alignment horizontal="center" wrapText="1"/>
    </xf>
    <xf numFmtId="2" fontId="2" fillId="0" borderId="25" xfId="0" applyNumberFormat="1" applyFont="1" applyBorder="1" applyAlignment="1" applyProtection="1">
      <alignment horizontal="center"/>
      <protection locked="0"/>
    </xf>
    <xf numFmtId="2" fontId="2" fillId="0" borderId="26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  <protection locked="0"/>
    </xf>
    <xf numFmtId="2" fontId="2" fillId="0" borderId="31" xfId="0" applyNumberFormat="1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2" fontId="2" fillId="0" borderId="28" xfId="0" applyNumberFormat="1" applyFont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3" fillId="4" borderId="2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center" vertical="center" wrapText="1"/>
    </xf>
    <xf numFmtId="2" fontId="2" fillId="0" borderId="31" xfId="0" applyNumberFormat="1" applyFont="1" applyBorder="1" applyAlignment="1" applyProtection="1">
      <alignment horizontal="center"/>
      <protection locked="0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3" fillId="4" borderId="24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center" vertical="center" wrapText="1"/>
    </xf>
    <xf numFmtId="2" fontId="2" fillId="5" borderId="25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left" wrapText="1"/>
    </xf>
    <xf numFmtId="0" fontId="5" fillId="4" borderId="25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vertical="center" shrinkToFit="1"/>
    </xf>
    <xf numFmtId="0" fontId="2" fillId="0" borderId="0" xfId="0" applyFont="1" applyProtection="1">
      <protection locked="0"/>
    </xf>
    <xf numFmtId="0" fontId="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3" fillId="0" borderId="38" xfId="0" applyFont="1" applyBorder="1" applyAlignment="1" applyProtection="1">
      <alignment horizontal="center"/>
      <protection locked="0"/>
    </xf>
    <xf numFmtId="0" fontId="2" fillId="4" borderId="14" xfId="0" applyFont="1" applyFill="1" applyBorder="1" applyAlignment="1">
      <alignment horizontal="left"/>
    </xf>
    <xf numFmtId="0" fontId="2" fillId="5" borderId="4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left" wrapText="1"/>
    </xf>
    <xf numFmtId="0" fontId="3" fillId="4" borderId="25" xfId="0" applyFont="1" applyFill="1" applyBorder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2" fontId="14" fillId="0" borderId="15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3" fillId="4" borderId="14" xfId="0" applyFont="1" applyFill="1" applyBorder="1" applyAlignment="1">
      <alignment horizontal="center" wrapText="1"/>
    </xf>
    <xf numFmtId="2" fontId="14" fillId="0" borderId="15" xfId="0" applyNumberFormat="1" applyFont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wrapText="1"/>
    </xf>
    <xf numFmtId="2" fontId="14" fillId="0" borderId="25" xfId="0" applyNumberFormat="1" applyFont="1" applyBorder="1" applyAlignment="1" applyProtection="1">
      <alignment horizontal="center"/>
      <protection locked="0"/>
    </xf>
    <xf numFmtId="0" fontId="2" fillId="0" borderId="2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2" fontId="14" fillId="0" borderId="10" xfId="0" applyNumberFormat="1" applyFont="1" applyBorder="1" applyAlignment="1" applyProtection="1">
      <alignment horizontal="center"/>
      <protection locked="0"/>
    </xf>
    <xf numFmtId="2" fontId="14" fillId="0" borderId="28" xfId="0" applyNumberFormat="1" applyFont="1" applyBorder="1" applyAlignment="1" applyProtection="1">
      <alignment horizontal="center"/>
      <protection locked="0"/>
    </xf>
    <xf numFmtId="0" fontId="14" fillId="0" borderId="17" xfId="0" applyFont="1" applyBorder="1" applyAlignment="1">
      <alignment horizontal="center"/>
    </xf>
    <xf numFmtId="0" fontId="3" fillId="4" borderId="29" xfId="0" applyFont="1" applyFill="1" applyBorder="1" applyAlignment="1">
      <alignment horizontal="center" vertical="center" wrapText="1"/>
    </xf>
    <xf numFmtId="2" fontId="14" fillId="0" borderId="31" xfId="0" applyNumberFormat="1" applyFont="1" applyBorder="1" applyAlignment="1" applyProtection="1">
      <alignment horizontal="center"/>
      <protection locked="0"/>
    </xf>
    <xf numFmtId="0" fontId="14" fillId="0" borderId="32" xfId="0" applyFont="1" applyBorder="1" applyAlignment="1">
      <alignment horizontal="center"/>
    </xf>
    <xf numFmtId="0" fontId="3" fillId="4" borderId="33" xfId="0" applyFont="1" applyFill="1" applyBorder="1" applyAlignment="1">
      <alignment horizontal="center" vertical="center" wrapText="1"/>
    </xf>
    <xf numFmtId="2" fontId="14" fillId="0" borderId="35" xfId="0" applyNumberFormat="1" applyFont="1" applyBorder="1" applyAlignment="1" applyProtection="1">
      <alignment horizontal="center"/>
      <protection locked="0"/>
    </xf>
    <xf numFmtId="0" fontId="3" fillId="4" borderId="20" xfId="0" applyFont="1" applyFill="1" applyBorder="1" applyAlignment="1">
      <alignment horizontal="center" vertical="center" wrapText="1"/>
    </xf>
    <xf numFmtId="2" fontId="14" fillId="0" borderId="22" xfId="0" applyNumberFormat="1" applyFont="1" applyBorder="1" applyAlignment="1" applyProtection="1">
      <alignment horizontal="center"/>
      <protection locked="0"/>
    </xf>
    <xf numFmtId="0" fontId="14" fillId="0" borderId="23" xfId="0" applyFont="1" applyBorder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/>
    </xf>
    <xf numFmtId="2" fontId="14" fillId="0" borderId="26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2" fontId="14" fillId="0" borderId="18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4" borderId="2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5" fillId="0" borderId="14" xfId="0" applyFont="1" applyBorder="1" applyAlignment="1">
      <alignment horizontal="left" wrapText="1"/>
    </xf>
    <xf numFmtId="0" fontId="14" fillId="0" borderId="13" xfId="0" applyFont="1" applyBorder="1" applyAlignment="1">
      <alignment horizontal="center" vertical="center"/>
    </xf>
    <xf numFmtId="2" fontId="14" fillId="0" borderId="18" xfId="0" applyNumberFormat="1" applyFont="1" applyBorder="1" applyAlignment="1" applyProtection="1">
      <alignment horizontal="center" vertical="center"/>
      <protection locked="0"/>
    </xf>
    <xf numFmtId="2" fontId="14" fillId="5" borderId="15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4" borderId="38" xfId="0" applyFont="1" applyFill="1" applyBorder="1" applyAlignment="1" applyProtection="1">
      <alignment horizontal="center"/>
      <protection locked="0"/>
    </xf>
    <xf numFmtId="0" fontId="5" fillId="0" borderId="38" xfId="0" applyFont="1" applyBorder="1" applyAlignment="1">
      <alignment horizontal="center"/>
    </xf>
    <xf numFmtId="0" fontId="3" fillId="2" borderId="3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2" fontId="3" fillId="5" borderId="40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0" xfId="0" applyFont="1" applyFill="1" applyProtection="1">
      <protection locked="0"/>
    </xf>
    <xf numFmtId="0" fontId="10" fillId="2" borderId="38" xfId="0" applyFont="1" applyFill="1" applyBorder="1" applyProtection="1">
      <protection locked="0"/>
    </xf>
    <xf numFmtId="0" fontId="3" fillId="3" borderId="40" xfId="0" applyFont="1" applyFill="1" applyBorder="1" applyAlignment="1">
      <alignment horizontal="center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/>
    </xf>
    <xf numFmtId="2" fontId="3" fillId="4" borderId="49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center" wrapText="1"/>
    </xf>
    <xf numFmtId="0" fontId="2" fillId="0" borderId="49" xfId="0" applyFont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49" xfId="0" applyFont="1" applyFill="1" applyBorder="1" applyAlignment="1" applyProtection="1">
      <alignment horizontal="left" vertical="center"/>
      <protection locked="0"/>
    </xf>
    <xf numFmtId="2" fontId="2" fillId="5" borderId="15" xfId="0" applyNumberFormat="1" applyFont="1" applyFill="1" applyBorder="1" applyAlignment="1">
      <alignment horizontal="center"/>
    </xf>
    <xf numFmtId="0" fontId="2" fillId="0" borderId="49" xfId="0" applyFont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49" xfId="0" applyFont="1" applyFill="1" applyBorder="1" applyAlignment="1" applyProtection="1">
      <alignment horizontal="left"/>
      <protection locked="0"/>
    </xf>
    <xf numFmtId="0" fontId="3" fillId="0" borderId="40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right"/>
      <protection locked="0"/>
    </xf>
    <xf numFmtId="0" fontId="3" fillId="5" borderId="15" xfId="0" applyFont="1" applyFill="1" applyBorder="1" applyAlignment="1">
      <alignment horizontal="center" vertical="center" shrinkToFit="1"/>
    </xf>
    <xf numFmtId="2" fontId="3" fillId="5" borderId="48" xfId="0" applyNumberFormat="1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/>
    </xf>
    <xf numFmtId="0" fontId="2" fillId="0" borderId="15" xfId="0" applyFont="1" applyBorder="1"/>
    <xf numFmtId="0" fontId="2" fillId="0" borderId="15" xfId="0" applyFont="1" applyBorder="1" applyProtection="1">
      <protection locked="0"/>
    </xf>
    <xf numFmtId="0" fontId="4" fillId="2" borderId="3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10" fillId="2" borderId="30" xfId="0" applyFont="1" applyFill="1" applyBorder="1" applyProtection="1">
      <protection locked="0"/>
    </xf>
    <xf numFmtId="2" fontId="3" fillId="0" borderId="13" xfId="0" applyNumberFormat="1" applyFont="1" applyBorder="1" applyAlignment="1">
      <alignment horizontal="center"/>
    </xf>
    <xf numFmtId="2" fontId="3" fillId="0" borderId="49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2" fontId="3" fillId="3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/>
    </xf>
    <xf numFmtId="0" fontId="0" fillId="0" borderId="15" xfId="0" applyBorder="1"/>
    <xf numFmtId="0" fontId="0" fillId="0" borderId="30" xfId="0" applyBorder="1"/>
    <xf numFmtId="0" fontId="0" fillId="0" borderId="21" xfId="0" applyBorder="1"/>
    <xf numFmtId="0" fontId="0" fillId="0" borderId="4" xfId="0" applyBorder="1"/>
    <xf numFmtId="0" fontId="21" fillId="2" borderId="4" xfId="0" applyFont="1" applyFill="1" applyBorder="1" applyAlignment="1">
      <alignment horizontal="center"/>
    </xf>
    <xf numFmtId="0" fontId="0" fillId="0" borderId="40" xfId="0" applyBorder="1"/>
    <xf numFmtId="0" fontId="0" fillId="0" borderId="25" xfId="0" applyBorder="1"/>
    <xf numFmtId="0" fontId="0" fillId="0" borderId="41" xfId="0" applyBorder="1"/>
    <xf numFmtId="0" fontId="0" fillId="0" borderId="56" xfId="0" applyBorder="1"/>
    <xf numFmtId="0" fontId="0" fillId="0" borderId="10" xfId="0" applyBorder="1"/>
    <xf numFmtId="0" fontId="0" fillId="0" borderId="39" xfId="0" applyBorder="1"/>
    <xf numFmtId="0" fontId="0" fillId="0" borderId="34" xfId="0" applyBorder="1"/>
    <xf numFmtId="0" fontId="2" fillId="0" borderId="17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0" fillId="2" borderId="54" xfId="0" applyFill="1" applyBorder="1"/>
    <xf numFmtId="0" fontId="0" fillId="2" borderId="56" xfId="0" applyFill="1" applyBorder="1"/>
    <xf numFmtId="0" fontId="1" fillId="2" borderId="36" xfId="0" applyFont="1" applyFill="1" applyBorder="1" applyProtection="1">
      <protection locked="0"/>
    </xf>
    <xf numFmtId="0" fontId="1" fillId="2" borderId="37" xfId="0" applyFont="1" applyFill="1" applyBorder="1" applyProtection="1">
      <protection locked="0"/>
    </xf>
    <xf numFmtId="0" fontId="3" fillId="0" borderId="58" xfId="0" applyFont="1" applyBorder="1" applyAlignment="1">
      <alignment horizontal="center"/>
    </xf>
    <xf numFmtId="0" fontId="3" fillId="4" borderId="10" xfId="0" applyFont="1" applyFill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5" xfId="0" applyFont="1" applyFill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left" wrapText="1"/>
    </xf>
    <xf numFmtId="0" fontId="3" fillId="0" borderId="59" xfId="0" applyFont="1" applyBorder="1" applyAlignment="1">
      <alignment horizontal="center"/>
    </xf>
    <xf numFmtId="0" fontId="3" fillId="4" borderId="25" xfId="0" applyFont="1" applyFill="1" applyBorder="1" applyAlignment="1">
      <alignment horizontal="left" vertical="center" wrapText="1"/>
    </xf>
    <xf numFmtId="2" fontId="2" fillId="0" borderId="2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center" wrapText="1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/>
    </xf>
    <xf numFmtId="0" fontId="0" fillId="0" borderId="63" xfId="0" applyBorder="1"/>
    <xf numFmtId="0" fontId="3" fillId="3" borderId="5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4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2" fontId="3" fillId="4" borderId="15" xfId="0" applyNumberFormat="1" applyFont="1" applyFill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wrapText="1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" fontId="3" fillId="4" borderId="10" xfId="0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2" fontId="3" fillId="5" borderId="25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59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wrapText="1"/>
    </xf>
    <xf numFmtId="2" fontId="2" fillId="0" borderId="4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16" xfId="0" applyBorder="1"/>
    <xf numFmtId="2" fontId="2" fillId="0" borderId="59" xfId="0" applyNumberFormat="1" applyFont="1" applyBorder="1" applyAlignment="1">
      <alignment horizontal="center"/>
    </xf>
    <xf numFmtId="0" fontId="10" fillId="2" borderId="34" xfId="0" applyFont="1" applyFill="1" applyBorder="1" applyAlignment="1" applyProtection="1">
      <alignment horizontal="left"/>
      <protection locked="0"/>
    </xf>
    <xf numFmtId="0" fontId="0" fillId="2" borderId="63" xfId="0" applyFill="1" applyBorder="1"/>
    <xf numFmtId="2" fontId="2" fillId="0" borderId="30" xfId="0" applyNumberFormat="1" applyFont="1" applyBorder="1" applyAlignment="1">
      <alignment horizontal="center"/>
    </xf>
    <xf numFmtId="0" fontId="0" fillId="2" borderId="3" xfId="0" applyFill="1" applyBorder="1"/>
    <xf numFmtId="0" fontId="14" fillId="5" borderId="26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 vertical="center" wrapText="1"/>
    </xf>
    <xf numFmtId="0" fontId="0" fillId="0" borderId="66" xfId="0" applyBorder="1"/>
    <xf numFmtId="0" fontId="0" fillId="2" borderId="67" xfId="0" applyFill="1" applyBorder="1"/>
    <xf numFmtId="0" fontId="0" fillId="2" borderId="34" xfId="0" applyFill="1" applyBorder="1"/>
    <xf numFmtId="0" fontId="1" fillId="2" borderId="3" xfId="0" applyFont="1" applyFill="1" applyBorder="1" applyAlignment="1" applyProtection="1">
      <alignment vertical="center"/>
      <protection locked="0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4" borderId="49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left" wrapText="1"/>
    </xf>
    <xf numFmtId="0" fontId="2" fillId="5" borderId="2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3" xfId="0" applyBorder="1"/>
    <xf numFmtId="2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center"/>
    </xf>
    <xf numFmtId="2" fontId="3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4" fillId="5" borderId="18" xfId="0" applyFont="1" applyFill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wrapText="1"/>
    </xf>
    <xf numFmtId="0" fontId="11" fillId="0" borderId="21" xfId="0" applyFont="1" applyBorder="1" applyAlignment="1">
      <alignment horizontal="center" wrapText="1"/>
    </xf>
    <xf numFmtId="0" fontId="14" fillId="4" borderId="17" xfId="0" applyFont="1" applyFill="1" applyBorder="1" applyAlignment="1">
      <alignment horizontal="center"/>
    </xf>
    <xf numFmtId="0" fontId="0" fillId="0" borderId="14" xfId="0" applyBorder="1"/>
    <xf numFmtId="0" fontId="14" fillId="5" borderId="21" xfId="0" applyFont="1" applyFill="1" applyBorder="1" applyAlignment="1">
      <alignment horizontal="center"/>
    </xf>
    <xf numFmtId="0" fontId="14" fillId="5" borderId="66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0" fillId="2" borderId="4" xfId="0" applyFill="1" applyBorder="1"/>
    <xf numFmtId="0" fontId="0" fillId="0" borderId="49" xfId="0" applyBorder="1"/>
    <xf numFmtId="0" fontId="0" fillId="0" borderId="59" xfId="0" applyBorder="1"/>
    <xf numFmtId="0" fontId="0" fillId="0" borderId="68" xfId="0" applyBorder="1"/>
    <xf numFmtId="0" fontId="0" fillId="0" borderId="7" xfId="0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2" fontId="3" fillId="2" borderId="28" xfId="0" applyNumberFormat="1" applyFont="1" applyFill="1" applyBorder="1" applyAlignment="1" applyProtection="1">
      <alignment horizontal="center" vertical="center"/>
      <protection locked="0"/>
    </xf>
    <xf numFmtId="2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3" fillId="5" borderId="18" xfId="0" applyNumberFormat="1" applyFont="1" applyFill="1" applyBorder="1" applyAlignment="1">
      <alignment horizontal="center"/>
    </xf>
    <xf numFmtId="0" fontId="0" fillId="0" borderId="69" xfId="0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0" fillId="0" borderId="42" xfId="0" applyBorder="1"/>
    <xf numFmtId="0" fontId="0" fillId="0" borderId="11" xfId="0" applyBorder="1"/>
    <xf numFmtId="0" fontId="14" fillId="0" borderId="5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14" fillId="0" borderId="9" xfId="0" applyNumberFormat="1" applyFont="1" applyBorder="1" applyAlignment="1" applyProtection="1">
      <alignment horizontal="center"/>
      <protection locked="0"/>
    </xf>
    <xf numFmtId="2" fontId="14" fillId="0" borderId="14" xfId="0" applyNumberFormat="1" applyFont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top" wrapText="1"/>
    </xf>
    <xf numFmtId="0" fontId="0" fillId="4" borderId="4" xfId="0" applyFill="1" applyBorder="1"/>
    <xf numFmtId="0" fontId="16" fillId="4" borderId="4" xfId="0" applyFont="1" applyFill="1" applyBorder="1" applyAlignment="1">
      <alignment horizontal="center" wrapText="1"/>
    </xf>
    <xf numFmtId="0" fontId="16" fillId="4" borderId="21" xfId="0" applyFont="1" applyFill="1" applyBorder="1" applyAlignment="1">
      <alignment horizontal="center" vertical="top" wrapText="1"/>
    </xf>
    <xf numFmtId="0" fontId="2" fillId="0" borderId="70" xfId="0" applyFont="1" applyBorder="1" applyProtection="1">
      <protection locked="0"/>
    </xf>
    <xf numFmtId="0" fontId="0" fillId="0" borderId="70" xfId="0" applyBorder="1"/>
    <xf numFmtId="0" fontId="2" fillId="0" borderId="30" xfId="0" applyFont="1" applyBorder="1" applyProtection="1"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3" fillId="2" borderId="4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2" fillId="2" borderId="25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5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 applyProtection="1">
      <alignment horizontal="center"/>
      <protection locked="0"/>
    </xf>
    <xf numFmtId="2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1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14" fillId="2" borderId="15" xfId="0" applyNumberFormat="1" applyFont="1" applyFill="1" applyBorder="1" applyAlignment="1" applyProtection="1">
      <alignment horizontal="center"/>
      <protection locked="0"/>
    </xf>
    <xf numFmtId="2" fontId="14" fillId="2" borderId="15" xfId="0" applyNumberFormat="1" applyFont="1" applyFill="1" applyBorder="1" applyAlignment="1" applyProtection="1">
      <alignment horizontal="center" vertical="center"/>
      <protection locked="0"/>
    </xf>
    <xf numFmtId="2" fontId="14" fillId="2" borderId="21" xfId="0" applyNumberFormat="1" applyFont="1" applyFill="1" applyBorder="1" applyAlignment="1" applyProtection="1">
      <alignment horizontal="center"/>
      <protection locked="0"/>
    </xf>
    <xf numFmtId="2" fontId="14" fillId="2" borderId="25" xfId="0" applyNumberFormat="1" applyFont="1" applyFill="1" applyBorder="1" applyAlignment="1" applyProtection="1">
      <alignment horizontal="center"/>
      <protection locked="0"/>
    </xf>
    <xf numFmtId="2" fontId="14" fillId="2" borderId="15" xfId="0" applyNumberFormat="1" applyFont="1" applyFill="1" applyBorder="1" applyAlignment="1">
      <alignment horizontal="center"/>
    </xf>
    <xf numFmtId="2" fontId="14" fillId="2" borderId="25" xfId="0" applyNumberFormat="1" applyFont="1" applyFill="1" applyBorder="1" applyAlignment="1">
      <alignment horizontal="center"/>
    </xf>
    <xf numFmtId="2" fontId="14" fillId="2" borderId="31" xfId="0" applyNumberFormat="1" applyFont="1" applyFill="1" applyBorder="1" applyAlignment="1">
      <alignment horizontal="center"/>
    </xf>
    <xf numFmtId="2" fontId="14" fillId="2" borderId="26" xfId="0" applyNumberFormat="1" applyFont="1" applyFill="1" applyBorder="1" applyAlignment="1">
      <alignment horizontal="center"/>
    </xf>
    <xf numFmtId="2" fontId="14" fillId="2" borderId="28" xfId="0" applyNumberFormat="1" applyFont="1" applyFill="1" applyBorder="1" applyAlignment="1">
      <alignment horizontal="center"/>
    </xf>
    <xf numFmtId="2" fontId="14" fillId="2" borderId="31" xfId="0" applyNumberFormat="1" applyFont="1" applyFill="1" applyBorder="1" applyAlignment="1" applyProtection="1">
      <alignment horizontal="center"/>
      <protection locked="0"/>
    </xf>
    <xf numFmtId="2" fontId="14" fillId="2" borderId="35" xfId="0" applyNumberFormat="1" applyFont="1" applyFill="1" applyBorder="1" applyAlignment="1" applyProtection="1">
      <alignment horizontal="center"/>
      <protection locked="0"/>
    </xf>
    <xf numFmtId="2" fontId="14" fillId="2" borderId="22" xfId="0" applyNumberFormat="1" applyFont="1" applyFill="1" applyBorder="1" applyAlignment="1" applyProtection="1">
      <alignment horizontal="center"/>
      <protection locked="0"/>
    </xf>
    <xf numFmtId="2" fontId="14" fillId="2" borderId="26" xfId="0" applyNumberFormat="1" applyFont="1" applyFill="1" applyBorder="1" applyAlignment="1" applyProtection="1">
      <alignment horizontal="center"/>
      <protection locked="0"/>
    </xf>
    <xf numFmtId="2" fontId="14" fillId="2" borderId="30" xfId="0" applyNumberFormat="1" applyFont="1" applyFill="1" applyBorder="1" applyAlignment="1" applyProtection="1">
      <alignment horizontal="center"/>
      <protection locked="0"/>
    </xf>
    <xf numFmtId="2" fontId="14" fillId="2" borderId="34" xfId="0" applyNumberFormat="1" applyFont="1" applyFill="1" applyBorder="1" applyAlignment="1" applyProtection="1">
      <alignment horizontal="center"/>
      <protection locked="0"/>
    </xf>
    <xf numFmtId="2" fontId="14" fillId="2" borderId="18" xfId="0" applyNumberFormat="1" applyFont="1" applyFill="1" applyBorder="1" applyAlignment="1">
      <alignment horizontal="center"/>
    </xf>
    <xf numFmtId="2" fontId="14" fillId="2" borderId="18" xfId="0" applyNumberFormat="1" applyFont="1" applyFill="1" applyBorder="1" applyAlignment="1" applyProtection="1">
      <alignment horizontal="center"/>
      <protection locked="0"/>
    </xf>
    <xf numFmtId="2" fontId="14" fillId="2" borderId="10" xfId="0" applyNumberFormat="1" applyFont="1" applyFill="1" applyBorder="1" applyAlignment="1" applyProtection="1">
      <alignment horizontal="center"/>
      <protection locked="0"/>
    </xf>
    <xf numFmtId="2" fontId="14" fillId="2" borderId="21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Alignment="1">
      <alignment horizontal="center"/>
    </xf>
    <xf numFmtId="2" fontId="3" fillId="2" borderId="30" xfId="0" applyNumberFormat="1" applyFont="1" applyFill="1" applyBorder="1" applyAlignment="1" applyProtection="1">
      <alignment horizontal="center"/>
      <protection locked="0"/>
    </xf>
    <xf numFmtId="2" fontId="3" fillId="2" borderId="30" xfId="0" applyNumberFormat="1" applyFont="1" applyFill="1" applyBorder="1" applyAlignment="1" applyProtection="1">
      <alignment horizontal="center" vertical="center"/>
      <protection locked="0"/>
    </xf>
    <xf numFmtId="2" fontId="3" fillId="2" borderId="15" xfId="0" applyNumberFormat="1" applyFont="1" applyFill="1" applyBorder="1" applyAlignment="1" applyProtection="1">
      <alignment horizontal="center" vertical="center"/>
      <protection locked="0"/>
    </xf>
    <xf numFmtId="2" fontId="14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26" xfId="0" applyNumberFormat="1" applyFont="1" applyFill="1" applyBorder="1" applyAlignment="1" applyProtection="1">
      <alignment horizontal="center" vertical="center"/>
      <protection locked="0"/>
    </xf>
    <xf numFmtId="2" fontId="3" fillId="2" borderId="30" xfId="0" applyNumberFormat="1" applyFont="1" applyFill="1" applyBorder="1" applyAlignment="1">
      <alignment horizontal="center"/>
    </xf>
    <xf numFmtId="2" fontId="14" fillId="2" borderId="28" xfId="0" applyNumberFormat="1" applyFont="1" applyFill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2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4" fillId="5" borderId="24" xfId="0" applyFont="1" applyFill="1" applyBorder="1" applyAlignment="1">
      <alignment horizontal="center"/>
    </xf>
    <xf numFmtId="0" fontId="19" fillId="0" borderId="18" xfId="0" applyFont="1" applyBorder="1" applyAlignment="1" applyProtection="1">
      <alignment horizontal="right" vertical="center"/>
      <protection locked="0"/>
    </xf>
    <xf numFmtId="0" fontId="19" fillId="0" borderId="44" xfId="0" applyFont="1" applyBorder="1" applyAlignment="1" applyProtection="1">
      <alignment horizontal="right" vertical="center"/>
      <protection locked="0"/>
    </xf>
    <xf numFmtId="0" fontId="19" fillId="0" borderId="48" xfId="0" applyFont="1" applyBorder="1" applyAlignment="1" applyProtection="1">
      <alignment horizontal="right" vertical="center"/>
      <protection locked="0"/>
    </xf>
    <xf numFmtId="0" fontId="2" fillId="0" borderId="44" xfId="0" applyFont="1" applyBorder="1" applyAlignment="1" applyProtection="1">
      <alignment horizontal="right" vertical="center"/>
      <protection locked="0"/>
    </xf>
    <xf numFmtId="0" fontId="2" fillId="0" borderId="48" xfId="0" applyFont="1" applyBorder="1" applyAlignment="1" applyProtection="1">
      <alignment horizontal="right" vertical="center"/>
      <protection locked="0"/>
    </xf>
    <xf numFmtId="0" fontId="19" fillId="0" borderId="18" xfId="0" applyFont="1" applyBorder="1" applyAlignment="1" applyProtection="1">
      <alignment horizontal="right"/>
      <protection locked="0"/>
    </xf>
    <xf numFmtId="0" fontId="19" fillId="0" borderId="44" xfId="0" applyFont="1" applyBorder="1" applyAlignment="1" applyProtection="1">
      <alignment horizontal="right"/>
      <protection locked="0"/>
    </xf>
    <xf numFmtId="0" fontId="19" fillId="0" borderId="48" xfId="0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right"/>
      <protection locked="0"/>
    </xf>
    <xf numFmtId="0" fontId="20" fillId="0" borderId="44" xfId="0" applyFont="1" applyBorder="1" applyAlignment="1" applyProtection="1">
      <alignment horizontal="right"/>
      <protection locked="0"/>
    </xf>
    <xf numFmtId="0" fontId="20" fillId="0" borderId="48" xfId="0" applyFont="1" applyBorder="1" applyAlignment="1" applyProtection="1">
      <alignment horizontal="right"/>
      <protection locked="0"/>
    </xf>
    <xf numFmtId="0" fontId="19" fillId="0" borderId="14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48" xfId="0" applyNumberFormat="1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2" fontId="3" fillId="3" borderId="19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50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1" fillId="2" borderId="48" xfId="0" applyFont="1" applyFill="1" applyBorder="1" applyAlignment="1" applyProtection="1">
      <alignment horizontal="left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2" fontId="3" fillId="3" borderId="28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0" fontId="19" fillId="0" borderId="36" xfId="0" applyFont="1" applyBorder="1" applyAlignment="1" applyProtection="1">
      <alignment horizontal="right"/>
      <protection locked="0"/>
    </xf>
    <xf numFmtId="0" fontId="2" fillId="0" borderId="37" xfId="0" applyFont="1" applyBorder="1" applyAlignment="1" applyProtection="1">
      <alignment horizontal="right"/>
      <protection locked="0"/>
    </xf>
    <xf numFmtId="0" fontId="2" fillId="0" borderId="52" xfId="0" applyFont="1" applyBorder="1" applyAlignment="1" applyProtection="1">
      <alignment horizontal="right"/>
      <protection locked="0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center"/>
    </xf>
    <xf numFmtId="0" fontId="19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" fillId="2" borderId="37" xfId="0" applyFont="1" applyFill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right" vertical="center"/>
      <protection locked="0"/>
    </xf>
    <xf numFmtId="0" fontId="19" fillId="0" borderId="57" xfId="0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right" vertical="center"/>
      <protection locked="0"/>
    </xf>
    <xf numFmtId="0" fontId="2" fillId="0" borderId="37" xfId="0" applyFont="1" applyBorder="1" applyAlignment="1" applyProtection="1">
      <alignment horizontal="right" vertical="center"/>
      <protection locked="0"/>
    </xf>
    <xf numFmtId="0" fontId="2" fillId="0" borderId="52" xfId="0" applyFont="1" applyBorder="1" applyAlignment="1" applyProtection="1">
      <alignment horizontal="right" vertical="center"/>
      <protection locked="0"/>
    </xf>
    <xf numFmtId="0" fontId="20" fillId="4" borderId="38" xfId="0" applyFont="1" applyFill="1" applyBorder="1" applyAlignment="1" applyProtection="1">
      <alignment horizontal="right" vertical="center" wrapText="1"/>
      <protection locked="0"/>
    </xf>
    <xf numFmtId="0" fontId="20" fillId="4" borderId="0" xfId="0" applyFont="1" applyFill="1" applyAlignment="1" applyProtection="1">
      <alignment horizontal="right" vertical="center" wrapText="1"/>
      <protection locked="0"/>
    </xf>
    <xf numFmtId="0" fontId="20" fillId="4" borderId="33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 applyProtection="1">
      <alignment horizontal="right"/>
      <protection locked="0"/>
    </xf>
    <xf numFmtId="0" fontId="1" fillId="0" borderId="44" xfId="0" applyFont="1" applyBorder="1" applyAlignment="1" applyProtection="1">
      <alignment horizontal="right"/>
      <protection locked="0"/>
    </xf>
    <xf numFmtId="0" fontId="1" fillId="0" borderId="14" xfId="0" applyFont="1" applyBorder="1" applyAlignment="1" applyProtection="1">
      <alignment horizontal="right"/>
      <protection locked="0"/>
    </xf>
    <xf numFmtId="0" fontId="20" fillId="2" borderId="36" xfId="0" applyFont="1" applyFill="1" applyBorder="1" applyAlignment="1" applyProtection="1">
      <alignment horizontal="left"/>
      <protection locked="0"/>
    </xf>
    <xf numFmtId="0" fontId="20" fillId="2" borderId="37" xfId="0" applyFont="1" applyFill="1" applyBorder="1" applyAlignment="1" applyProtection="1">
      <alignment horizontal="left"/>
      <protection locked="0"/>
    </xf>
    <xf numFmtId="0" fontId="20" fillId="2" borderId="5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right"/>
      <protection locked="0"/>
    </xf>
    <xf numFmtId="0" fontId="19" fillId="0" borderId="2" xfId="0" applyFont="1" applyBorder="1" applyAlignment="1" applyProtection="1">
      <alignment horizontal="right"/>
      <protection locked="0"/>
    </xf>
    <xf numFmtId="0" fontId="19" fillId="0" borderId="57" xfId="0" applyFont="1" applyBorder="1" applyAlignment="1" applyProtection="1">
      <alignment horizontal="right"/>
      <protection locked="0"/>
    </xf>
    <xf numFmtId="0" fontId="1" fillId="2" borderId="53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left" vertical="center"/>
      <protection locked="0"/>
    </xf>
    <xf numFmtId="0" fontId="1" fillId="2" borderId="64" xfId="0" applyFont="1" applyFill="1" applyBorder="1" applyAlignment="1" applyProtection="1">
      <alignment horizontal="left" vertical="center"/>
      <protection locked="0"/>
    </xf>
    <xf numFmtId="0" fontId="1" fillId="2" borderId="45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20" fillId="0" borderId="36" xfId="0" applyFont="1" applyBorder="1" applyAlignment="1" applyProtection="1">
      <alignment horizontal="right"/>
      <protection locked="0"/>
    </xf>
    <xf numFmtId="0" fontId="20" fillId="0" borderId="37" xfId="0" applyFont="1" applyBorder="1" applyAlignment="1" applyProtection="1">
      <alignment horizontal="right"/>
      <protection locked="0"/>
    </xf>
    <xf numFmtId="0" fontId="20" fillId="0" borderId="52" xfId="0" applyFont="1" applyBorder="1" applyAlignment="1" applyProtection="1">
      <alignment horizontal="right"/>
      <protection locked="0"/>
    </xf>
    <xf numFmtId="0" fontId="10" fillId="2" borderId="38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0" borderId="65" xfId="0" applyNumberFormat="1" applyFont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2" fontId="3" fillId="0" borderId="42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0" fontId="19" fillId="0" borderId="37" xfId="0" applyFont="1" applyBorder="1" applyAlignment="1" applyProtection="1">
      <alignment horizontal="right" vertical="center"/>
      <protection locked="0"/>
    </xf>
    <xf numFmtId="0" fontId="19" fillId="0" borderId="52" xfId="0" applyFont="1" applyBorder="1" applyAlignment="1" applyProtection="1">
      <alignment horizontal="right" vertical="center"/>
      <protection locked="0"/>
    </xf>
    <xf numFmtId="0" fontId="20" fillId="4" borderId="37" xfId="0" applyFont="1" applyFill="1" applyBorder="1" applyAlignment="1" applyProtection="1">
      <alignment horizontal="right" vertical="center" wrapText="1"/>
      <protection locked="0"/>
    </xf>
    <xf numFmtId="0" fontId="3" fillId="4" borderId="37" xfId="0" applyFont="1" applyFill="1" applyBorder="1" applyAlignment="1" applyProtection="1">
      <alignment horizontal="right" vertical="center" wrapText="1"/>
      <protection locked="0"/>
    </xf>
    <xf numFmtId="0" fontId="3" fillId="4" borderId="52" xfId="0" applyFont="1" applyFill="1" applyBorder="1" applyAlignment="1" applyProtection="1">
      <alignment horizontal="right" vertical="center" wrapText="1"/>
      <protection locked="0"/>
    </xf>
    <xf numFmtId="0" fontId="20" fillId="0" borderId="60" xfId="0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1" fillId="0" borderId="61" xfId="0" applyFont="1" applyBorder="1" applyAlignment="1" applyProtection="1">
      <alignment horizontal="right"/>
      <protection locked="0"/>
    </xf>
    <xf numFmtId="0" fontId="1" fillId="0" borderId="46" xfId="0" applyFont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right"/>
      <protection locked="0"/>
    </xf>
    <xf numFmtId="0" fontId="5" fillId="0" borderId="37" xfId="0" applyFont="1" applyBorder="1" applyAlignment="1" applyProtection="1">
      <alignment horizontal="righ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18" fillId="0" borderId="60" xfId="0" applyFont="1" applyBorder="1" applyAlignment="1" applyProtection="1">
      <alignment horizontal="right"/>
      <protection locked="0"/>
    </xf>
    <xf numFmtId="0" fontId="0" fillId="0" borderId="47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18" fillId="0" borderId="61" xfId="0" applyFont="1" applyBorder="1" applyAlignment="1" applyProtection="1">
      <alignment horizontal="right"/>
      <protection locked="0"/>
    </xf>
    <xf numFmtId="0" fontId="0" fillId="0" borderId="46" xfId="0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right"/>
      <protection locked="0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14" fillId="0" borderId="37" xfId="0" applyFont="1" applyBorder="1" applyAlignment="1" applyProtection="1">
      <alignment horizontal="right" vertical="center"/>
      <protection locked="0"/>
    </xf>
    <xf numFmtId="0" fontId="14" fillId="0" borderId="52" xfId="0" applyFont="1" applyBorder="1" applyAlignment="1" applyProtection="1">
      <alignment horizontal="right" vertical="center"/>
      <protection locked="0"/>
    </xf>
    <xf numFmtId="0" fontId="19" fillId="0" borderId="38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33" xfId="0" applyFont="1" applyBorder="1" applyAlignment="1" applyProtection="1">
      <alignment horizontal="right"/>
      <protection locked="0"/>
    </xf>
    <xf numFmtId="0" fontId="1" fillId="2" borderId="55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 applyProtection="1">
      <alignment horizontal="left"/>
      <protection locked="0"/>
    </xf>
    <xf numFmtId="2" fontId="3" fillId="3" borderId="42" xfId="0" applyNumberFormat="1" applyFont="1" applyFill="1" applyBorder="1" applyAlignment="1" applyProtection="1">
      <alignment horizontal="center" vertical="center"/>
      <protection locked="0"/>
    </xf>
    <xf numFmtId="2" fontId="3" fillId="3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60" xfId="0" applyFont="1" applyBorder="1" applyAlignment="1" applyProtection="1">
      <alignment horizontal="right"/>
      <protection locked="0"/>
    </xf>
    <xf numFmtId="0" fontId="20" fillId="0" borderId="47" xfId="0" applyFont="1" applyBorder="1" applyAlignment="1" applyProtection="1">
      <alignment horizontal="right"/>
      <protection locked="0"/>
    </xf>
    <xf numFmtId="0" fontId="20" fillId="0" borderId="9" xfId="0" applyFont="1" applyBorder="1" applyAlignment="1" applyProtection="1">
      <alignment horizontal="right"/>
      <protection locked="0"/>
    </xf>
    <xf numFmtId="0" fontId="1" fillId="2" borderId="62" xfId="0" applyFont="1" applyFill="1" applyBorder="1" applyAlignment="1" applyProtection="1">
      <alignment horizontal="left"/>
      <protection locked="0"/>
    </xf>
    <xf numFmtId="0" fontId="18" fillId="0" borderId="46" xfId="0" applyFont="1" applyBorder="1" applyAlignment="1" applyProtection="1">
      <alignment horizontal="right"/>
      <protection locked="0"/>
    </xf>
    <xf numFmtId="0" fontId="19" fillId="0" borderId="38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33" xfId="0" applyFont="1" applyBorder="1" applyAlignment="1" applyProtection="1">
      <alignment horizontal="right" vertical="center"/>
      <protection locked="0"/>
    </xf>
    <xf numFmtId="0" fontId="19" fillId="0" borderId="37" xfId="0" applyFont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0" fontId="1" fillId="2" borderId="38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3" xfId="0" applyFont="1" applyFill="1" applyBorder="1" applyAlignment="1" applyProtection="1">
      <alignment horizontal="left"/>
      <protection locked="0"/>
    </xf>
    <xf numFmtId="0" fontId="20" fillId="4" borderId="37" xfId="0" applyFont="1" applyFill="1" applyBorder="1" applyAlignment="1">
      <alignment horizontal="right" vertical="center" wrapText="1"/>
    </xf>
    <xf numFmtId="0" fontId="3" fillId="4" borderId="37" xfId="0" applyFont="1" applyFill="1" applyBorder="1" applyAlignment="1">
      <alignment horizontal="right" vertical="center" wrapText="1"/>
    </xf>
    <xf numFmtId="0" fontId="3" fillId="4" borderId="5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8" fillId="0" borderId="47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right"/>
      <protection locked="0"/>
    </xf>
    <xf numFmtId="0" fontId="18" fillId="0" borderId="24" xfId="0" applyFont="1" applyBorder="1" applyAlignment="1" applyProtection="1">
      <alignment horizontal="right"/>
      <protection locked="0"/>
    </xf>
    <xf numFmtId="2" fontId="3" fillId="3" borderId="30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3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3" xfId="0" applyFont="1" applyBorder="1" applyAlignment="1" applyProtection="1">
      <alignment horizontal="right" vertical="center"/>
      <protection locked="0"/>
    </xf>
    <xf numFmtId="0" fontId="20" fillId="4" borderId="1" xfId="0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right" vertical="center" wrapText="1"/>
      <protection locked="0"/>
    </xf>
    <xf numFmtId="0" fontId="3" fillId="4" borderId="3" xfId="0" applyFont="1" applyFill="1" applyBorder="1" applyAlignment="1" applyProtection="1">
      <alignment horizontal="right" vertical="center" wrapText="1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2" fontId="3" fillId="3" borderId="35" xfId="0" applyNumberFormat="1" applyFont="1" applyFill="1" applyBorder="1" applyAlignment="1" applyProtection="1">
      <alignment horizontal="center" vertical="center"/>
      <protection locked="0"/>
    </xf>
    <xf numFmtId="2" fontId="3" fillId="3" borderId="3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4" fillId="0" borderId="37" xfId="0" applyFont="1" applyBorder="1" applyAlignment="1" applyProtection="1">
      <alignment horizontal="right"/>
      <protection locked="0"/>
    </xf>
    <xf numFmtId="0" fontId="14" fillId="0" borderId="52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19" fillId="0" borderId="3" xfId="0" applyFont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 wrapText="1"/>
      <protection locked="0"/>
    </xf>
    <xf numFmtId="0" fontId="3" fillId="4" borderId="33" xfId="0" applyFont="1" applyFill="1" applyBorder="1" applyAlignment="1" applyProtection="1">
      <alignment horizontal="right" vertical="center" wrapText="1"/>
      <protection locked="0"/>
    </xf>
    <xf numFmtId="0" fontId="10" fillId="2" borderId="65" xfId="0" applyFont="1" applyFill="1" applyBorder="1" applyAlignment="1" applyProtection="1">
      <alignment horizontal="left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" fillId="2" borderId="64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0" fontId="1" fillId="2" borderId="69" xfId="0" applyFont="1" applyFill="1" applyBorder="1" applyAlignment="1" applyProtection="1">
      <alignment horizontal="left"/>
      <protection locked="0"/>
    </xf>
    <xf numFmtId="0" fontId="19" fillId="0" borderId="60" xfId="0" applyFont="1" applyBorder="1" applyAlignment="1" applyProtection="1">
      <alignment horizontal="right" vertical="center"/>
      <protection locked="0"/>
    </xf>
    <xf numFmtId="0" fontId="14" fillId="0" borderId="47" xfId="0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0" fontId="1" fillId="2" borderId="69" xfId="0" applyFont="1" applyFill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19" fillId="0" borderId="60" xfId="0" applyFont="1" applyBorder="1" applyAlignment="1" applyProtection="1">
      <alignment horizontal="right"/>
      <protection locked="0"/>
    </xf>
    <xf numFmtId="0" fontId="14" fillId="0" borderId="47" xfId="0" applyFont="1" applyBorder="1" applyAlignment="1" applyProtection="1">
      <alignment horizontal="right"/>
      <protection locked="0"/>
    </xf>
    <xf numFmtId="0" fontId="14" fillId="0" borderId="9" xfId="0" applyFont="1" applyBorder="1" applyAlignment="1" applyProtection="1">
      <alignment horizontal="right"/>
      <protection locked="0"/>
    </xf>
    <xf numFmtId="0" fontId="5" fillId="0" borderId="47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 applyProtection="1">
      <alignment horizontal="right"/>
      <protection locked="0"/>
    </xf>
    <xf numFmtId="2" fontId="3" fillId="3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left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20" fillId="0" borderId="36" xfId="0" applyFont="1" applyBorder="1" applyAlignment="1" applyProtection="1">
      <alignment horizontal="right" vertical="center"/>
      <protection locked="0"/>
    </xf>
    <xf numFmtId="0" fontId="5" fillId="0" borderId="37" xfId="0" applyFont="1" applyBorder="1" applyAlignment="1" applyProtection="1">
      <alignment horizontal="right" vertical="center"/>
      <protection locked="0"/>
    </xf>
    <xf numFmtId="0" fontId="5" fillId="0" borderId="52" xfId="0" applyFont="1" applyBorder="1" applyAlignment="1" applyProtection="1">
      <alignment horizontal="right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1371600</xdr:colOff>
      <xdr:row>52</xdr:row>
      <xdr:rowOff>66675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FC0370-8B4A-4E6F-8974-FC118E7CA5A7}"/>
            </a:ext>
          </a:extLst>
        </xdr:cNvPr>
        <xdr:cNvSpPr txBox="1"/>
      </xdr:nvSpPr>
      <xdr:spPr>
        <a:xfrm>
          <a:off x="5695950" y="13344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0"/>
  <sheetViews>
    <sheetView tabSelected="1" workbookViewId="0">
      <selection activeCell="O11" sqref="O11"/>
    </sheetView>
  </sheetViews>
  <sheetFormatPr defaultRowHeight="15" x14ac:dyDescent="0.25"/>
  <cols>
    <col min="1" max="1" width="7.140625" style="83" customWidth="1"/>
    <col min="2" max="2" width="41.28515625" style="83" customWidth="1"/>
    <col min="3" max="3" width="19.42578125" style="83" customWidth="1"/>
    <col min="4" max="4" width="21" style="83" customWidth="1"/>
    <col min="5" max="5" width="16.140625" style="83" customWidth="1"/>
    <col min="6" max="6" width="16.140625" style="209" customWidth="1"/>
    <col min="7" max="10" width="21.28515625" style="83" customWidth="1"/>
  </cols>
  <sheetData>
    <row r="1" spans="1:10" ht="15.75" thickBot="1" x14ac:dyDescent="0.3">
      <c r="A1" s="425" t="s">
        <v>0</v>
      </c>
      <c r="B1" s="425"/>
      <c r="C1" s="425"/>
      <c r="D1" s="425"/>
      <c r="E1" s="425"/>
      <c r="F1" s="425"/>
      <c r="G1" s="425"/>
      <c r="H1" s="180"/>
      <c r="I1" s="180"/>
      <c r="J1" s="180"/>
    </row>
    <row r="2" spans="1:10" ht="15.75" thickBot="1" x14ac:dyDescent="0.3">
      <c r="A2" s="426" t="s">
        <v>1</v>
      </c>
      <c r="B2" s="427"/>
      <c r="C2" s="427"/>
      <c r="D2" s="427"/>
      <c r="E2" s="427"/>
      <c r="F2" s="427"/>
      <c r="G2" s="428"/>
      <c r="H2" s="185"/>
      <c r="I2" s="185"/>
      <c r="J2" s="185"/>
    </row>
    <row r="3" spans="1:10" ht="15.75" thickBot="1" x14ac:dyDescent="0.3">
      <c r="A3" s="1"/>
      <c r="B3" s="1"/>
      <c r="C3" s="1"/>
      <c r="D3" s="1"/>
      <c r="E3" s="1"/>
      <c r="F3" s="208"/>
      <c r="G3" s="2" t="s">
        <v>119</v>
      </c>
      <c r="H3" s="2"/>
      <c r="I3" s="2"/>
      <c r="J3" s="2"/>
    </row>
    <row r="4" spans="1:10" ht="165.75" customHeight="1" thickBot="1" x14ac:dyDescent="0.3">
      <c r="A4" s="160" t="s">
        <v>2</v>
      </c>
      <c r="B4" s="161" t="s">
        <v>3</v>
      </c>
      <c r="C4" s="161" t="s">
        <v>4</v>
      </c>
      <c r="D4" s="161" t="s">
        <v>5</v>
      </c>
      <c r="E4" s="210" t="s">
        <v>212</v>
      </c>
      <c r="F4" s="354" t="s">
        <v>141</v>
      </c>
      <c r="G4" s="211" t="s">
        <v>213</v>
      </c>
      <c r="H4" s="351" t="s">
        <v>168</v>
      </c>
      <c r="I4" s="351" t="s">
        <v>215</v>
      </c>
      <c r="J4" s="351" t="s">
        <v>214</v>
      </c>
    </row>
    <row r="5" spans="1:10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</row>
    <row r="6" spans="1:10" x14ac:dyDescent="0.25">
      <c r="A6" s="187" t="s">
        <v>6</v>
      </c>
      <c r="B6" s="186"/>
      <c r="C6" s="186"/>
      <c r="D6" s="186"/>
      <c r="E6" s="186"/>
      <c r="F6" s="212"/>
      <c r="G6" s="431"/>
      <c r="H6" s="431"/>
      <c r="I6" s="431"/>
      <c r="J6" s="432"/>
    </row>
    <row r="7" spans="1:10" x14ac:dyDescent="0.25">
      <c r="A7" s="188">
        <v>1</v>
      </c>
      <c r="B7" s="12" t="s">
        <v>7</v>
      </c>
      <c r="C7" s="13" t="s">
        <v>8</v>
      </c>
      <c r="D7" s="358">
        <v>14</v>
      </c>
      <c r="E7" s="429">
        <v>18</v>
      </c>
      <c r="F7" s="183"/>
      <c r="G7" s="430">
        <f>SUM(D7+D8*4+E7)</f>
        <v>80</v>
      </c>
      <c r="H7" s="433"/>
      <c r="I7" s="433"/>
      <c r="J7" s="435"/>
    </row>
    <row r="8" spans="1:10" x14ac:dyDescent="0.25">
      <c r="A8" s="188">
        <v>2</v>
      </c>
      <c r="B8" s="12" t="s">
        <v>9</v>
      </c>
      <c r="C8" s="13" t="s">
        <v>10</v>
      </c>
      <c r="D8" s="358">
        <v>12</v>
      </c>
      <c r="E8" s="429"/>
      <c r="F8" s="183"/>
      <c r="G8" s="430"/>
      <c r="H8" s="434"/>
      <c r="I8" s="434"/>
      <c r="J8" s="436"/>
    </row>
    <row r="9" spans="1:10" x14ac:dyDescent="0.25">
      <c r="A9" s="190">
        <v>3</v>
      </c>
      <c r="B9" s="15" t="s">
        <v>11</v>
      </c>
      <c r="C9" s="16" t="s">
        <v>8</v>
      </c>
      <c r="D9" s="359">
        <v>19.2</v>
      </c>
      <c r="E9" s="361">
        <v>4.5</v>
      </c>
      <c r="F9" s="20"/>
      <c r="G9" s="363">
        <f t="shared" ref="G9:G18" si="0">SUM(D9+E9)</f>
        <v>23.7</v>
      </c>
      <c r="H9" s="19"/>
      <c r="I9" s="19"/>
      <c r="J9" s="191"/>
    </row>
    <row r="10" spans="1:10" x14ac:dyDescent="0.25">
      <c r="A10" s="190">
        <v>4</v>
      </c>
      <c r="B10" s="15" t="s">
        <v>12</v>
      </c>
      <c r="C10" s="16" t="s">
        <v>8</v>
      </c>
      <c r="D10" s="360">
        <v>16.8</v>
      </c>
      <c r="E10" s="361">
        <v>11</v>
      </c>
      <c r="F10" s="20"/>
      <c r="G10" s="363">
        <f t="shared" si="0"/>
        <v>27.8</v>
      </c>
      <c r="H10" s="19"/>
      <c r="I10" s="19"/>
      <c r="J10" s="191"/>
    </row>
    <row r="11" spans="1:10" x14ac:dyDescent="0.25">
      <c r="A11" s="190">
        <v>5</v>
      </c>
      <c r="B11" s="15" t="s">
        <v>13</v>
      </c>
      <c r="C11" s="16" t="s">
        <v>8</v>
      </c>
      <c r="D11" s="360">
        <v>14</v>
      </c>
      <c r="E11" s="361">
        <v>15</v>
      </c>
      <c r="F11" s="20"/>
      <c r="G11" s="363">
        <f t="shared" si="0"/>
        <v>29</v>
      </c>
      <c r="H11" s="19"/>
      <c r="I11" s="19"/>
      <c r="J11" s="191"/>
    </row>
    <row r="12" spans="1:10" ht="26.25" x14ac:dyDescent="0.25">
      <c r="A12" s="192">
        <v>6</v>
      </c>
      <c r="B12" s="22" t="s">
        <v>14</v>
      </c>
      <c r="C12" s="23" t="s">
        <v>15</v>
      </c>
      <c r="D12" s="359">
        <v>110</v>
      </c>
      <c r="E12" s="362">
        <v>90</v>
      </c>
      <c r="F12" s="17"/>
      <c r="G12" s="363">
        <f t="shared" si="0"/>
        <v>200</v>
      </c>
      <c r="H12" s="19"/>
      <c r="I12" s="19"/>
      <c r="J12" s="191"/>
    </row>
    <row r="13" spans="1:10" x14ac:dyDescent="0.25">
      <c r="A13" s="190">
        <v>7</v>
      </c>
      <c r="B13" s="15" t="s">
        <v>16</v>
      </c>
      <c r="C13" s="16" t="s">
        <v>8</v>
      </c>
      <c r="D13" s="360">
        <v>16.8</v>
      </c>
      <c r="E13" s="361">
        <v>15</v>
      </c>
      <c r="F13" s="20"/>
      <c r="G13" s="363">
        <f t="shared" si="0"/>
        <v>31.8</v>
      </c>
      <c r="H13" s="19"/>
      <c r="I13" s="19"/>
      <c r="J13" s="191"/>
    </row>
    <row r="14" spans="1:10" x14ac:dyDescent="0.25">
      <c r="A14" s="190">
        <v>8</v>
      </c>
      <c r="B14" s="15" t="s">
        <v>17</v>
      </c>
      <c r="C14" s="16" t="s">
        <v>8</v>
      </c>
      <c r="D14" s="360">
        <v>18</v>
      </c>
      <c r="E14" s="361">
        <v>15</v>
      </c>
      <c r="F14" s="20"/>
      <c r="G14" s="363">
        <f t="shared" si="0"/>
        <v>33</v>
      </c>
      <c r="H14" s="19"/>
      <c r="I14" s="19"/>
      <c r="J14" s="191"/>
    </row>
    <row r="15" spans="1:10" x14ac:dyDescent="0.25">
      <c r="A15" s="190">
        <v>9</v>
      </c>
      <c r="B15" s="15" t="s">
        <v>18</v>
      </c>
      <c r="C15" s="16" t="s">
        <v>8</v>
      </c>
      <c r="D15" s="360">
        <v>97</v>
      </c>
      <c r="E15" s="361">
        <v>90</v>
      </c>
      <c r="F15" s="20"/>
      <c r="G15" s="363">
        <f t="shared" si="0"/>
        <v>187</v>
      </c>
      <c r="H15" s="19"/>
      <c r="I15" s="19"/>
      <c r="J15" s="191"/>
    </row>
    <row r="16" spans="1:10" x14ac:dyDescent="0.25">
      <c r="A16" s="190">
        <v>10</v>
      </c>
      <c r="B16" s="15" t="s">
        <v>19</v>
      </c>
      <c r="C16" s="16" t="s">
        <v>8</v>
      </c>
      <c r="D16" s="360">
        <v>55</v>
      </c>
      <c r="E16" s="361">
        <v>37</v>
      </c>
      <c r="F16" s="20"/>
      <c r="G16" s="363">
        <f t="shared" si="0"/>
        <v>92</v>
      </c>
      <c r="H16" s="19"/>
      <c r="I16" s="19"/>
      <c r="J16" s="191"/>
    </row>
    <row r="17" spans="1:10" x14ac:dyDescent="0.25">
      <c r="A17" s="190">
        <v>11</v>
      </c>
      <c r="B17" s="15" t="s">
        <v>20</v>
      </c>
      <c r="C17" s="16" t="s">
        <v>8</v>
      </c>
      <c r="D17" s="360">
        <v>22</v>
      </c>
      <c r="E17" s="361">
        <v>37</v>
      </c>
      <c r="F17" s="20"/>
      <c r="G17" s="363">
        <f t="shared" si="0"/>
        <v>59</v>
      </c>
      <c r="H17" s="19"/>
      <c r="I17" s="19"/>
      <c r="J17" s="191"/>
    </row>
    <row r="18" spans="1:10" x14ac:dyDescent="0.25">
      <c r="A18" s="192">
        <v>12</v>
      </c>
      <c r="B18" s="193" t="s">
        <v>21</v>
      </c>
      <c r="C18" s="194" t="s">
        <v>8</v>
      </c>
      <c r="D18" s="360">
        <v>22</v>
      </c>
      <c r="E18" s="361">
        <v>22.5</v>
      </c>
      <c r="F18" s="20"/>
      <c r="G18" s="363">
        <f t="shared" si="0"/>
        <v>44.5</v>
      </c>
      <c r="H18" s="19"/>
      <c r="I18" s="19"/>
      <c r="J18" s="191"/>
    </row>
    <row r="19" spans="1:10" x14ac:dyDescent="0.25">
      <c r="A19" s="413" t="s">
        <v>144</v>
      </c>
      <c r="B19" s="414"/>
      <c r="C19" s="414"/>
      <c r="D19" s="414"/>
      <c r="E19" s="414"/>
      <c r="F19" s="414"/>
      <c r="G19" s="414"/>
      <c r="H19" s="414"/>
      <c r="I19" s="415"/>
      <c r="J19" s="195"/>
    </row>
    <row r="20" spans="1:10" x14ac:dyDescent="0.25">
      <c r="A20" s="440" t="s">
        <v>22</v>
      </c>
      <c r="B20" s="441"/>
      <c r="C20" s="441"/>
      <c r="D20" s="441"/>
      <c r="E20" s="441"/>
      <c r="F20" s="441"/>
      <c r="G20" s="442"/>
      <c r="H20" s="196"/>
      <c r="I20" s="196"/>
      <c r="J20" s="197"/>
    </row>
    <row r="21" spans="1:10" x14ac:dyDescent="0.25">
      <c r="A21" s="192">
        <v>13</v>
      </c>
      <c r="B21" s="169" t="s">
        <v>23</v>
      </c>
      <c r="C21" s="170" t="s">
        <v>15</v>
      </c>
      <c r="D21" s="359">
        <v>166</v>
      </c>
      <c r="E21" s="362">
        <v>135</v>
      </c>
      <c r="F21" s="17"/>
      <c r="G21" s="363">
        <f>SUM(D21+E21)</f>
        <v>301</v>
      </c>
      <c r="H21" s="19"/>
      <c r="I21" s="19"/>
      <c r="J21" s="191"/>
    </row>
    <row r="22" spans="1:10" x14ac:dyDescent="0.25">
      <c r="A22" s="192">
        <v>14</v>
      </c>
      <c r="B22" s="169" t="s">
        <v>24</v>
      </c>
      <c r="C22" s="170" t="s">
        <v>8</v>
      </c>
      <c r="D22" s="359">
        <v>4.5</v>
      </c>
      <c r="E22" s="362">
        <v>22.5</v>
      </c>
      <c r="F22" s="17"/>
      <c r="G22" s="363">
        <f>SUM(D22+E22)</f>
        <v>27</v>
      </c>
      <c r="H22" s="19"/>
      <c r="I22" s="19"/>
      <c r="J22" s="191"/>
    </row>
    <row r="23" spans="1:10" x14ac:dyDescent="0.25">
      <c r="A23" s="413" t="s">
        <v>145</v>
      </c>
      <c r="B23" s="414"/>
      <c r="C23" s="414"/>
      <c r="D23" s="414"/>
      <c r="E23" s="414"/>
      <c r="F23" s="414"/>
      <c r="G23" s="414"/>
      <c r="H23" s="414"/>
      <c r="I23" s="415"/>
      <c r="J23" s="195"/>
    </row>
    <row r="24" spans="1:10" x14ac:dyDescent="0.25">
      <c r="A24" s="440" t="s">
        <v>25</v>
      </c>
      <c r="B24" s="441"/>
      <c r="C24" s="441"/>
      <c r="D24" s="441"/>
      <c r="E24" s="441"/>
      <c r="F24" s="441"/>
      <c r="G24" s="442"/>
      <c r="H24" s="196"/>
      <c r="I24" s="196"/>
      <c r="J24" s="197"/>
    </row>
    <row r="25" spans="1:10" x14ac:dyDescent="0.25">
      <c r="A25" s="192">
        <v>15</v>
      </c>
      <c r="B25" s="169" t="s">
        <v>26</v>
      </c>
      <c r="C25" s="170" t="s">
        <v>8</v>
      </c>
      <c r="D25" s="359">
        <v>97</v>
      </c>
      <c r="E25" s="362">
        <v>52</v>
      </c>
      <c r="F25" s="17"/>
      <c r="G25" s="363">
        <f>SUM(D25+E25)</f>
        <v>149</v>
      </c>
      <c r="H25" s="19"/>
      <c r="I25" s="19"/>
      <c r="J25" s="191"/>
    </row>
    <row r="26" spans="1:10" x14ac:dyDescent="0.25">
      <c r="A26" s="192">
        <v>16</v>
      </c>
      <c r="B26" s="169" t="s">
        <v>27</v>
      </c>
      <c r="C26" s="170" t="s">
        <v>8</v>
      </c>
      <c r="D26" s="359">
        <v>83</v>
      </c>
      <c r="E26" s="362">
        <v>45</v>
      </c>
      <c r="F26" s="17"/>
      <c r="G26" s="363">
        <f>SUM(D26+E26)</f>
        <v>128</v>
      </c>
      <c r="H26" s="19"/>
      <c r="I26" s="19"/>
      <c r="J26" s="191"/>
    </row>
    <row r="27" spans="1:10" x14ac:dyDescent="0.25">
      <c r="A27" s="413" t="s">
        <v>146</v>
      </c>
      <c r="B27" s="416"/>
      <c r="C27" s="416"/>
      <c r="D27" s="416"/>
      <c r="E27" s="416"/>
      <c r="F27" s="416"/>
      <c r="G27" s="416"/>
      <c r="H27" s="416"/>
      <c r="I27" s="417"/>
      <c r="J27" s="195"/>
    </row>
    <row r="28" spans="1:10" x14ac:dyDescent="0.25">
      <c r="A28" s="440" t="s">
        <v>28</v>
      </c>
      <c r="B28" s="441"/>
      <c r="C28" s="441"/>
      <c r="D28" s="441"/>
      <c r="E28" s="441"/>
      <c r="F28" s="441"/>
      <c r="G28" s="442"/>
      <c r="H28" s="196"/>
      <c r="I28" s="196"/>
      <c r="J28" s="197"/>
    </row>
    <row r="29" spans="1:10" x14ac:dyDescent="0.25">
      <c r="A29" s="190">
        <v>17</v>
      </c>
      <c r="B29" s="64" t="s">
        <v>29</v>
      </c>
      <c r="C29" s="65" t="s">
        <v>8</v>
      </c>
      <c r="D29" s="360">
        <v>34</v>
      </c>
      <c r="E29" s="361">
        <v>37</v>
      </c>
      <c r="F29" s="20"/>
      <c r="G29" s="363">
        <f t="shared" ref="G29:G44" si="1">SUM(D29+E29)</f>
        <v>71</v>
      </c>
      <c r="H29" s="19"/>
      <c r="I29" s="19"/>
      <c r="J29" s="191"/>
    </row>
    <row r="30" spans="1:10" x14ac:dyDescent="0.25">
      <c r="A30" s="190">
        <v>18</v>
      </c>
      <c r="B30" s="64" t="s">
        <v>30</v>
      </c>
      <c r="C30" s="65" t="s">
        <v>8</v>
      </c>
      <c r="D30" s="360">
        <v>14</v>
      </c>
      <c r="E30" s="361">
        <v>18</v>
      </c>
      <c r="F30" s="20"/>
      <c r="G30" s="363">
        <f t="shared" si="1"/>
        <v>32</v>
      </c>
      <c r="H30" s="19"/>
      <c r="I30" s="19"/>
      <c r="J30" s="191"/>
    </row>
    <row r="31" spans="1:10" x14ac:dyDescent="0.25">
      <c r="A31" s="190">
        <v>19</v>
      </c>
      <c r="B31" s="64" t="s">
        <v>31</v>
      </c>
      <c r="C31" s="65" t="s">
        <v>8</v>
      </c>
      <c r="D31" s="360">
        <v>55</v>
      </c>
      <c r="E31" s="361">
        <v>18</v>
      </c>
      <c r="F31" s="20"/>
      <c r="G31" s="363">
        <f t="shared" si="1"/>
        <v>73</v>
      </c>
      <c r="H31" s="19"/>
      <c r="I31" s="19"/>
      <c r="J31" s="191"/>
    </row>
    <row r="32" spans="1:10" x14ac:dyDescent="0.25">
      <c r="A32" s="190">
        <v>20</v>
      </c>
      <c r="B32" s="64" t="s">
        <v>32</v>
      </c>
      <c r="C32" s="65" t="s">
        <v>15</v>
      </c>
      <c r="D32" s="360">
        <v>14</v>
      </c>
      <c r="E32" s="361">
        <v>37</v>
      </c>
      <c r="F32" s="20"/>
      <c r="G32" s="363">
        <f t="shared" si="1"/>
        <v>51</v>
      </c>
      <c r="H32" s="19"/>
      <c r="I32" s="19"/>
      <c r="J32" s="191"/>
    </row>
    <row r="33" spans="1:10" x14ac:dyDescent="0.25">
      <c r="A33" s="190">
        <v>21</v>
      </c>
      <c r="B33" s="64" t="s">
        <v>33</v>
      </c>
      <c r="C33" s="65" t="s">
        <v>8</v>
      </c>
      <c r="D33" s="360">
        <v>18</v>
      </c>
      <c r="E33" s="361">
        <v>9</v>
      </c>
      <c r="F33" s="20"/>
      <c r="G33" s="363">
        <f t="shared" si="1"/>
        <v>27</v>
      </c>
      <c r="H33" s="19"/>
      <c r="I33" s="19"/>
      <c r="J33" s="191"/>
    </row>
    <row r="34" spans="1:10" x14ac:dyDescent="0.25">
      <c r="A34" s="190">
        <v>22</v>
      </c>
      <c r="B34" s="64" t="s">
        <v>34</v>
      </c>
      <c r="C34" s="65" t="s">
        <v>8</v>
      </c>
      <c r="D34" s="360">
        <v>23.5</v>
      </c>
      <c r="E34" s="361">
        <v>12</v>
      </c>
      <c r="F34" s="20"/>
      <c r="G34" s="363">
        <f t="shared" si="1"/>
        <v>35.5</v>
      </c>
      <c r="H34" s="19"/>
      <c r="I34" s="19"/>
      <c r="J34" s="191"/>
    </row>
    <row r="35" spans="1:10" x14ac:dyDescent="0.25">
      <c r="A35" s="190">
        <v>23</v>
      </c>
      <c r="B35" s="64" t="s">
        <v>35</v>
      </c>
      <c r="C35" s="65" t="s">
        <v>8</v>
      </c>
      <c r="D35" s="360">
        <v>22</v>
      </c>
      <c r="E35" s="361">
        <v>15</v>
      </c>
      <c r="F35" s="20"/>
      <c r="G35" s="363">
        <f t="shared" si="1"/>
        <v>37</v>
      </c>
      <c r="H35" s="19"/>
      <c r="I35" s="19"/>
      <c r="J35" s="191"/>
    </row>
    <row r="36" spans="1:10" x14ac:dyDescent="0.25">
      <c r="A36" s="190">
        <v>24</v>
      </c>
      <c r="B36" s="64" t="s">
        <v>36</v>
      </c>
      <c r="C36" s="65" t="s">
        <v>15</v>
      </c>
      <c r="D36" s="360">
        <v>3</v>
      </c>
      <c r="E36" s="361">
        <v>10.5</v>
      </c>
      <c r="F36" s="20"/>
      <c r="G36" s="363">
        <f t="shared" si="1"/>
        <v>13.5</v>
      </c>
      <c r="H36" s="19"/>
      <c r="I36" s="19"/>
      <c r="J36" s="191"/>
    </row>
    <row r="37" spans="1:10" x14ac:dyDescent="0.25">
      <c r="A37" s="190">
        <v>25</v>
      </c>
      <c r="B37" s="64" t="s">
        <v>37</v>
      </c>
      <c r="C37" s="65" t="s">
        <v>8</v>
      </c>
      <c r="D37" s="360">
        <v>69</v>
      </c>
      <c r="E37" s="361">
        <v>30</v>
      </c>
      <c r="F37" s="20"/>
      <c r="G37" s="363">
        <f t="shared" si="1"/>
        <v>99</v>
      </c>
      <c r="H37" s="19"/>
      <c r="I37" s="19"/>
      <c r="J37" s="191"/>
    </row>
    <row r="38" spans="1:10" x14ac:dyDescent="0.25">
      <c r="A38" s="190">
        <v>26</v>
      </c>
      <c r="B38" s="64" t="s">
        <v>38</v>
      </c>
      <c r="C38" s="65" t="s">
        <v>8</v>
      </c>
      <c r="D38" s="360">
        <v>17</v>
      </c>
      <c r="E38" s="361">
        <v>30</v>
      </c>
      <c r="F38" s="20"/>
      <c r="G38" s="363">
        <f t="shared" si="1"/>
        <v>47</v>
      </c>
      <c r="H38" s="19"/>
      <c r="I38" s="19"/>
      <c r="J38" s="191"/>
    </row>
    <row r="39" spans="1:10" x14ac:dyDescent="0.25">
      <c r="A39" s="190">
        <v>27</v>
      </c>
      <c r="B39" s="64" t="s">
        <v>39</v>
      </c>
      <c r="C39" s="65" t="s">
        <v>8</v>
      </c>
      <c r="D39" s="360">
        <v>7.5</v>
      </c>
      <c r="E39" s="361">
        <v>15</v>
      </c>
      <c r="F39" s="20"/>
      <c r="G39" s="363">
        <f t="shared" si="1"/>
        <v>22.5</v>
      </c>
      <c r="H39" s="19"/>
      <c r="I39" s="19"/>
      <c r="J39" s="191"/>
    </row>
    <row r="40" spans="1:10" x14ac:dyDescent="0.25">
      <c r="A40" s="190">
        <v>28</v>
      </c>
      <c r="B40" s="64" t="s">
        <v>40</v>
      </c>
      <c r="C40" s="65" t="s">
        <v>15</v>
      </c>
      <c r="D40" s="360">
        <v>117.5</v>
      </c>
      <c r="E40" s="361">
        <v>37</v>
      </c>
      <c r="F40" s="20"/>
      <c r="G40" s="363">
        <f t="shared" si="1"/>
        <v>154.5</v>
      </c>
      <c r="H40" s="19"/>
      <c r="I40" s="19"/>
      <c r="J40" s="191"/>
    </row>
    <row r="41" spans="1:10" x14ac:dyDescent="0.25">
      <c r="A41" s="190">
        <v>29</v>
      </c>
      <c r="B41" s="64" t="s">
        <v>41</v>
      </c>
      <c r="C41" s="65" t="s">
        <v>8</v>
      </c>
      <c r="D41" s="360">
        <v>3</v>
      </c>
      <c r="E41" s="361">
        <v>8</v>
      </c>
      <c r="F41" s="20"/>
      <c r="G41" s="363">
        <f t="shared" si="1"/>
        <v>11</v>
      </c>
      <c r="H41" s="19"/>
      <c r="I41" s="19"/>
      <c r="J41" s="191"/>
    </row>
    <row r="42" spans="1:10" x14ac:dyDescent="0.25">
      <c r="A42" s="190">
        <v>30</v>
      </c>
      <c r="B42" s="64" t="s">
        <v>42</v>
      </c>
      <c r="C42" s="65" t="s">
        <v>8</v>
      </c>
      <c r="D42" s="360">
        <v>110.5</v>
      </c>
      <c r="E42" s="361">
        <v>52</v>
      </c>
      <c r="F42" s="20"/>
      <c r="G42" s="363">
        <f t="shared" si="1"/>
        <v>162.5</v>
      </c>
      <c r="H42" s="19"/>
      <c r="I42" s="19"/>
      <c r="J42" s="191"/>
    </row>
    <row r="43" spans="1:10" x14ac:dyDescent="0.25">
      <c r="A43" s="190">
        <v>31</v>
      </c>
      <c r="B43" s="64" t="s">
        <v>43</v>
      </c>
      <c r="C43" s="65" t="s">
        <v>8</v>
      </c>
      <c r="D43" s="360">
        <v>41.5</v>
      </c>
      <c r="E43" s="361">
        <v>37</v>
      </c>
      <c r="F43" s="20"/>
      <c r="G43" s="363">
        <f t="shared" si="1"/>
        <v>78.5</v>
      </c>
      <c r="H43" s="19"/>
      <c r="I43" s="19"/>
      <c r="J43" s="191"/>
    </row>
    <row r="44" spans="1:10" x14ac:dyDescent="0.25">
      <c r="A44" s="190">
        <v>32</v>
      </c>
      <c r="B44" s="64" t="s">
        <v>44</v>
      </c>
      <c r="C44" s="65" t="s">
        <v>15</v>
      </c>
      <c r="D44" s="360">
        <v>62.5</v>
      </c>
      <c r="E44" s="361">
        <v>30</v>
      </c>
      <c r="F44" s="20"/>
      <c r="G44" s="363">
        <f t="shared" si="1"/>
        <v>92.5</v>
      </c>
      <c r="H44" s="19"/>
      <c r="I44" s="19"/>
      <c r="J44" s="191"/>
    </row>
    <row r="45" spans="1:10" x14ac:dyDescent="0.25">
      <c r="A45" s="190">
        <v>33</v>
      </c>
      <c r="B45" s="64" t="s">
        <v>45</v>
      </c>
      <c r="C45" s="65" t="s">
        <v>8</v>
      </c>
      <c r="D45" s="198" t="s">
        <v>46</v>
      </c>
      <c r="E45" s="361">
        <v>40</v>
      </c>
      <c r="F45" s="206" t="s">
        <v>46</v>
      </c>
      <c r="G45" s="206" t="s">
        <v>46</v>
      </c>
      <c r="H45" s="213"/>
      <c r="I45" s="206" t="s">
        <v>46</v>
      </c>
      <c r="J45" s="214"/>
    </row>
    <row r="46" spans="1:10" x14ac:dyDescent="0.25">
      <c r="A46" s="418" t="s">
        <v>147</v>
      </c>
      <c r="B46" s="419"/>
      <c r="C46" s="419"/>
      <c r="D46" s="419"/>
      <c r="E46" s="419"/>
      <c r="F46" s="419"/>
      <c r="G46" s="419"/>
      <c r="H46" s="419"/>
      <c r="I46" s="420"/>
      <c r="J46" s="199"/>
    </row>
    <row r="47" spans="1:10" x14ac:dyDescent="0.25">
      <c r="A47" s="437" t="s">
        <v>47</v>
      </c>
      <c r="B47" s="438"/>
      <c r="C47" s="438"/>
      <c r="D47" s="438"/>
      <c r="E47" s="438"/>
      <c r="F47" s="438"/>
      <c r="G47" s="439"/>
      <c r="H47" s="200"/>
      <c r="I47" s="200"/>
      <c r="J47" s="201"/>
    </row>
    <row r="48" spans="1:10" x14ac:dyDescent="0.25">
      <c r="A48" s="202">
        <v>34</v>
      </c>
      <c r="B48" s="64" t="s">
        <v>48</v>
      </c>
      <c r="C48" s="65" t="s">
        <v>15</v>
      </c>
      <c r="D48" s="360">
        <v>48</v>
      </c>
      <c r="E48" s="361">
        <v>37</v>
      </c>
      <c r="F48" s="20"/>
      <c r="G48" s="363">
        <f t="shared" ref="G48:G58" si="2">SUM(D48+E48)</f>
        <v>85</v>
      </c>
      <c r="H48" s="19"/>
      <c r="I48" s="19"/>
      <c r="J48" s="191"/>
    </row>
    <row r="49" spans="1:10" x14ac:dyDescent="0.25">
      <c r="A49" s="202">
        <v>35</v>
      </c>
      <c r="B49" s="64" t="s">
        <v>49</v>
      </c>
      <c r="C49" s="65" t="s">
        <v>15</v>
      </c>
      <c r="D49" s="360">
        <v>55</v>
      </c>
      <c r="E49" s="361">
        <v>37</v>
      </c>
      <c r="F49" s="20"/>
      <c r="G49" s="363">
        <f t="shared" si="2"/>
        <v>92</v>
      </c>
      <c r="H49" s="19"/>
      <c r="I49" s="19"/>
      <c r="J49" s="191"/>
    </row>
    <row r="50" spans="1:10" x14ac:dyDescent="0.25">
      <c r="A50" s="202">
        <v>36</v>
      </c>
      <c r="B50" s="64" t="s">
        <v>50</v>
      </c>
      <c r="C50" s="65" t="s">
        <v>15</v>
      </c>
      <c r="D50" s="360">
        <v>41.5</v>
      </c>
      <c r="E50" s="361">
        <v>37</v>
      </c>
      <c r="F50" s="20"/>
      <c r="G50" s="363">
        <f t="shared" si="2"/>
        <v>78.5</v>
      </c>
      <c r="H50" s="19"/>
      <c r="I50" s="19"/>
      <c r="J50" s="191"/>
    </row>
    <row r="51" spans="1:10" x14ac:dyDescent="0.25">
      <c r="A51" s="202">
        <v>37</v>
      </c>
      <c r="B51" s="64" t="s">
        <v>51</v>
      </c>
      <c r="C51" s="65" t="s">
        <v>15</v>
      </c>
      <c r="D51" s="360">
        <v>48</v>
      </c>
      <c r="E51" s="361">
        <v>30</v>
      </c>
      <c r="F51" s="20"/>
      <c r="G51" s="363">
        <f t="shared" si="2"/>
        <v>78</v>
      </c>
      <c r="H51" s="19"/>
      <c r="I51" s="19"/>
      <c r="J51" s="191"/>
    </row>
    <row r="52" spans="1:10" x14ac:dyDescent="0.25">
      <c r="A52" s="202">
        <v>38</v>
      </c>
      <c r="B52" s="64" t="s">
        <v>52</v>
      </c>
      <c r="C52" s="65" t="s">
        <v>8</v>
      </c>
      <c r="D52" s="360">
        <v>27.5</v>
      </c>
      <c r="E52" s="361">
        <v>7.5</v>
      </c>
      <c r="F52" s="20"/>
      <c r="G52" s="363">
        <f t="shared" si="2"/>
        <v>35</v>
      </c>
      <c r="H52" s="19"/>
      <c r="I52" s="19"/>
      <c r="J52" s="191"/>
    </row>
    <row r="53" spans="1:10" x14ac:dyDescent="0.25">
      <c r="A53" s="203">
        <v>39</v>
      </c>
      <c r="B53" s="22" t="s">
        <v>53</v>
      </c>
      <c r="C53" s="65" t="s">
        <v>15</v>
      </c>
      <c r="D53" s="360">
        <v>27.5</v>
      </c>
      <c r="E53" s="362">
        <v>22.5</v>
      </c>
      <c r="F53" s="17"/>
      <c r="G53" s="363">
        <f t="shared" si="2"/>
        <v>50</v>
      </c>
      <c r="H53" s="19"/>
      <c r="I53" s="19"/>
      <c r="J53" s="191"/>
    </row>
    <row r="54" spans="1:10" x14ac:dyDescent="0.25">
      <c r="A54" s="203">
        <v>40</v>
      </c>
      <c r="B54" s="22" t="s">
        <v>54</v>
      </c>
      <c r="C54" s="67" t="s">
        <v>8</v>
      </c>
      <c r="D54" s="360">
        <v>55</v>
      </c>
      <c r="E54" s="362">
        <v>30</v>
      </c>
      <c r="F54" s="17"/>
      <c r="G54" s="363">
        <f t="shared" si="2"/>
        <v>85</v>
      </c>
      <c r="H54" s="19"/>
      <c r="I54" s="19"/>
      <c r="J54" s="191"/>
    </row>
    <row r="55" spans="1:10" x14ac:dyDescent="0.25">
      <c r="A55" s="203">
        <v>41</v>
      </c>
      <c r="B55" s="22" t="s">
        <v>55</v>
      </c>
      <c r="C55" s="67" t="s">
        <v>8</v>
      </c>
      <c r="D55" s="360">
        <v>21</v>
      </c>
      <c r="E55" s="362">
        <v>30</v>
      </c>
      <c r="F55" s="17"/>
      <c r="G55" s="363">
        <f t="shared" si="2"/>
        <v>51</v>
      </c>
      <c r="H55" s="19"/>
      <c r="I55" s="19"/>
      <c r="J55" s="191"/>
    </row>
    <row r="56" spans="1:10" x14ac:dyDescent="0.25">
      <c r="A56" s="203">
        <v>42</v>
      </c>
      <c r="B56" s="22" t="s">
        <v>56</v>
      </c>
      <c r="C56" s="67" t="s">
        <v>8</v>
      </c>
      <c r="D56" s="360">
        <v>55</v>
      </c>
      <c r="E56" s="362">
        <v>23</v>
      </c>
      <c r="F56" s="17"/>
      <c r="G56" s="363">
        <f t="shared" si="2"/>
        <v>78</v>
      </c>
      <c r="H56" s="19"/>
      <c r="I56" s="19"/>
      <c r="J56" s="191"/>
    </row>
    <row r="57" spans="1:10" x14ac:dyDescent="0.25">
      <c r="A57" s="203">
        <v>43</v>
      </c>
      <c r="B57" s="22" t="s">
        <v>57</v>
      </c>
      <c r="C57" s="67" t="s">
        <v>8</v>
      </c>
      <c r="D57" s="360">
        <v>21</v>
      </c>
      <c r="E57" s="362">
        <v>23</v>
      </c>
      <c r="F57" s="17"/>
      <c r="G57" s="363">
        <f t="shared" si="2"/>
        <v>44</v>
      </c>
      <c r="H57" s="19"/>
      <c r="I57" s="19"/>
      <c r="J57" s="191"/>
    </row>
    <row r="58" spans="1:10" x14ac:dyDescent="0.25">
      <c r="A58" s="202">
        <v>44</v>
      </c>
      <c r="B58" s="64" t="s">
        <v>58</v>
      </c>
      <c r="C58" s="65" t="s">
        <v>8</v>
      </c>
      <c r="D58" s="360">
        <v>3</v>
      </c>
      <c r="E58" s="361">
        <v>15</v>
      </c>
      <c r="F58" s="20"/>
      <c r="G58" s="363">
        <f t="shared" si="2"/>
        <v>18</v>
      </c>
      <c r="H58" s="19"/>
      <c r="I58" s="19"/>
      <c r="J58" s="191"/>
    </row>
    <row r="59" spans="1:10" x14ac:dyDescent="0.25">
      <c r="A59" s="421" t="s">
        <v>148</v>
      </c>
      <c r="B59" s="422"/>
      <c r="C59" s="422"/>
      <c r="D59" s="422"/>
      <c r="E59" s="422"/>
      <c r="F59" s="422"/>
      <c r="G59" s="422"/>
      <c r="H59" s="422"/>
      <c r="I59" s="423"/>
      <c r="J59" s="204"/>
    </row>
    <row r="60" spans="1:10" x14ac:dyDescent="0.25">
      <c r="A60" s="437" t="s">
        <v>59</v>
      </c>
      <c r="B60" s="438"/>
      <c r="C60" s="438"/>
      <c r="D60" s="438"/>
      <c r="E60" s="438"/>
      <c r="F60" s="438"/>
      <c r="G60" s="439"/>
      <c r="H60" s="200"/>
      <c r="I60" s="200"/>
      <c r="J60" s="201"/>
    </row>
    <row r="61" spans="1:10" x14ac:dyDescent="0.25">
      <c r="A61" s="202">
        <v>45</v>
      </c>
      <c r="B61" s="89" t="s">
        <v>60</v>
      </c>
      <c r="C61" s="76" t="s">
        <v>8</v>
      </c>
      <c r="D61" s="360">
        <v>55</v>
      </c>
      <c r="E61" s="361">
        <v>37</v>
      </c>
      <c r="F61" s="20"/>
      <c r="G61" s="363">
        <f>SUM(D61+E61)</f>
        <v>92</v>
      </c>
      <c r="H61" s="19"/>
      <c r="I61" s="19"/>
      <c r="J61" s="191"/>
    </row>
    <row r="62" spans="1:10" x14ac:dyDescent="0.25">
      <c r="A62" s="202">
        <v>46</v>
      </c>
      <c r="B62" s="89" t="s">
        <v>61</v>
      </c>
      <c r="C62" s="76" t="s">
        <v>8</v>
      </c>
      <c r="D62" s="360">
        <v>966</v>
      </c>
      <c r="E62" s="361">
        <v>52</v>
      </c>
      <c r="F62" s="20"/>
      <c r="G62" s="363">
        <f>SUM(D62+E62)</f>
        <v>1018</v>
      </c>
      <c r="H62" s="19"/>
      <c r="I62" s="19"/>
      <c r="J62" s="191"/>
    </row>
    <row r="63" spans="1:10" x14ac:dyDescent="0.25">
      <c r="A63" s="202">
        <v>47</v>
      </c>
      <c r="B63" s="89" t="s">
        <v>62</v>
      </c>
      <c r="C63" s="76" t="s">
        <v>8</v>
      </c>
      <c r="D63" s="360">
        <v>21</v>
      </c>
      <c r="E63" s="361">
        <v>37</v>
      </c>
      <c r="F63" s="20"/>
      <c r="G63" s="363">
        <f>SUM(D63+E63)</f>
        <v>58</v>
      </c>
      <c r="H63" s="19"/>
      <c r="I63" s="19"/>
      <c r="J63" s="191"/>
    </row>
    <row r="64" spans="1:10" x14ac:dyDescent="0.25">
      <c r="A64" s="202">
        <v>48</v>
      </c>
      <c r="B64" s="75" t="s">
        <v>63</v>
      </c>
      <c r="C64" s="76" t="s">
        <v>8</v>
      </c>
      <c r="D64" s="360">
        <v>28</v>
      </c>
      <c r="E64" s="361">
        <v>23</v>
      </c>
      <c r="F64" s="20"/>
      <c r="G64" s="363">
        <f>SUM(D64+E64)</f>
        <v>51</v>
      </c>
      <c r="H64" s="19"/>
      <c r="I64" s="19"/>
      <c r="J64" s="191"/>
    </row>
    <row r="65" spans="1:10" x14ac:dyDescent="0.25">
      <c r="A65" s="202">
        <v>49</v>
      </c>
      <c r="B65" s="75" t="s">
        <v>64</v>
      </c>
      <c r="C65" s="76" t="s">
        <v>8</v>
      </c>
      <c r="D65" s="360">
        <v>17</v>
      </c>
      <c r="E65" s="361">
        <v>6.5</v>
      </c>
      <c r="F65" s="20"/>
      <c r="G65" s="363">
        <f>SUM(D65+E65)</f>
        <v>23.5</v>
      </c>
      <c r="H65" s="19"/>
      <c r="I65" s="19"/>
      <c r="J65" s="191"/>
    </row>
    <row r="66" spans="1:10" x14ac:dyDescent="0.25">
      <c r="A66" s="202">
        <v>50</v>
      </c>
      <c r="B66" s="75" t="s">
        <v>65</v>
      </c>
      <c r="C66" s="76" t="s">
        <v>8</v>
      </c>
      <c r="D66" s="77" t="s">
        <v>46</v>
      </c>
      <c r="E66" s="361">
        <v>20</v>
      </c>
      <c r="F66" s="207" t="s">
        <v>46</v>
      </c>
      <c r="G66" s="207" t="s">
        <v>46</v>
      </c>
      <c r="H66" s="14"/>
      <c r="I66" s="78" t="s">
        <v>46</v>
      </c>
      <c r="J66" s="215"/>
    </row>
    <row r="67" spans="1:10" x14ac:dyDescent="0.25">
      <c r="A67" s="202">
        <v>51</v>
      </c>
      <c r="B67" s="75" t="s">
        <v>66</v>
      </c>
      <c r="C67" s="76" t="s">
        <v>67</v>
      </c>
      <c r="D67" s="77" t="s">
        <v>46</v>
      </c>
      <c r="E67" s="361">
        <v>40</v>
      </c>
      <c r="F67" s="207" t="s">
        <v>46</v>
      </c>
      <c r="G67" s="207" t="s">
        <v>46</v>
      </c>
      <c r="H67" s="14"/>
      <c r="I67" s="78" t="s">
        <v>46</v>
      </c>
      <c r="J67" s="215"/>
    </row>
    <row r="68" spans="1:10" x14ac:dyDescent="0.25">
      <c r="A68" s="202">
        <v>52</v>
      </c>
      <c r="B68" s="75" t="s">
        <v>68</v>
      </c>
      <c r="C68" s="76" t="s">
        <v>67</v>
      </c>
      <c r="D68" s="77" t="s">
        <v>46</v>
      </c>
      <c r="E68" s="361">
        <v>30</v>
      </c>
      <c r="F68" s="207" t="s">
        <v>46</v>
      </c>
      <c r="G68" s="207" t="s">
        <v>46</v>
      </c>
      <c r="H68" s="14"/>
      <c r="I68" s="78" t="s">
        <v>46</v>
      </c>
      <c r="J68" s="215"/>
    </row>
    <row r="69" spans="1:10" ht="26.25" x14ac:dyDescent="0.25">
      <c r="A69" s="203">
        <v>53</v>
      </c>
      <c r="B69" s="148" t="s">
        <v>69</v>
      </c>
      <c r="C69" s="137" t="s">
        <v>70</v>
      </c>
      <c r="D69" s="205" t="s">
        <v>46</v>
      </c>
      <c r="E69" s="362">
        <v>2.5</v>
      </c>
      <c r="F69" s="207" t="s">
        <v>46</v>
      </c>
      <c r="G69" s="207" t="s">
        <v>46</v>
      </c>
      <c r="H69" s="14"/>
      <c r="I69" s="78" t="s">
        <v>46</v>
      </c>
      <c r="J69" s="215"/>
    </row>
    <row r="70" spans="1:10" x14ac:dyDescent="0.25">
      <c r="A70" s="418" t="s">
        <v>149</v>
      </c>
      <c r="B70" s="419"/>
      <c r="C70" s="419"/>
      <c r="D70" s="419"/>
      <c r="E70" s="419"/>
      <c r="F70" s="419"/>
      <c r="G70" s="419"/>
      <c r="H70" s="419"/>
      <c r="I70" s="424"/>
      <c r="J70" s="209"/>
    </row>
    <row r="71" spans="1:10" x14ac:dyDescent="0.25">
      <c r="A71" s="418" t="s">
        <v>150</v>
      </c>
      <c r="B71" s="419"/>
      <c r="C71" s="419"/>
      <c r="D71" s="419"/>
      <c r="E71" s="419"/>
      <c r="F71" s="419"/>
      <c r="G71" s="419"/>
      <c r="H71" s="419"/>
      <c r="I71" s="424"/>
      <c r="J71" s="209"/>
    </row>
    <row r="72" spans="1:10" x14ac:dyDescent="0.25">
      <c r="F72" s="83"/>
    </row>
    <row r="73" spans="1:10" x14ac:dyDescent="0.25">
      <c r="F73" s="83"/>
    </row>
    <row r="74" spans="1:10" x14ac:dyDescent="0.25">
      <c r="F74" s="83"/>
    </row>
    <row r="75" spans="1:10" x14ac:dyDescent="0.25">
      <c r="F75" s="83"/>
    </row>
    <row r="76" spans="1:10" x14ac:dyDescent="0.25">
      <c r="F76" s="83"/>
    </row>
    <row r="77" spans="1:10" x14ac:dyDescent="0.25">
      <c r="F77" s="83"/>
    </row>
    <row r="78" spans="1:10" x14ac:dyDescent="0.25">
      <c r="F78" s="83"/>
    </row>
    <row r="79" spans="1:10" x14ac:dyDescent="0.25">
      <c r="F79" s="83"/>
    </row>
    <row r="80" spans="1:10" x14ac:dyDescent="0.25">
      <c r="F80" s="83"/>
    </row>
    <row r="81" spans="6:6" x14ac:dyDescent="0.25">
      <c r="F81" s="83"/>
    </row>
    <row r="82" spans="6:6" x14ac:dyDescent="0.25">
      <c r="F82" s="83"/>
    </row>
    <row r="83" spans="6:6" x14ac:dyDescent="0.25">
      <c r="F83" s="83"/>
    </row>
    <row r="84" spans="6:6" x14ac:dyDescent="0.25">
      <c r="F84" s="83"/>
    </row>
    <row r="85" spans="6:6" x14ac:dyDescent="0.25">
      <c r="F85" s="83"/>
    </row>
    <row r="86" spans="6:6" x14ac:dyDescent="0.25">
      <c r="F86" s="83"/>
    </row>
    <row r="87" spans="6:6" x14ac:dyDescent="0.25">
      <c r="F87" s="83"/>
    </row>
    <row r="88" spans="6:6" x14ac:dyDescent="0.25">
      <c r="F88" s="83"/>
    </row>
    <row r="89" spans="6:6" x14ac:dyDescent="0.25">
      <c r="F89" s="83"/>
    </row>
    <row r="90" spans="6:6" x14ac:dyDescent="0.25">
      <c r="F90" s="83"/>
    </row>
    <row r="91" spans="6:6" x14ac:dyDescent="0.25">
      <c r="F91" s="83"/>
    </row>
    <row r="92" spans="6:6" x14ac:dyDescent="0.25">
      <c r="F92" s="83"/>
    </row>
    <row r="93" spans="6:6" x14ac:dyDescent="0.25">
      <c r="F93" s="83"/>
    </row>
    <row r="94" spans="6:6" x14ac:dyDescent="0.25">
      <c r="F94" s="83"/>
    </row>
    <row r="95" spans="6:6" x14ac:dyDescent="0.25">
      <c r="F95" s="83"/>
    </row>
    <row r="96" spans="6:6" x14ac:dyDescent="0.25">
      <c r="F96" s="83"/>
    </row>
    <row r="97" spans="6:6" x14ac:dyDescent="0.25">
      <c r="F97" s="83"/>
    </row>
    <row r="98" spans="6:6" x14ac:dyDescent="0.25">
      <c r="F98" s="83"/>
    </row>
    <row r="99" spans="6:6" x14ac:dyDescent="0.25">
      <c r="F99" s="83"/>
    </row>
    <row r="100" spans="6:6" x14ac:dyDescent="0.25">
      <c r="F100" s="83"/>
    </row>
    <row r="101" spans="6:6" x14ac:dyDescent="0.25">
      <c r="F101" s="83"/>
    </row>
    <row r="102" spans="6:6" x14ac:dyDescent="0.25">
      <c r="F102" s="83"/>
    </row>
    <row r="103" spans="6:6" x14ac:dyDescent="0.25">
      <c r="F103" s="83"/>
    </row>
    <row r="104" spans="6:6" x14ac:dyDescent="0.25">
      <c r="F104" s="83"/>
    </row>
    <row r="105" spans="6:6" x14ac:dyDescent="0.25">
      <c r="F105" s="83"/>
    </row>
    <row r="106" spans="6:6" x14ac:dyDescent="0.25">
      <c r="F106" s="83"/>
    </row>
    <row r="107" spans="6:6" x14ac:dyDescent="0.25">
      <c r="F107" s="83"/>
    </row>
    <row r="108" spans="6:6" x14ac:dyDescent="0.25">
      <c r="F108" s="83"/>
    </row>
    <row r="109" spans="6:6" x14ac:dyDescent="0.25">
      <c r="F109" s="83"/>
    </row>
    <row r="110" spans="6:6" x14ac:dyDescent="0.25">
      <c r="F110" s="83"/>
    </row>
    <row r="111" spans="6:6" x14ac:dyDescent="0.25">
      <c r="F111" s="83"/>
    </row>
    <row r="112" spans="6:6" x14ac:dyDescent="0.25">
      <c r="F112" s="83"/>
    </row>
    <row r="113" spans="6:6" x14ac:dyDescent="0.25">
      <c r="F113" s="83"/>
    </row>
    <row r="114" spans="6:6" x14ac:dyDescent="0.25">
      <c r="F114" s="83"/>
    </row>
    <row r="115" spans="6:6" x14ac:dyDescent="0.25">
      <c r="F115" s="83"/>
    </row>
    <row r="116" spans="6:6" x14ac:dyDescent="0.25">
      <c r="F116" s="83"/>
    </row>
    <row r="117" spans="6:6" x14ac:dyDescent="0.25">
      <c r="F117" s="83"/>
    </row>
    <row r="118" spans="6:6" x14ac:dyDescent="0.25">
      <c r="F118" s="83"/>
    </row>
    <row r="119" spans="6:6" x14ac:dyDescent="0.25">
      <c r="F119" s="83"/>
    </row>
    <row r="120" spans="6:6" x14ac:dyDescent="0.25">
      <c r="F120" s="83"/>
    </row>
    <row r="121" spans="6:6" x14ac:dyDescent="0.25">
      <c r="F121" s="83"/>
    </row>
    <row r="122" spans="6:6" x14ac:dyDescent="0.25">
      <c r="F122" s="83"/>
    </row>
    <row r="123" spans="6:6" x14ac:dyDescent="0.25">
      <c r="F123" s="83"/>
    </row>
    <row r="124" spans="6:6" x14ac:dyDescent="0.25">
      <c r="F124" s="83"/>
    </row>
    <row r="125" spans="6:6" x14ac:dyDescent="0.25">
      <c r="F125" s="83"/>
    </row>
    <row r="126" spans="6:6" x14ac:dyDescent="0.25">
      <c r="F126" s="83"/>
    </row>
    <row r="127" spans="6:6" x14ac:dyDescent="0.25">
      <c r="F127" s="83"/>
    </row>
    <row r="128" spans="6:6" x14ac:dyDescent="0.25">
      <c r="F128" s="83"/>
    </row>
    <row r="129" spans="6:6" x14ac:dyDescent="0.25">
      <c r="F129" s="83"/>
    </row>
    <row r="130" spans="6:6" x14ac:dyDescent="0.25">
      <c r="F130" s="83"/>
    </row>
    <row r="131" spans="6:6" x14ac:dyDescent="0.25">
      <c r="F131" s="83"/>
    </row>
    <row r="132" spans="6:6" x14ac:dyDescent="0.25">
      <c r="F132" s="83"/>
    </row>
    <row r="133" spans="6:6" x14ac:dyDescent="0.25">
      <c r="F133" s="83"/>
    </row>
    <row r="134" spans="6:6" x14ac:dyDescent="0.25">
      <c r="F134" s="83"/>
    </row>
    <row r="135" spans="6:6" x14ac:dyDescent="0.25">
      <c r="F135" s="83"/>
    </row>
    <row r="136" spans="6:6" x14ac:dyDescent="0.25">
      <c r="F136" s="83"/>
    </row>
    <row r="137" spans="6:6" x14ac:dyDescent="0.25">
      <c r="F137" s="83"/>
    </row>
    <row r="138" spans="6:6" x14ac:dyDescent="0.25">
      <c r="F138" s="83"/>
    </row>
    <row r="139" spans="6:6" x14ac:dyDescent="0.25">
      <c r="F139" s="83"/>
    </row>
    <row r="140" spans="6:6" x14ac:dyDescent="0.25">
      <c r="F140" s="83"/>
    </row>
    <row r="141" spans="6:6" x14ac:dyDescent="0.25">
      <c r="F141" s="83"/>
    </row>
    <row r="142" spans="6:6" x14ac:dyDescent="0.25">
      <c r="F142" s="83"/>
    </row>
    <row r="143" spans="6:6" x14ac:dyDescent="0.25">
      <c r="F143" s="83"/>
    </row>
    <row r="144" spans="6:6" x14ac:dyDescent="0.25">
      <c r="F144" s="83"/>
    </row>
    <row r="145" spans="6:6" x14ac:dyDescent="0.25">
      <c r="F145" s="83"/>
    </row>
    <row r="146" spans="6:6" x14ac:dyDescent="0.25">
      <c r="F146" s="83"/>
    </row>
    <row r="147" spans="6:6" x14ac:dyDescent="0.25">
      <c r="F147" s="83"/>
    </row>
    <row r="148" spans="6:6" x14ac:dyDescent="0.25">
      <c r="F148" s="83"/>
    </row>
    <row r="149" spans="6:6" x14ac:dyDescent="0.25">
      <c r="F149" s="83"/>
    </row>
    <row r="150" spans="6:6" x14ac:dyDescent="0.25">
      <c r="F150" s="83"/>
    </row>
    <row r="151" spans="6:6" x14ac:dyDescent="0.25">
      <c r="F151" s="83"/>
    </row>
    <row r="152" spans="6:6" x14ac:dyDescent="0.25">
      <c r="F152" s="83"/>
    </row>
    <row r="153" spans="6:6" x14ac:dyDescent="0.25">
      <c r="F153" s="83"/>
    </row>
    <row r="154" spans="6:6" x14ac:dyDescent="0.25">
      <c r="F154" s="83"/>
    </row>
    <row r="155" spans="6:6" x14ac:dyDescent="0.25">
      <c r="F155" s="83"/>
    </row>
    <row r="156" spans="6:6" x14ac:dyDescent="0.25">
      <c r="F156" s="83"/>
    </row>
    <row r="157" spans="6:6" x14ac:dyDescent="0.25">
      <c r="F157" s="83"/>
    </row>
    <row r="158" spans="6:6" x14ac:dyDescent="0.25">
      <c r="F158" s="83"/>
    </row>
    <row r="159" spans="6:6" x14ac:dyDescent="0.25">
      <c r="F159" s="83"/>
    </row>
    <row r="160" spans="6:6" x14ac:dyDescent="0.25">
      <c r="F160" s="83"/>
    </row>
    <row r="161" spans="6:6" x14ac:dyDescent="0.25">
      <c r="F161" s="83"/>
    </row>
    <row r="162" spans="6:6" x14ac:dyDescent="0.25">
      <c r="F162" s="83"/>
    </row>
    <row r="163" spans="6:6" x14ac:dyDescent="0.25">
      <c r="F163" s="83"/>
    </row>
    <row r="164" spans="6:6" x14ac:dyDescent="0.25">
      <c r="F164" s="83"/>
    </row>
    <row r="165" spans="6:6" x14ac:dyDescent="0.25">
      <c r="F165" s="83"/>
    </row>
    <row r="166" spans="6:6" x14ac:dyDescent="0.25">
      <c r="F166" s="83"/>
    </row>
    <row r="167" spans="6:6" x14ac:dyDescent="0.25">
      <c r="F167" s="83"/>
    </row>
    <row r="168" spans="6:6" x14ac:dyDescent="0.25">
      <c r="F168" s="83"/>
    </row>
    <row r="169" spans="6:6" x14ac:dyDescent="0.25">
      <c r="F169" s="83"/>
    </row>
    <row r="170" spans="6:6" x14ac:dyDescent="0.25">
      <c r="F170" s="83"/>
    </row>
    <row r="171" spans="6:6" x14ac:dyDescent="0.25">
      <c r="F171" s="83"/>
    </row>
    <row r="172" spans="6:6" x14ac:dyDescent="0.25">
      <c r="F172" s="83"/>
    </row>
    <row r="173" spans="6:6" x14ac:dyDescent="0.25">
      <c r="F173" s="83"/>
    </row>
    <row r="174" spans="6:6" x14ac:dyDescent="0.25">
      <c r="F174" s="83"/>
    </row>
    <row r="175" spans="6:6" x14ac:dyDescent="0.25">
      <c r="F175" s="83"/>
    </row>
    <row r="176" spans="6:6" x14ac:dyDescent="0.25">
      <c r="F176" s="83"/>
    </row>
    <row r="177" spans="6:6" x14ac:dyDescent="0.25">
      <c r="F177" s="83"/>
    </row>
    <row r="178" spans="6:6" x14ac:dyDescent="0.25">
      <c r="F178" s="83"/>
    </row>
    <row r="179" spans="6:6" x14ac:dyDescent="0.25">
      <c r="F179" s="83"/>
    </row>
    <row r="180" spans="6:6" x14ac:dyDescent="0.25">
      <c r="F180" s="83"/>
    </row>
    <row r="181" spans="6:6" x14ac:dyDescent="0.25">
      <c r="F181" s="83"/>
    </row>
    <row r="182" spans="6:6" x14ac:dyDescent="0.25">
      <c r="F182" s="83"/>
    </row>
    <row r="183" spans="6:6" x14ac:dyDescent="0.25">
      <c r="F183" s="83"/>
    </row>
    <row r="184" spans="6:6" x14ac:dyDescent="0.25">
      <c r="F184" s="357"/>
    </row>
    <row r="330" spans="1:10" s="356" customFormat="1" x14ac:dyDescent="0.25">
      <c r="A330" s="355"/>
      <c r="B330" s="355"/>
      <c r="C330" s="355"/>
      <c r="D330" s="355"/>
      <c r="E330" s="355"/>
      <c r="F330" s="209"/>
      <c r="G330" s="355"/>
      <c r="H330" s="355"/>
      <c r="I330" s="355"/>
      <c r="J330" s="355"/>
    </row>
  </sheetData>
  <mergeCells count="20">
    <mergeCell ref="A71:I71"/>
    <mergeCell ref="A1:G1"/>
    <mergeCell ref="A2:G2"/>
    <mergeCell ref="E7:E8"/>
    <mergeCell ref="G7:G8"/>
    <mergeCell ref="G6:J6"/>
    <mergeCell ref="H7:H8"/>
    <mergeCell ref="I7:I8"/>
    <mergeCell ref="J7:J8"/>
    <mergeCell ref="A19:I19"/>
    <mergeCell ref="A47:G47"/>
    <mergeCell ref="A60:G60"/>
    <mergeCell ref="A20:G20"/>
    <mergeCell ref="A24:G24"/>
    <mergeCell ref="A28:G28"/>
    <mergeCell ref="A23:I23"/>
    <mergeCell ref="A27:I27"/>
    <mergeCell ref="A46:I46"/>
    <mergeCell ref="A59:I59"/>
    <mergeCell ref="A70:I7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1AE8-A058-42EC-911E-BADA259642FB}">
  <dimension ref="A1:J73"/>
  <sheetViews>
    <sheetView topLeftCell="A57" workbookViewId="0">
      <selection activeCell="F77" sqref="F77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5.85546875" style="142" customWidth="1"/>
    <col min="4" max="4" width="27" style="142" customWidth="1"/>
    <col min="5" max="6" width="15.28515625" style="142" customWidth="1"/>
    <col min="7" max="7" width="21.42578125" style="142" customWidth="1"/>
    <col min="8" max="8" width="19.7109375" customWidth="1"/>
    <col min="9" max="9" width="24.7109375" customWidth="1"/>
    <col min="10" max="10" width="24.42578125" customWidth="1"/>
  </cols>
  <sheetData>
    <row r="1" spans="1:10" ht="15.75" thickBot="1" x14ac:dyDescent="0.3">
      <c r="A1" s="425" t="s">
        <v>131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129</v>
      </c>
      <c r="B2" s="427"/>
      <c r="C2" s="427"/>
      <c r="D2" s="427"/>
      <c r="E2" s="427"/>
      <c r="F2" s="427"/>
      <c r="G2" s="428"/>
    </row>
    <row r="3" spans="1:10" ht="15.75" thickBot="1" x14ac:dyDescent="0.3">
      <c r="A3" s="93"/>
      <c r="B3" s="93"/>
      <c r="C3" s="93"/>
      <c r="D3" s="93"/>
      <c r="E3" s="93"/>
      <c r="F3" s="93"/>
      <c r="G3" s="94" t="s">
        <v>132</v>
      </c>
    </row>
    <row r="4" spans="1:10" ht="134.25" customHeight="1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5" t="s">
        <v>186</v>
      </c>
      <c r="F4" s="345" t="s">
        <v>141</v>
      </c>
      <c r="G4" s="6" t="s">
        <v>187</v>
      </c>
      <c r="H4" s="350" t="s">
        <v>162</v>
      </c>
      <c r="I4" s="350" t="s">
        <v>174</v>
      </c>
      <c r="J4" s="350" t="s">
        <v>175</v>
      </c>
    </row>
    <row r="5" spans="1:10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</row>
    <row r="6" spans="1:10" ht="15.75" thickBot="1" x14ac:dyDescent="0.3">
      <c r="A6" s="595" t="s">
        <v>6</v>
      </c>
      <c r="B6" s="596"/>
      <c r="C6" s="596"/>
      <c r="D6" s="596"/>
      <c r="E6" s="596"/>
      <c r="F6" s="596"/>
      <c r="G6" s="596"/>
      <c r="H6" s="332"/>
      <c r="I6" s="332"/>
      <c r="J6" s="333"/>
    </row>
    <row r="7" spans="1:10" x14ac:dyDescent="0.25">
      <c r="A7" s="256">
        <v>1</v>
      </c>
      <c r="B7" s="10" t="s">
        <v>7</v>
      </c>
      <c r="C7" s="10" t="s">
        <v>8</v>
      </c>
      <c r="D7" s="364">
        <v>10</v>
      </c>
      <c r="E7" s="443">
        <v>14</v>
      </c>
      <c r="F7" s="182"/>
      <c r="G7" s="500">
        <f>SUM(D7+D8*8+E7)</f>
        <v>128</v>
      </c>
      <c r="H7" s="525"/>
      <c r="I7" s="525"/>
      <c r="J7" s="527"/>
    </row>
    <row r="8" spans="1:10" x14ac:dyDescent="0.25">
      <c r="A8" s="258">
        <v>2</v>
      </c>
      <c r="B8" s="13" t="s">
        <v>9</v>
      </c>
      <c r="C8" s="13" t="s">
        <v>10</v>
      </c>
      <c r="D8" s="358">
        <v>13</v>
      </c>
      <c r="E8" s="444"/>
      <c r="F8" s="183"/>
      <c r="G8" s="501"/>
      <c r="H8" s="526"/>
      <c r="I8" s="526"/>
      <c r="J8" s="528"/>
    </row>
    <row r="9" spans="1:10" x14ac:dyDescent="0.25">
      <c r="A9" s="215">
        <v>3</v>
      </c>
      <c r="B9" s="100" t="s">
        <v>11</v>
      </c>
      <c r="C9" s="100" t="s">
        <v>8</v>
      </c>
      <c r="D9" s="382">
        <v>14</v>
      </c>
      <c r="E9" s="382">
        <v>5</v>
      </c>
      <c r="F9" s="101"/>
      <c r="G9" s="378">
        <f>SUM(D9+E9)</f>
        <v>19</v>
      </c>
      <c r="H9" s="219"/>
      <c r="I9" s="219"/>
      <c r="J9" s="224"/>
    </row>
    <row r="10" spans="1:10" x14ac:dyDescent="0.25">
      <c r="A10" s="215">
        <v>4</v>
      </c>
      <c r="B10" s="100" t="s">
        <v>12</v>
      </c>
      <c r="C10" s="100" t="s">
        <v>8</v>
      </c>
      <c r="D10" s="382">
        <v>10</v>
      </c>
      <c r="E10" s="382">
        <v>12</v>
      </c>
      <c r="F10" s="101"/>
      <c r="G10" s="378">
        <f>SUM(D10+E10)</f>
        <v>22</v>
      </c>
      <c r="H10" s="219"/>
      <c r="I10" s="219"/>
      <c r="J10" s="224"/>
    </row>
    <row r="11" spans="1:10" ht="26.25" x14ac:dyDescent="0.25">
      <c r="A11" s="329">
        <v>5</v>
      </c>
      <c r="B11" s="67" t="s">
        <v>14</v>
      </c>
      <c r="C11" s="23" t="s">
        <v>15</v>
      </c>
      <c r="D11" s="383">
        <v>97</v>
      </c>
      <c r="E11" s="383">
        <v>60</v>
      </c>
      <c r="F11" s="105"/>
      <c r="G11" s="378">
        <f>SUM(D11+E11)</f>
        <v>157</v>
      </c>
      <c r="H11" s="219"/>
      <c r="I11" s="219"/>
      <c r="J11" s="224"/>
    </row>
    <row r="12" spans="1:10" x14ac:dyDescent="0.25">
      <c r="A12" s="329">
        <v>6</v>
      </c>
      <c r="B12" s="16" t="s">
        <v>16</v>
      </c>
      <c r="C12" s="16" t="s">
        <v>8</v>
      </c>
      <c r="D12" s="382">
        <v>11</v>
      </c>
      <c r="E12" s="382">
        <v>23</v>
      </c>
      <c r="F12" s="101"/>
      <c r="G12" s="378">
        <f>SUM(D12+E12)</f>
        <v>34</v>
      </c>
      <c r="H12" s="219"/>
      <c r="I12" s="219"/>
      <c r="J12" s="224"/>
    </row>
    <row r="13" spans="1:10" x14ac:dyDescent="0.25">
      <c r="A13" s="329">
        <v>7</v>
      </c>
      <c r="B13" s="100" t="s">
        <v>87</v>
      </c>
      <c r="C13" s="100" t="s">
        <v>8</v>
      </c>
      <c r="D13" s="382">
        <v>14</v>
      </c>
      <c r="E13" s="382">
        <v>15</v>
      </c>
      <c r="F13" s="101"/>
      <c r="G13" s="378">
        <f>SUM(D13+E13)</f>
        <v>29</v>
      </c>
      <c r="H13" s="219"/>
      <c r="I13" s="219"/>
      <c r="J13" s="224"/>
    </row>
    <row r="14" spans="1:10" x14ac:dyDescent="0.25">
      <c r="A14" s="329">
        <v>8</v>
      </c>
      <c r="B14" s="100" t="s">
        <v>89</v>
      </c>
      <c r="C14" s="100" t="s">
        <v>8</v>
      </c>
      <c r="D14" s="106" t="s">
        <v>46</v>
      </c>
      <c r="E14" s="382">
        <v>30</v>
      </c>
      <c r="F14" s="106" t="s">
        <v>46</v>
      </c>
      <c r="G14" s="106" t="s">
        <v>46</v>
      </c>
      <c r="H14" s="219"/>
      <c r="I14" s="106" t="s">
        <v>46</v>
      </c>
      <c r="J14" s="224"/>
    </row>
    <row r="15" spans="1:10" x14ac:dyDescent="0.25">
      <c r="A15" s="329">
        <v>9</v>
      </c>
      <c r="B15" s="100" t="s">
        <v>96</v>
      </c>
      <c r="C15" s="100" t="s">
        <v>8</v>
      </c>
      <c r="D15" s="106" t="s">
        <v>46</v>
      </c>
      <c r="E15" s="382">
        <v>225</v>
      </c>
      <c r="F15" s="106" t="s">
        <v>46</v>
      </c>
      <c r="G15" s="106" t="s">
        <v>46</v>
      </c>
      <c r="H15" s="219"/>
      <c r="I15" s="106" t="s">
        <v>46</v>
      </c>
      <c r="J15" s="224"/>
    </row>
    <row r="16" spans="1:10" x14ac:dyDescent="0.25">
      <c r="A16" s="329">
        <v>10</v>
      </c>
      <c r="B16" s="100" t="s">
        <v>112</v>
      </c>
      <c r="C16" s="100" t="s">
        <v>8</v>
      </c>
      <c r="D16" s="382">
        <v>55</v>
      </c>
      <c r="E16" s="382">
        <v>45</v>
      </c>
      <c r="F16" s="101"/>
      <c r="G16" s="378">
        <f>SUM(D16+E16)</f>
        <v>100</v>
      </c>
      <c r="H16" s="219"/>
      <c r="I16" s="219"/>
      <c r="J16" s="224"/>
    </row>
    <row r="17" spans="1:10" x14ac:dyDescent="0.25">
      <c r="A17" s="329">
        <v>11</v>
      </c>
      <c r="B17" s="16" t="s">
        <v>18</v>
      </c>
      <c r="C17" s="16" t="s">
        <v>8</v>
      </c>
      <c r="D17" s="382">
        <v>97</v>
      </c>
      <c r="E17" s="382">
        <v>45</v>
      </c>
      <c r="F17" s="101"/>
      <c r="G17" s="378">
        <f>SUM(D17+E17)</f>
        <v>142</v>
      </c>
      <c r="H17" s="219"/>
      <c r="I17" s="219"/>
      <c r="J17" s="224"/>
    </row>
    <row r="18" spans="1:10" x14ac:dyDescent="0.25">
      <c r="A18" s="329">
        <v>12</v>
      </c>
      <c r="B18" s="16" t="s">
        <v>19</v>
      </c>
      <c r="C18" s="16" t="s">
        <v>8</v>
      </c>
      <c r="D18" s="382">
        <v>28</v>
      </c>
      <c r="E18" s="382">
        <v>23</v>
      </c>
      <c r="F18" s="101"/>
      <c r="G18" s="378">
        <f>SUM(D18+E18)</f>
        <v>51</v>
      </c>
      <c r="H18" s="219"/>
      <c r="I18" s="219"/>
      <c r="J18" s="224"/>
    </row>
    <row r="19" spans="1:10" x14ac:dyDescent="0.25">
      <c r="A19" s="329">
        <v>13</v>
      </c>
      <c r="B19" s="16" t="s">
        <v>20</v>
      </c>
      <c r="C19" s="16" t="s">
        <v>8</v>
      </c>
      <c r="D19" s="382">
        <v>14</v>
      </c>
      <c r="E19" s="382">
        <v>30</v>
      </c>
      <c r="F19" s="101"/>
      <c r="G19" s="378">
        <f>SUM(D19+E19)</f>
        <v>44</v>
      </c>
      <c r="H19" s="219"/>
      <c r="I19" s="219"/>
      <c r="J19" s="224"/>
    </row>
    <row r="20" spans="1:10" ht="15.75" thickBot="1" x14ac:dyDescent="0.3">
      <c r="A20" s="334">
        <v>14</v>
      </c>
      <c r="B20" s="30" t="s">
        <v>21</v>
      </c>
      <c r="C20" s="30" t="s">
        <v>8</v>
      </c>
      <c r="D20" s="385">
        <v>28</v>
      </c>
      <c r="E20" s="385">
        <v>23</v>
      </c>
      <c r="F20" s="112"/>
      <c r="G20" s="379">
        <f>SUM(D20+E20)</f>
        <v>51</v>
      </c>
      <c r="H20" s="225"/>
      <c r="I20" s="225"/>
      <c r="J20" s="226"/>
    </row>
    <row r="21" spans="1:10" x14ac:dyDescent="0.25">
      <c r="A21" s="600" t="s">
        <v>144</v>
      </c>
      <c r="B21" s="601"/>
      <c r="C21" s="601"/>
      <c r="D21" s="601"/>
      <c r="E21" s="601"/>
      <c r="F21" s="601"/>
      <c r="G21" s="601"/>
      <c r="H21" s="601"/>
      <c r="I21" s="602"/>
      <c r="J21" s="280"/>
    </row>
    <row r="22" spans="1:10" ht="15.75" thickBot="1" x14ac:dyDescent="0.3">
      <c r="A22" s="492" t="s">
        <v>22</v>
      </c>
      <c r="B22" s="493"/>
      <c r="C22" s="493"/>
      <c r="D22" s="493"/>
      <c r="E22" s="493"/>
      <c r="F22" s="493"/>
      <c r="G22" s="493"/>
      <c r="H22" s="493"/>
      <c r="I22" s="493"/>
      <c r="J22" s="603"/>
    </row>
    <row r="23" spans="1:10" x14ac:dyDescent="0.25">
      <c r="A23" s="266">
        <v>15</v>
      </c>
      <c r="B23" s="35" t="s">
        <v>23</v>
      </c>
      <c r="C23" s="35" t="s">
        <v>15</v>
      </c>
      <c r="D23" s="368">
        <v>152</v>
      </c>
      <c r="E23" s="368">
        <v>154.5</v>
      </c>
      <c r="F23" s="36"/>
      <c r="G23" s="380">
        <f>SUM(D23+E23)</f>
        <v>306.5</v>
      </c>
      <c r="H23" s="228"/>
      <c r="I23" s="228"/>
      <c r="J23" s="229"/>
    </row>
    <row r="24" spans="1:10" ht="15.75" thickBot="1" x14ac:dyDescent="0.3">
      <c r="A24" s="263">
        <v>16</v>
      </c>
      <c r="B24" s="39" t="s">
        <v>24</v>
      </c>
      <c r="C24" s="39" t="s">
        <v>8</v>
      </c>
      <c r="D24" s="369">
        <v>28</v>
      </c>
      <c r="E24" s="369">
        <v>23</v>
      </c>
      <c r="F24" s="45"/>
      <c r="G24" s="379">
        <f>SUM(D24+E24)</f>
        <v>51</v>
      </c>
      <c r="H24" s="225"/>
      <c r="I24" s="225"/>
      <c r="J24" s="226"/>
    </row>
    <row r="25" spans="1:10" x14ac:dyDescent="0.25">
      <c r="A25" s="600" t="s">
        <v>145</v>
      </c>
      <c r="B25" s="604"/>
      <c r="C25" s="604"/>
      <c r="D25" s="604"/>
      <c r="E25" s="604"/>
      <c r="F25" s="604"/>
      <c r="G25" s="604"/>
      <c r="H25" s="604"/>
      <c r="I25" s="605"/>
      <c r="J25" s="280"/>
    </row>
    <row r="26" spans="1:10" ht="15.75" thickBot="1" x14ac:dyDescent="0.3">
      <c r="A26" s="492" t="s">
        <v>25</v>
      </c>
      <c r="B26" s="493"/>
      <c r="C26" s="493"/>
      <c r="D26" s="493"/>
      <c r="E26" s="493"/>
      <c r="F26" s="493"/>
      <c r="G26" s="493"/>
      <c r="H26" s="493"/>
      <c r="I26" s="493"/>
      <c r="J26" s="603"/>
    </row>
    <row r="27" spans="1:10" x14ac:dyDescent="0.25">
      <c r="A27" s="266">
        <v>17</v>
      </c>
      <c r="B27" s="35" t="s">
        <v>26</v>
      </c>
      <c r="C27" s="35" t="s">
        <v>8</v>
      </c>
      <c r="D27" s="368">
        <v>97</v>
      </c>
      <c r="E27" s="368">
        <v>37</v>
      </c>
      <c r="F27" s="36"/>
      <c r="G27" s="380">
        <f>SUM(D27+E27)</f>
        <v>134</v>
      </c>
      <c r="H27" s="228"/>
      <c r="I27" s="228"/>
      <c r="J27" s="229"/>
    </row>
    <row r="28" spans="1:10" ht="15.75" thickBot="1" x14ac:dyDescent="0.3">
      <c r="A28" s="263">
        <v>18</v>
      </c>
      <c r="B28" s="39" t="s">
        <v>27</v>
      </c>
      <c r="C28" s="39" t="s">
        <v>8</v>
      </c>
      <c r="D28" s="369">
        <v>83</v>
      </c>
      <c r="E28" s="369">
        <v>37</v>
      </c>
      <c r="F28" s="45"/>
      <c r="G28" s="379">
        <f>SUM(D28+E28)</f>
        <v>120</v>
      </c>
      <c r="H28" s="225"/>
      <c r="I28" s="225"/>
      <c r="J28" s="226"/>
    </row>
    <row r="29" spans="1:10" x14ac:dyDescent="0.25">
      <c r="A29" s="600" t="s">
        <v>146</v>
      </c>
      <c r="B29" s="604"/>
      <c r="C29" s="604"/>
      <c r="D29" s="604"/>
      <c r="E29" s="604"/>
      <c r="F29" s="604"/>
      <c r="G29" s="604"/>
      <c r="H29" s="604"/>
      <c r="I29" s="605"/>
      <c r="J29" s="280"/>
    </row>
    <row r="30" spans="1:10" ht="15.75" thickBot="1" x14ac:dyDescent="0.3">
      <c r="A30" s="492" t="s">
        <v>28</v>
      </c>
      <c r="B30" s="493"/>
      <c r="C30" s="493"/>
      <c r="D30" s="493"/>
      <c r="E30" s="493"/>
      <c r="F30" s="493"/>
      <c r="G30" s="493"/>
      <c r="H30" s="493"/>
      <c r="I30" s="493"/>
      <c r="J30" s="603"/>
    </row>
    <row r="31" spans="1:10" x14ac:dyDescent="0.25">
      <c r="A31" s="335">
        <v>19</v>
      </c>
      <c r="B31" s="48" t="s">
        <v>90</v>
      </c>
      <c r="C31" s="48" t="s">
        <v>8</v>
      </c>
      <c r="D31" s="399">
        <v>41.5</v>
      </c>
      <c r="E31" s="399">
        <v>30</v>
      </c>
      <c r="F31" s="115"/>
      <c r="G31" s="380">
        <f t="shared" ref="G31:G46" si="0">SUM(D31+E31)</f>
        <v>71.5</v>
      </c>
      <c r="H31" s="228"/>
      <c r="I31" s="228"/>
      <c r="J31" s="229"/>
    </row>
    <row r="32" spans="1:10" x14ac:dyDescent="0.25">
      <c r="A32" s="329">
        <v>20</v>
      </c>
      <c r="B32" s="65" t="s">
        <v>30</v>
      </c>
      <c r="C32" s="65" t="s">
        <v>8</v>
      </c>
      <c r="D32" s="382">
        <v>14</v>
      </c>
      <c r="E32" s="382">
        <v>23</v>
      </c>
      <c r="F32" s="101"/>
      <c r="G32" s="378">
        <f t="shared" si="0"/>
        <v>37</v>
      </c>
      <c r="H32" s="219"/>
      <c r="I32" s="219"/>
      <c r="J32" s="224"/>
    </row>
    <row r="33" spans="1:10" x14ac:dyDescent="0.25">
      <c r="A33" s="329">
        <v>21</v>
      </c>
      <c r="B33" s="65" t="s">
        <v>31</v>
      </c>
      <c r="C33" s="65" t="s">
        <v>8</v>
      </c>
      <c r="D33" s="382">
        <v>55</v>
      </c>
      <c r="E33" s="382">
        <v>23</v>
      </c>
      <c r="F33" s="101"/>
      <c r="G33" s="378">
        <f t="shared" si="0"/>
        <v>78</v>
      </c>
      <c r="H33" s="219"/>
      <c r="I33" s="219"/>
      <c r="J33" s="224"/>
    </row>
    <row r="34" spans="1:10" x14ac:dyDescent="0.25">
      <c r="A34" s="329">
        <v>22</v>
      </c>
      <c r="B34" s="65" t="s">
        <v>32</v>
      </c>
      <c r="C34" s="65" t="s">
        <v>15</v>
      </c>
      <c r="D34" s="382">
        <v>11</v>
      </c>
      <c r="E34" s="382">
        <v>23</v>
      </c>
      <c r="F34" s="101"/>
      <c r="G34" s="378">
        <f t="shared" si="0"/>
        <v>34</v>
      </c>
      <c r="H34" s="219"/>
      <c r="I34" s="219"/>
      <c r="J34" s="224"/>
    </row>
    <row r="35" spans="1:10" x14ac:dyDescent="0.25">
      <c r="A35" s="329">
        <v>23</v>
      </c>
      <c r="B35" s="65" t="s">
        <v>33</v>
      </c>
      <c r="C35" s="65" t="s">
        <v>8</v>
      </c>
      <c r="D35" s="382">
        <v>17</v>
      </c>
      <c r="E35" s="382">
        <v>23</v>
      </c>
      <c r="F35" s="101"/>
      <c r="G35" s="378">
        <f t="shared" si="0"/>
        <v>40</v>
      </c>
      <c r="H35" s="219"/>
      <c r="I35" s="219"/>
      <c r="J35" s="224"/>
    </row>
    <row r="36" spans="1:10" x14ac:dyDescent="0.25">
      <c r="A36" s="329">
        <v>24</v>
      </c>
      <c r="B36" s="65" t="s">
        <v>34</v>
      </c>
      <c r="C36" s="65" t="s">
        <v>8</v>
      </c>
      <c r="D36" s="382">
        <v>11</v>
      </c>
      <c r="E36" s="382">
        <v>15</v>
      </c>
      <c r="F36" s="101"/>
      <c r="G36" s="378">
        <f t="shared" si="0"/>
        <v>26</v>
      </c>
      <c r="H36" s="219"/>
      <c r="I36" s="219"/>
      <c r="J36" s="224"/>
    </row>
    <row r="37" spans="1:10" x14ac:dyDescent="0.25">
      <c r="A37" s="329">
        <v>25</v>
      </c>
      <c r="B37" s="65" t="s">
        <v>35</v>
      </c>
      <c r="C37" s="65" t="s">
        <v>8</v>
      </c>
      <c r="D37" s="382">
        <v>11</v>
      </c>
      <c r="E37" s="382">
        <v>15</v>
      </c>
      <c r="F37" s="101"/>
      <c r="G37" s="378">
        <f t="shared" si="0"/>
        <v>26</v>
      </c>
      <c r="H37" s="219"/>
      <c r="I37" s="219"/>
      <c r="J37" s="224"/>
    </row>
    <row r="38" spans="1:10" x14ac:dyDescent="0.25">
      <c r="A38" s="329">
        <v>26</v>
      </c>
      <c r="B38" s="65" t="s">
        <v>130</v>
      </c>
      <c r="C38" s="65" t="s">
        <v>15</v>
      </c>
      <c r="D38" s="382">
        <v>4</v>
      </c>
      <c r="E38" s="382">
        <v>18</v>
      </c>
      <c r="F38" s="101"/>
      <c r="G38" s="378">
        <f t="shared" si="0"/>
        <v>22</v>
      </c>
      <c r="H38" s="219"/>
      <c r="I38" s="219"/>
      <c r="J38" s="224"/>
    </row>
    <row r="39" spans="1:10" x14ac:dyDescent="0.25">
      <c r="A39" s="329">
        <v>27</v>
      </c>
      <c r="B39" s="65" t="s">
        <v>37</v>
      </c>
      <c r="C39" s="65" t="s">
        <v>8</v>
      </c>
      <c r="D39" s="382">
        <v>69</v>
      </c>
      <c r="E39" s="382">
        <v>37</v>
      </c>
      <c r="F39" s="101"/>
      <c r="G39" s="378">
        <f t="shared" si="0"/>
        <v>106</v>
      </c>
      <c r="H39" s="219"/>
      <c r="I39" s="219"/>
      <c r="J39" s="224"/>
    </row>
    <row r="40" spans="1:10" x14ac:dyDescent="0.25">
      <c r="A40" s="329">
        <v>28</v>
      </c>
      <c r="B40" s="65" t="s">
        <v>38</v>
      </c>
      <c r="C40" s="65" t="s">
        <v>8</v>
      </c>
      <c r="D40" s="382">
        <v>14</v>
      </c>
      <c r="E40" s="382">
        <v>23</v>
      </c>
      <c r="F40" s="101"/>
      <c r="G40" s="378">
        <f t="shared" si="0"/>
        <v>37</v>
      </c>
      <c r="H40" s="219"/>
      <c r="I40" s="219"/>
      <c r="J40" s="224"/>
    </row>
    <row r="41" spans="1:10" x14ac:dyDescent="0.25">
      <c r="A41" s="329">
        <v>29</v>
      </c>
      <c r="B41" s="65" t="s">
        <v>39</v>
      </c>
      <c r="C41" s="65" t="s">
        <v>8</v>
      </c>
      <c r="D41" s="382">
        <v>7</v>
      </c>
      <c r="E41" s="382">
        <v>23</v>
      </c>
      <c r="F41" s="101"/>
      <c r="G41" s="378">
        <f t="shared" si="0"/>
        <v>30</v>
      </c>
      <c r="H41" s="219"/>
      <c r="I41" s="219"/>
      <c r="J41" s="224"/>
    </row>
    <row r="42" spans="1:10" x14ac:dyDescent="0.25">
      <c r="A42" s="329">
        <v>30</v>
      </c>
      <c r="B42" s="65" t="s">
        <v>75</v>
      </c>
      <c r="C42" s="65" t="s">
        <v>15</v>
      </c>
      <c r="D42" s="382">
        <v>77</v>
      </c>
      <c r="E42" s="382">
        <v>45</v>
      </c>
      <c r="F42" s="101"/>
      <c r="G42" s="378">
        <f t="shared" si="0"/>
        <v>122</v>
      </c>
      <c r="H42" s="219"/>
      <c r="I42" s="219"/>
      <c r="J42" s="224"/>
    </row>
    <row r="43" spans="1:10" x14ac:dyDescent="0.25">
      <c r="A43" s="329">
        <v>31</v>
      </c>
      <c r="B43" s="65" t="s">
        <v>41</v>
      </c>
      <c r="C43" s="65" t="s">
        <v>8</v>
      </c>
      <c r="D43" s="382">
        <v>17</v>
      </c>
      <c r="E43" s="382">
        <v>15</v>
      </c>
      <c r="F43" s="101"/>
      <c r="G43" s="378">
        <f t="shared" si="0"/>
        <v>32</v>
      </c>
      <c r="H43" s="219"/>
      <c r="I43" s="219"/>
      <c r="J43" s="224"/>
    </row>
    <row r="44" spans="1:10" x14ac:dyDescent="0.25">
      <c r="A44" s="329">
        <v>32</v>
      </c>
      <c r="B44" s="65" t="s">
        <v>42</v>
      </c>
      <c r="C44" s="65" t="s">
        <v>8</v>
      </c>
      <c r="D44" s="382">
        <v>69</v>
      </c>
      <c r="E44" s="382">
        <v>120</v>
      </c>
      <c r="F44" s="101"/>
      <c r="G44" s="378">
        <f t="shared" si="0"/>
        <v>189</v>
      </c>
      <c r="H44" s="219"/>
      <c r="I44" s="219"/>
      <c r="J44" s="224"/>
    </row>
    <row r="45" spans="1:10" x14ac:dyDescent="0.25">
      <c r="A45" s="329">
        <v>33</v>
      </c>
      <c r="B45" s="65" t="s">
        <v>43</v>
      </c>
      <c r="C45" s="65" t="s">
        <v>8</v>
      </c>
      <c r="D45" s="382">
        <v>34</v>
      </c>
      <c r="E45" s="382">
        <v>37</v>
      </c>
      <c r="F45" s="101"/>
      <c r="G45" s="378">
        <f t="shared" si="0"/>
        <v>71</v>
      </c>
      <c r="H45" s="219"/>
      <c r="I45" s="219"/>
      <c r="J45" s="224"/>
    </row>
    <row r="46" spans="1:10" x14ac:dyDescent="0.25">
      <c r="A46" s="329">
        <v>34</v>
      </c>
      <c r="B46" s="65" t="s">
        <v>44</v>
      </c>
      <c r="C46" s="65" t="s">
        <v>15</v>
      </c>
      <c r="D46" s="382">
        <v>55</v>
      </c>
      <c r="E46" s="382">
        <v>37</v>
      </c>
      <c r="F46" s="101"/>
      <c r="G46" s="378">
        <f t="shared" si="0"/>
        <v>92</v>
      </c>
      <c r="H46" s="219"/>
      <c r="I46" s="219"/>
      <c r="J46" s="224"/>
    </row>
    <row r="47" spans="1:10" ht="15.75" thickBot="1" x14ac:dyDescent="0.3">
      <c r="A47" s="336">
        <v>35</v>
      </c>
      <c r="B47" s="61" t="s">
        <v>45</v>
      </c>
      <c r="C47" s="61" t="s">
        <v>8</v>
      </c>
      <c r="D47" s="127" t="s">
        <v>46</v>
      </c>
      <c r="E47" s="385">
        <v>40</v>
      </c>
      <c r="F47" s="127" t="s">
        <v>46</v>
      </c>
      <c r="G47" s="127" t="s">
        <v>46</v>
      </c>
      <c r="H47" s="225"/>
      <c r="I47" s="127" t="s">
        <v>46</v>
      </c>
      <c r="J47" s="226"/>
    </row>
    <row r="48" spans="1:10" x14ac:dyDescent="0.25">
      <c r="A48" s="606" t="s">
        <v>147</v>
      </c>
      <c r="B48" s="607"/>
      <c r="C48" s="607"/>
      <c r="D48" s="607"/>
      <c r="E48" s="607"/>
      <c r="F48" s="607"/>
      <c r="G48" s="607"/>
      <c r="H48" s="607"/>
      <c r="I48" s="608"/>
      <c r="J48" s="280"/>
    </row>
    <row r="49" spans="1:10" ht="15.75" thickBot="1" x14ac:dyDescent="0.3">
      <c r="A49" s="597" t="s">
        <v>47</v>
      </c>
      <c r="B49" s="598"/>
      <c r="C49" s="598"/>
      <c r="D49" s="598"/>
      <c r="E49" s="598"/>
      <c r="F49" s="598"/>
      <c r="G49" s="598"/>
      <c r="H49" s="598"/>
      <c r="I49" s="598"/>
      <c r="J49" s="599"/>
    </row>
    <row r="50" spans="1:10" x14ac:dyDescent="0.25">
      <c r="A50" s="337">
        <v>36</v>
      </c>
      <c r="B50" s="48" t="s">
        <v>48</v>
      </c>
      <c r="C50" s="48" t="s">
        <v>15</v>
      </c>
      <c r="D50" s="399">
        <v>28</v>
      </c>
      <c r="E50" s="399">
        <v>30</v>
      </c>
      <c r="F50" s="115"/>
      <c r="G50" s="380">
        <f t="shared" ref="G50:G60" si="1">SUM(D50+E50)</f>
        <v>58</v>
      </c>
      <c r="H50" s="228"/>
      <c r="I50" s="228"/>
      <c r="J50" s="229"/>
    </row>
    <row r="51" spans="1:10" x14ac:dyDescent="0.25">
      <c r="A51" s="330">
        <v>37</v>
      </c>
      <c r="B51" s="132" t="s">
        <v>49</v>
      </c>
      <c r="C51" s="132" t="s">
        <v>15</v>
      </c>
      <c r="D51" s="382">
        <v>49</v>
      </c>
      <c r="E51" s="382">
        <v>37</v>
      </c>
      <c r="F51" s="101"/>
      <c r="G51" s="378">
        <f t="shared" si="1"/>
        <v>86</v>
      </c>
      <c r="H51" s="219"/>
      <c r="I51" s="219"/>
      <c r="J51" s="224"/>
    </row>
    <row r="52" spans="1:10" x14ac:dyDescent="0.25">
      <c r="A52" s="330">
        <v>38</v>
      </c>
      <c r="B52" s="132" t="s">
        <v>50</v>
      </c>
      <c r="C52" s="132" t="s">
        <v>15</v>
      </c>
      <c r="D52" s="382">
        <v>49</v>
      </c>
      <c r="E52" s="382">
        <v>37</v>
      </c>
      <c r="F52" s="101"/>
      <c r="G52" s="378">
        <f t="shared" si="1"/>
        <v>86</v>
      </c>
      <c r="H52" s="219"/>
      <c r="I52" s="219"/>
      <c r="J52" s="224"/>
    </row>
    <row r="53" spans="1:10" x14ac:dyDescent="0.25">
      <c r="A53" s="330">
        <v>39</v>
      </c>
      <c r="B53" s="132" t="s">
        <v>51</v>
      </c>
      <c r="C53" s="132" t="s">
        <v>15</v>
      </c>
      <c r="D53" s="382">
        <v>28</v>
      </c>
      <c r="E53" s="382">
        <v>30</v>
      </c>
      <c r="F53" s="101"/>
      <c r="G53" s="378">
        <f t="shared" si="1"/>
        <v>58</v>
      </c>
      <c r="H53" s="219"/>
      <c r="I53" s="219"/>
      <c r="J53" s="224"/>
    </row>
    <row r="54" spans="1:10" x14ac:dyDescent="0.25">
      <c r="A54" s="330">
        <v>40</v>
      </c>
      <c r="B54" s="65" t="s">
        <v>92</v>
      </c>
      <c r="C54" s="65" t="s">
        <v>8</v>
      </c>
      <c r="D54" s="382">
        <v>14</v>
      </c>
      <c r="E54" s="382">
        <v>15</v>
      </c>
      <c r="F54" s="101"/>
      <c r="G54" s="378">
        <f t="shared" si="1"/>
        <v>29</v>
      </c>
      <c r="H54" s="219"/>
      <c r="I54" s="219"/>
      <c r="J54" s="224"/>
    </row>
    <row r="55" spans="1:10" x14ac:dyDescent="0.25">
      <c r="A55" s="330">
        <v>41</v>
      </c>
      <c r="B55" s="137" t="s">
        <v>53</v>
      </c>
      <c r="C55" s="137" t="s">
        <v>15</v>
      </c>
      <c r="D55" s="383">
        <v>17</v>
      </c>
      <c r="E55" s="382">
        <v>23</v>
      </c>
      <c r="F55" s="101"/>
      <c r="G55" s="378">
        <f t="shared" si="1"/>
        <v>40</v>
      </c>
      <c r="H55" s="219"/>
      <c r="I55" s="219"/>
      <c r="J55" s="224"/>
    </row>
    <row r="56" spans="1:10" x14ac:dyDescent="0.25">
      <c r="A56" s="331">
        <v>42</v>
      </c>
      <c r="B56" s="137" t="s">
        <v>54</v>
      </c>
      <c r="C56" s="137" t="s">
        <v>8</v>
      </c>
      <c r="D56" s="383">
        <v>62.5</v>
      </c>
      <c r="E56" s="382">
        <v>37</v>
      </c>
      <c r="F56" s="101"/>
      <c r="G56" s="378">
        <f t="shared" si="1"/>
        <v>99.5</v>
      </c>
      <c r="H56" s="219"/>
      <c r="I56" s="219"/>
      <c r="J56" s="224"/>
    </row>
    <row r="57" spans="1:10" x14ac:dyDescent="0.25">
      <c r="A57" s="331">
        <v>43</v>
      </c>
      <c r="B57" s="137" t="s">
        <v>55</v>
      </c>
      <c r="C57" s="137" t="s">
        <v>8</v>
      </c>
      <c r="D57" s="383">
        <v>21</v>
      </c>
      <c r="E57" s="382">
        <v>30</v>
      </c>
      <c r="F57" s="101"/>
      <c r="G57" s="378">
        <f t="shared" si="1"/>
        <v>51</v>
      </c>
      <c r="H57" s="219"/>
      <c r="I57" s="219"/>
      <c r="J57" s="224"/>
    </row>
    <row r="58" spans="1:10" x14ac:dyDescent="0.25">
      <c r="A58" s="331">
        <v>44</v>
      </c>
      <c r="B58" s="137" t="s">
        <v>56</v>
      </c>
      <c r="C58" s="137" t="s">
        <v>8</v>
      </c>
      <c r="D58" s="383">
        <v>55</v>
      </c>
      <c r="E58" s="382">
        <v>23</v>
      </c>
      <c r="F58" s="101"/>
      <c r="G58" s="378">
        <f t="shared" si="1"/>
        <v>78</v>
      </c>
      <c r="H58" s="219"/>
      <c r="I58" s="219"/>
      <c r="J58" s="224"/>
    </row>
    <row r="59" spans="1:10" x14ac:dyDescent="0.25">
      <c r="A59" s="331">
        <v>45</v>
      </c>
      <c r="B59" s="137" t="s">
        <v>57</v>
      </c>
      <c r="C59" s="137" t="s">
        <v>8</v>
      </c>
      <c r="D59" s="383">
        <v>28</v>
      </c>
      <c r="E59" s="382">
        <v>23</v>
      </c>
      <c r="F59" s="101"/>
      <c r="G59" s="378">
        <f t="shared" si="1"/>
        <v>51</v>
      </c>
      <c r="H59" s="219"/>
      <c r="I59" s="219"/>
      <c r="J59" s="224"/>
    </row>
    <row r="60" spans="1:10" ht="15.75" thickBot="1" x14ac:dyDescent="0.3">
      <c r="A60" s="338">
        <v>46</v>
      </c>
      <c r="B60" s="61" t="s">
        <v>58</v>
      </c>
      <c r="C60" s="61" t="s">
        <v>8</v>
      </c>
      <c r="D60" s="385">
        <v>4</v>
      </c>
      <c r="E60" s="385">
        <v>23</v>
      </c>
      <c r="F60" s="112"/>
      <c r="G60" s="379">
        <f t="shared" si="1"/>
        <v>27</v>
      </c>
      <c r="H60" s="225"/>
      <c r="I60" s="225"/>
      <c r="J60" s="226"/>
    </row>
    <row r="61" spans="1:10" x14ac:dyDescent="0.25">
      <c r="A61" s="511" t="s">
        <v>148</v>
      </c>
      <c r="B61" s="609"/>
      <c r="C61" s="609"/>
      <c r="D61" s="609"/>
      <c r="E61" s="609"/>
      <c r="F61" s="609"/>
      <c r="G61" s="609"/>
      <c r="H61" s="609"/>
      <c r="I61" s="610"/>
      <c r="J61" s="280"/>
    </row>
    <row r="62" spans="1:10" ht="15.75" thickBot="1" x14ac:dyDescent="0.3">
      <c r="A62" s="597" t="s">
        <v>59</v>
      </c>
      <c r="B62" s="598"/>
      <c r="C62" s="598"/>
      <c r="D62" s="598"/>
      <c r="E62" s="598"/>
      <c r="F62" s="598"/>
      <c r="G62" s="598"/>
      <c r="H62" s="598"/>
      <c r="I62" s="598"/>
      <c r="J62" s="599"/>
    </row>
    <row r="63" spans="1:10" x14ac:dyDescent="0.25">
      <c r="A63" s="238">
        <v>47</v>
      </c>
      <c r="B63" s="150" t="s">
        <v>78</v>
      </c>
      <c r="C63" s="70" t="s">
        <v>8</v>
      </c>
      <c r="D63" s="371">
        <v>69</v>
      </c>
      <c r="E63" s="371">
        <v>53</v>
      </c>
      <c r="F63" s="49"/>
      <c r="G63" s="380">
        <f>SUM(D63+E63)</f>
        <v>122</v>
      </c>
      <c r="H63" s="228"/>
      <c r="I63" s="228"/>
      <c r="J63" s="229"/>
    </row>
    <row r="64" spans="1:10" x14ac:dyDescent="0.25">
      <c r="A64" s="241">
        <v>48</v>
      </c>
      <c r="B64" s="151" t="s">
        <v>61</v>
      </c>
      <c r="C64" s="76" t="s">
        <v>8</v>
      </c>
      <c r="D64" s="360">
        <v>83</v>
      </c>
      <c r="E64" s="360">
        <v>53</v>
      </c>
      <c r="F64" s="25"/>
      <c r="G64" s="378">
        <f>SUM(D64+E64)</f>
        <v>136</v>
      </c>
      <c r="H64" s="219"/>
      <c r="I64" s="219"/>
      <c r="J64" s="224"/>
    </row>
    <row r="65" spans="1:10" x14ac:dyDescent="0.25">
      <c r="A65" s="241">
        <v>49</v>
      </c>
      <c r="B65" s="151" t="s">
        <v>62</v>
      </c>
      <c r="C65" s="76" t="s">
        <v>8</v>
      </c>
      <c r="D65" s="360">
        <v>17</v>
      </c>
      <c r="E65" s="360">
        <v>30</v>
      </c>
      <c r="F65" s="25"/>
      <c r="G65" s="378">
        <f>SUM(D65+E65)</f>
        <v>47</v>
      </c>
      <c r="H65" s="219"/>
      <c r="I65" s="219"/>
      <c r="J65" s="224"/>
    </row>
    <row r="66" spans="1:10" x14ac:dyDescent="0.25">
      <c r="A66" s="241">
        <v>50</v>
      </c>
      <c r="B66" s="76" t="s">
        <v>63</v>
      </c>
      <c r="C66" s="76" t="s">
        <v>8</v>
      </c>
      <c r="D66" s="360">
        <v>28</v>
      </c>
      <c r="E66" s="360">
        <v>37</v>
      </c>
      <c r="F66" s="20"/>
      <c r="G66" s="378">
        <f>SUM(D66+E66)</f>
        <v>65</v>
      </c>
      <c r="H66" s="219"/>
      <c r="I66" s="219"/>
      <c r="J66" s="224"/>
    </row>
    <row r="67" spans="1:10" x14ac:dyDescent="0.25">
      <c r="A67" s="241">
        <v>51</v>
      </c>
      <c r="B67" s="76" t="s">
        <v>64</v>
      </c>
      <c r="C67" s="76" t="s">
        <v>8</v>
      </c>
      <c r="D67" s="360">
        <v>14</v>
      </c>
      <c r="E67" s="360">
        <v>8</v>
      </c>
      <c r="F67" s="20"/>
      <c r="G67" s="378">
        <f>SUM(D67+E67)</f>
        <v>22</v>
      </c>
      <c r="H67" s="219"/>
      <c r="I67" s="219"/>
      <c r="J67" s="224"/>
    </row>
    <row r="68" spans="1:10" x14ac:dyDescent="0.25">
      <c r="A68" s="241">
        <v>52</v>
      </c>
      <c r="B68" s="76" t="s">
        <v>65</v>
      </c>
      <c r="C68" s="76" t="s">
        <v>8</v>
      </c>
      <c r="D68" s="106" t="s">
        <v>46</v>
      </c>
      <c r="E68" s="360">
        <v>20</v>
      </c>
      <c r="F68" s="77" t="s">
        <v>46</v>
      </c>
      <c r="G68" s="77" t="s">
        <v>46</v>
      </c>
      <c r="H68" s="219"/>
      <c r="I68" s="77" t="s">
        <v>46</v>
      </c>
      <c r="J68" s="224"/>
    </row>
    <row r="69" spans="1:10" x14ac:dyDescent="0.25">
      <c r="A69" s="241">
        <v>53</v>
      </c>
      <c r="B69" s="76" t="s">
        <v>66</v>
      </c>
      <c r="C69" s="76" t="s">
        <v>67</v>
      </c>
      <c r="D69" s="106" t="s">
        <v>46</v>
      </c>
      <c r="E69" s="360">
        <v>40</v>
      </c>
      <c r="F69" s="77" t="s">
        <v>46</v>
      </c>
      <c r="G69" s="77" t="s">
        <v>46</v>
      </c>
      <c r="H69" s="219"/>
      <c r="I69" s="77" t="s">
        <v>46</v>
      </c>
      <c r="J69" s="224"/>
    </row>
    <row r="70" spans="1:10" x14ac:dyDescent="0.25">
      <c r="A70" s="241">
        <v>54</v>
      </c>
      <c r="B70" s="76" t="s">
        <v>68</v>
      </c>
      <c r="C70" s="76" t="s">
        <v>67</v>
      </c>
      <c r="D70" s="106" t="s">
        <v>46</v>
      </c>
      <c r="E70" s="360">
        <v>30</v>
      </c>
      <c r="F70" s="77" t="s">
        <v>46</v>
      </c>
      <c r="G70" s="77" t="s">
        <v>46</v>
      </c>
      <c r="H70" s="219"/>
      <c r="I70" s="77" t="s">
        <v>46</v>
      </c>
      <c r="J70" s="224"/>
    </row>
    <row r="71" spans="1:10" ht="27" thickBot="1" x14ac:dyDescent="0.3">
      <c r="A71" s="246">
        <v>55</v>
      </c>
      <c r="B71" s="81" t="s">
        <v>69</v>
      </c>
      <c r="C71" s="81" t="s">
        <v>70</v>
      </c>
      <c r="D71" s="127" t="s">
        <v>46</v>
      </c>
      <c r="E71" s="376">
        <v>2.5</v>
      </c>
      <c r="F71" s="339" t="s">
        <v>46</v>
      </c>
      <c r="G71" s="339" t="s">
        <v>46</v>
      </c>
      <c r="H71" s="225"/>
      <c r="I71" s="339" t="s">
        <v>46</v>
      </c>
      <c r="J71" s="226"/>
    </row>
    <row r="72" spans="1:10" ht="15.75" thickBot="1" x14ac:dyDescent="0.3">
      <c r="A72" s="319"/>
      <c r="B72" s="320"/>
      <c r="C72" s="320"/>
      <c r="D72" s="320"/>
      <c r="E72" s="320"/>
      <c r="F72" s="583" t="s">
        <v>149</v>
      </c>
      <c r="G72" s="583"/>
      <c r="H72" s="583"/>
      <c r="I72" s="584"/>
      <c r="J72" s="222"/>
    </row>
    <row r="73" spans="1:10" ht="15.75" thickBot="1" x14ac:dyDescent="0.3">
      <c r="A73" s="319"/>
      <c r="B73" s="320"/>
      <c r="C73" s="320"/>
      <c r="D73" s="320"/>
      <c r="E73" s="320"/>
      <c r="F73" s="320"/>
      <c r="G73" s="320"/>
      <c r="H73" s="304"/>
      <c r="I73" s="340" t="s">
        <v>164</v>
      </c>
      <c r="J73" s="222"/>
    </row>
  </sheetData>
  <mergeCells count="19">
    <mergeCell ref="A62:J62"/>
    <mergeCell ref="F72:I72"/>
    <mergeCell ref="H7:H8"/>
    <mergeCell ref="I7:I8"/>
    <mergeCell ref="J7:J8"/>
    <mergeCell ref="A21:I21"/>
    <mergeCell ref="A22:J22"/>
    <mergeCell ref="A25:I25"/>
    <mergeCell ref="A26:J26"/>
    <mergeCell ref="A29:I29"/>
    <mergeCell ref="A30:J30"/>
    <mergeCell ref="A48:I48"/>
    <mergeCell ref="A49:J49"/>
    <mergeCell ref="A61:I61"/>
    <mergeCell ref="A1:G1"/>
    <mergeCell ref="A2:G2"/>
    <mergeCell ref="A6:G6"/>
    <mergeCell ref="E7:E8"/>
    <mergeCell ref="G7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388D-22BC-471E-BAAF-17A1AD7BE3E2}">
  <dimension ref="A1:J71"/>
  <sheetViews>
    <sheetView workbookViewId="0">
      <selection activeCell="D75" sqref="D75"/>
    </sheetView>
  </sheetViews>
  <sheetFormatPr defaultRowHeight="15" x14ac:dyDescent="0.25"/>
  <cols>
    <col min="1" max="1" width="7.140625" style="83" customWidth="1"/>
    <col min="2" max="2" width="41.28515625" style="83" customWidth="1"/>
    <col min="3" max="4" width="19.85546875" style="83" customWidth="1"/>
    <col min="5" max="6" width="18.7109375" style="83" customWidth="1"/>
    <col min="7" max="7" width="21" style="83" customWidth="1"/>
    <col min="8" max="8" width="23.7109375" customWidth="1"/>
    <col min="9" max="9" width="26.42578125" customWidth="1"/>
    <col min="10" max="10" width="26.28515625" customWidth="1"/>
  </cols>
  <sheetData>
    <row r="1" spans="1:10" ht="15.75" thickBot="1" x14ac:dyDescent="0.3">
      <c r="A1" s="425" t="s">
        <v>134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133</v>
      </c>
      <c r="B2" s="427"/>
      <c r="C2" s="427"/>
      <c r="D2" s="427"/>
      <c r="E2" s="427"/>
      <c r="F2" s="427"/>
      <c r="G2" s="428"/>
    </row>
    <row r="3" spans="1:10" ht="15.75" thickBot="1" x14ac:dyDescent="0.3">
      <c r="A3" s="1"/>
      <c r="B3" s="1"/>
      <c r="C3" s="1"/>
      <c r="D3" s="1"/>
      <c r="E3" s="1"/>
      <c r="F3" s="1"/>
      <c r="G3" s="2" t="s">
        <v>135</v>
      </c>
      <c r="H3" s="352"/>
      <c r="I3" s="352"/>
      <c r="J3" s="352"/>
    </row>
    <row r="4" spans="1:10" ht="130.5" customHeight="1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184</v>
      </c>
      <c r="F4" s="348" t="s">
        <v>173</v>
      </c>
      <c r="G4" s="217" t="s">
        <v>185</v>
      </c>
      <c r="H4" s="345" t="s">
        <v>162</v>
      </c>
      <c r="I4" s="345" t="s">
        <v>171</v>
      </c>
      <c r="J4" s="345" t="s">
        <v>172</v>
      </c>
    </row>
    <row r="5" spans="1:10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96">
        <v>7</v>
      </c>
      <c r="H5" s="85">
        <v>8</v>
      </c>
      <c r="I5" s="85">
        <v>9</v>
      </c>
      <c r="J5" s="85">
        <v>10</v>
      </c>
    </row>
    <row r="6" spans="1:10" ht="15.75" thickBot="1" x14ac:dyDescent="0.3">
      <c r="A6" s="498" t="s">
        <v>6</v>
      </c>
      <c r="B6" s="499"/>
      <c r="C6" s="499"/>
      <c r="D6" s="499"/>
      <c r="E6" s="499"/>
      <c r="F6" s="499"/>
      <c r="G6" s="499"/>
      <c r="H6" s="314"/>
      <c r="I6" s="314"/>
      <c r="J6" s="314"/>
    </row>
    <row r="7" spans="1:10" x14ac:dyDescent="0.25">
      <c r="A7" s="8">
        <v>1</v>
      </c>
      <c r="B7" s="9" t="s">
        <v>7</v>
      </c>
      <c r="C7" s="10" t="s">
        <v>8</v>
      </c>
      <c r="D7" s="364">
        <v>10</v>
      </c>
      <c r="E7" s="443">
        <v>14</v>
      </c>
      <c r="F7" s="216"/>
      <c r="G7" s="445">
        <f>SUM(D7+D8*8+E7)</f>
        <v>128</v>
      </c>
      <c r="H7" s="525"/>
      <c r="I7" s="525"/>
      <c r="J7" s="527"/>
    </row>
    <row r="8" spans="1:10" x14ac:dyDescent="0.25">
      <c r="A8" s="11">
        <v>2</v>
      </c>
      <c r="B8" s="12" t="s">
        <v>9</v>
      </c>
      <c r="C8" s="13" t="s">
        <v>10</v>
      </c>
      <c r="D8" s="358">
        <v>13</v>
      </c>
      <c r="E8" s="444"/>
      <c r="F8" s="189"/>
      <c r="G8" s="446"/>
      <c r="H8" s="526"/>
      <c r="I8" s="526"/>
      <c r="J8" s="528"/>
    </row>
    <row r="9" spans="1:10" x14ac:dyDescent="0.25">
      <c r="A9" s="14">
        <v>3</v>
      </c>
      <c r="B9" s="15" t="s">
        <v>11</v>
      </c>
      <c r="C9" s="16" t="s">
        <v>8</v>
      </c>
      <c r="D9" s="360">
        <v>11</v>
      </c>
      <c r="E9" s="382">
        <v>6.5</v>
      </c>
      <c r="F9" s="133"/>
      <c r="G9" s="366">
        <f t="shared" ref="G9:G14" si="0">SUM(D9+E9)</f>
        <v>17.5</v>
      </c>
      <c r="H9" s="219"/>
      <c r="I9" s="219"/>
      <c r="J9" s="224"/>
    </row>
    <row r="10" spans="1:10" x14ac:dyDescent="0.25">
      <c r="A10" s="14">
        <v>4</v>
      </c>
      <c r="B10" s="15" t="s">
        <v>12</v>
      </c>
      <c r="C10" s="16" t="s">
        <v>8</v>
      </c>
      <c r="D10" s="360">
        <v>28</v>
      </c>
      <c r="E10" s="382">
        <v>12</v>
      </c>
      <c r="F10" s="133"/>
      <c r="G10" s="366">
        <f t="shared" si="0"/>
        <v>40</v>
      </c>
      <c r="H10" s="219"/>
      <c r="I10" s="219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60">
        <v>17</v>
      </c>
      <c r="E11" s="360">
        <v>15</v>
      </c>
      <c r="F11" s="18"/>
      <c r="G11" s="366">
        <f t="shared" si="0"/>
        <v>32</v>
      </c>
      <c r="H11" s="219"/>
      <c r="I11" s="219"/>
      <c r="J11" s="224"/>
    </row>
    <row r="12" spans="1:10" ht="26.25" x14ac:dyDescent="0.25">
      <c r="A12" s="14">
        <v>6</v>
      </c>
      <c r="B12" s="22" t="s">
        <v>14</v>
      </c>
      <c r="C12" s="16" t="s">
        <v>15</v>
      </c>
      <c r="D12" s="359">
        <v>110.5</v>
      </c>
      <c r="E12" s="383">
        <v>90</v>
      </c>
      <c r="F12" s="145"/>
      <c r="G12" s="366">
        <f t="shared" si="0"/>
        <v>200.5</v>
      </c>
      <c r="H12" s="219"/>
      <c r="I12" s="219"/>
      <c r="J12" s="224"/>
    </row>
    <row r="13" spans="1:10" x14ac:dyDescent="0.25">
      <c r="A13" s="14">
        <v>7</v>
      </c>
      <c r="B13" s="15" t="s">
        <v>16</v>
      </c>
      <c r="C13" s="16" t="s">
        <v>8</v>
      </c>
      <c r="D13" s="360">
        <v>17</v>
      </c>
      <c r="E13" s="382">
        <v>23</v>
      </c>
      <c r="F13" s="133"/>
      <c r="G13" s="366">
        <f t="shared" si="0"/>
        <v>40</v>
      </c>
      <c r="H13" s="219"/>
      <c r="I13" s="219"/>
      <c r="J13" s="224"/>
    </row>
    <row r="14" spans="1:10" x14ac:dyDescent="0.25">
      <c r="A14" s="14">
        <v>8</v>
      </c>
      <c r="B14" s="15" t="s">
        <v>114</v>
      </c>
      <c r="C14" s="16" t="s">
        <v>8</v>
      </c>
      <c r="D14" s="360">
        <v>14</v>
      </c>
      <c r="E14" s="382">
        <v>15</v>
      </c>
      <c r="F14" s="133"/>
      <c r="G14" s="366">
        <f t="shared" si="0"/>
        <v>29</v>
      </c>
      <c r="H14" s="219"/>
      <c r="I14" s="219"/>
      <c r="J14" s="224"/>
    </row>
    <row r="15" spans="1:10" x14ac:dyDescent="0.25">
      <c r="A15" s="14">
        <v>9</v>
      </c>
      <c r="B15" s="15" t="s">
        <v>89</v>
      </c>
      <c r="C15" s="16" t="s">
        <v>8</v>
      </c>
      <c r="D15" s="167" t="s">
        <v>46</v>
      </c>
      <c r="E15" s="382">
        <v>30</v>
      </c>
      <c r="F15" s="168" t="s">
        <v>46</v>
      </c>
      <c r="G15" s="323" t="s">
        <v>46</v>
      </c>
      <c r="H15" s="219"/>
      <c r="I15" s="167" t="s">
        <v>46</v>
      </c>
      <c r="J15" s="224"/>
    </row>
    <row r="16" spans="1:10" x14ac:dyDescent="0.25">
      <c r="A16" s="14">
        <v>10</v>
      </c>
      <c r="B16" s="15" t="s">
        <v>18</v>
      </c>
      <c r="C16" s="16" t="s">
        <v>8</v>
      </c>
      <c r="D16" s="360">
        <v>110.5</v>
      </c>
      <c r="E16" s="382">
        <v>90</v>
      </c>
      <c r="F16" s="133"/>
      <c r="G16" s="366">
        <f>SUM(D16+E16)</f>
        <v>200.5</v>
      </c>
      <c r="H16" s="219"/>
      <c r="I16" s="219"/>
      <c r="J16" s="224"/>
    </row>
    <row r="17" spans="1:10" x14ac:dyDescent="0.25">
      <c r="A17" s="14">
        <v>11</v>
      </c>
      <c r="B17" s="15" t="s">
        <v>19</v>
      </c>
      <c r="C17" s="16" t="s">
        <v>8</v>
      </c>
      <c r="D17" s="360">
        <v>17</v>
      </c>
      <c r="E17" s="382">
        <v>30</v>
      </c>
      <c r="F17" s="133"/>
      <c r="G17" s="366">
        <f>SUM(D17+E17)</f>
        <v>47</v>
      </c>
      <c r="H17" s="219"/>
      <c r="I17" s="219"/>
      <c r="J17" s="224"/>
    </row>
    <row r="18" spans="1:10" x14ac:dyDescent="0.25">
      <c r="A18" s="14">
        <v>12</v>
      </c>
      <c r="B18" s="15" t="s">
        <v>20</v>
      </c>
      <c r="C18" s="16" t="s">
        <v>8</v>
      </c>
      <c r="D18" s="360">
        <v>17</v>
      </c>
      <c r="E18" s="382">
        <v>30</v>
      </c>
      <c r="F18" s="133"/>
      <c r="G18" s="366">
        <f>SUM(D18+E18)</f>
        <v>47</v>
      </c>
      <c r="H18" s="219"/>
      <c r="I18" s="219"/>
      <c r="J18" s="224"/>
    </row>
    <row r="19" spans="1:10" ht="15.75" thickBot="1" x14ac:dyDescent="0.3">
      <c r="A19" s="28">
        <v>13</v>
      </c>
      <c r="B19" s="29" t="s">
        <v>21</v>
      </c>
      <c r="C19" s="30" t="s">
        <v>8</v>
      </c>
      <c r="D19" s="365">
        <v>34</v>
      </c>
      <c r="E19" s="385">
        <v>30</v>
      </c>
      <c r="F19" s="128"/>
      <c r="G19" s="367">
        <f>SUM(D19+E19)</f>
        <v>64</v>
      </c>
      <c r="H19" s="225"/>
      <c r="I19" s="225"/>
      <c r="J19" s="226"/>
    </row>
    <row r="20" spans="1:10" ht="15.75" thickBot="1" x14ac:dyDescent="0.3">
      <c r="A20" s="547" t="s">
        <v>144</v>
      </c>
      <c r="B20" s="571"/>
      <c r="C20" s="571"/>
      <c r="D20" s="571"/>
      <c r="E20" s="571"/>
      <c r="F20" s="571"/>
      <c r="G20" s="571"/>
      <c r="H20" s="571"/>
      <c r="I20" s="572"/>
      <c r="J20" s="255"/>
    </row>
    <row r="21" spans="1:10" ht="15.75" thickBot="1" x14ac:dyDescent="0.3">
      <c r="A21" s="455" t="s">
        <v>22</v>
      </c>
      <c r="B21" s="456"/>
      <c r="C21" s="456"/>
      <c r="D21" s="456"/>
      <c r="E21" s="456"/>
      <c r="F21" s="456"/>
      <c r="G21" s="456"/>
      <c r="H21" s="456"/>
      <c r="I21" s="456"/>
      <c r="J21" s="462"/>
    </row>
    <row r="22" spans="1:10" x14ac:dyDescent="0.25">
      <c r="A22" s="231">
        <v>14</v>
      </c>
      <c r="B22" s="41" t="s">
        <v>74</v>
      </c>
      <c r="C22" s="42" t="s">
        <v>15</v>
      </c>
      <c r="D22" s="381">
        <v>179</v>
      </c>
      <c r="E22" s="381">
        <v>209</v>
      </c>
      <c r="F22" s="44"/>
      <c r="G22" s="377">
        <f>SUM(D22+E22)</f>
        <v>388</v>
      </c>
      <c r="H22" s="228"/>
      <c r="I22" s="228"/>
      <c r="J22" s="229"/>
    </row>
    <row r="23" spans="1:10" x14ac:dyDescent="0.25">
      <c r="A23" s="21">
        <v>15</v>
      </c>
      <c r="B23" s="169" t="s">
        <v>115</v>
      </c>
      <c r="C23" s="170" t="s">
        <v>8</v>
      </c>
      <c r="D23" s="359">
        <v>110</v>
      </c>
      <c r="E23" s="359">
        <v>37</v>
      </c>
      <c r="F23" s="24"/>
      <c r="G23" s="366">
        <f>SUM(D23+E23)</f>
        <v>147</v>
      </c>
      <c r="H23" s="219"/>
      <c r="I23" s="219"/>
      <c r="J23" s="224"/>
    </row>
    <row r="24" spans="1:10" x14ac:dyDescent="0.25">
      <c r="A24" s="21">
        <v>16</v>
      </c>
      <c r="B24" s="169" t="s">
        <v>116</v>
      </c>
      <c r="C24" s="170" t="s">
        <v>8</v>
      </c>
      <c r="D24" s="359">
        <v>34</v>
      </c>
      <c r="E24" s="359">
        <v>37</v>
      </c>
      <c r="F24" s="24"/>
      <c r="G24" s="366">
        <f>SUM(D24+E24)</f>
        <v>71</v>
      </c>
      <c r="H24" s="219"/>
      <c r="I24" s="219"/>
      <c r="J24" s="224"/>
    </row>
    <row r="25" spans="1:10" ht="15.75" thickBot="1" x14ac:dyDescent="0.3">
      <c r="A25" s="28">
        <v>17</v>
      </c>
      <c r="B25" s="38" t="s">
        <v>24</v>
      </c>
      <c r="C25" s="39" t="s">
        <v>8</v>
      </c>
      <c r="D25" s="369">
        <v>28</v>
      </c>
      <c r="E25" s="369">
        <v>30</v>
      </c>
      <c r="F25" s="40"/>
      <c r="G25" s="367">
        <f>SUM(D25+E25)</f>
        <v>58</v>
      </c>
      <c r="H25" s="225"/>
      <c r="I25" s="225"/>
      <c r="J25" s="226"/>
    </row>
    <row r="26" spans="1:10" ht="15.75" thickBot="1" x14ac:dyDescent="0.3">
      <c r="A26" s="463" t="s">
        <v>145</v>
      </c>
      <c r="B26" s="464"/>
      <c r="C26" s="464"/>
      <c r="D26" s="464"/>
      <c r="E26" s="464"/>
      <c r="F26" s="464"/>
      <c r="G26" s="464"/>
      <c r="H26" s="464"/>
      <c r="I26" s="465"/>
      <c r="J26" s="255"/>
    </row>
    <row r="27" spans="1:10" ht="15.75" thickBot="1" x14ac:dyDescent="0.3">
      <c r="A27" s="455" t="s">
        <v>25</v>
      </c>
      <c r="B27" s="456"/>
      <c r="C27" s="456"/>
      <c r="D27" s="456"/>
      <c r="E27" s="456"/>
      <c r="F27" s="456"/>
      <c r="G27" s="456"/>
      <c r="H27" s="456"/>
      <c r="I27" s="456"/>
      <c r="J27" s="462"/>
    </row>
    <row r="28" spans="1:10" x14ac:dyDescent="0.25">
      <c r="A28" s="33">
        <v>18</v>
      </c>
      <c r="B28" s="34" t="s">
        <v>26</v>
      </c>
      <c r="C28" s="35" t="s">
        <v>8</v>
      </c>
      <c r="D28" s="368">
        <v>110</v>
      </c>
      <c r="E28" s="368">
        <v>37</v>
      </c>
      <c r="F28" s="37"/>
      <c r="G28" s="370">
        <f>SUM(D28+E28)</f>
        <v>147</v>
      </c>
      <c r="H28" s="228"/>
      <c r="I28" s="228"/>
      <c r="J28" s="229"/>
    </row>
    <row r="29" spans="1:10" ht="15.75" thickBot="1" x14ac:dyDescent="0.3">
      <c r="A29" s="28">
        <v>19</v>
      </c>
      <c r="B29" s="38" t="s">
        <v>27</v>
      </c>
      <c r="C29" s="39" t="s">
        <v>8</v>
      </c>
      <c r="D29" s="369">
        <v>97</v>
      </c>
      <c r="E29" s="369">
        <v>37</v>
      </c>
      <c r="F29" s="40"/>
      <c r="G29" s="367">
        <f>SUM(D29+E29)</f>
        <v>134</v>
      </c>
      <c r="H29" s="225"/>
      <c r="I29" s="225"/>
      <c r="J29" s="226"/>
    </row>
    <row r="30" spans="1:10" ht="15.75" thickBot="1" x14ac:dyDescent="0.3">
      <c r="A30" s="463" t="s">
        <v>146</v>
      </c>
      <c r="B30" s="464"/>
      <c r="C30" s="464"/>
      <c r="D30" s="464"/>
      <c r="E30" s="464"/>
      <c r="F30" s="464"/>
      <c r="G30" s="464"/>
      <c r="H30" s="464"/>
      <c r="I30" s="465"/>
      <c r="J30" s="255"/>
    </row>
    <row r="31" spans="1:10" ht="15.75" thickBot="1" x14ac:dyDescent="0.3">
      <c r="A31" s="455" t="s">
        <v>28</v>
      </c>
      <c r="B31" s="456"/>
      <c r="C31" s="456"/>
      <c r="D31" s="456"/>
      <c r="E31" s="456"/>
      <c r="F31" s="456"/>
      <c r="G31" s="456"/>
      <c r="H31" s="456"/>
      <c r="I31" s="456"/>
      <c r="J31" s="462"/>
    </row>
    <row r="32" spans="1:10" x14ac:dyDescent="0.25">
      <c r="A32" s="46">
        <v>20</v>
      </c>
      <c r="B32" s="47" t="s">
        <v>29</v>
      </c>
      <c r="C32" s="48" t="s">
        <v>8</v>
      </c>
      <c r="D32" s="371">
        <v>83</v>
      </c>
      <c r="E32" s="399">
        <v>30</v>
      </c>
      <c r="F32" s="116"/>
      <c r="G32" s="370">
        <f t="shared" ref="G32:G44" si="1">SUM(D32+E32)</f>
        <v>113</v>
      </c>
      <c r="H32" s="228"/>
      <c r="I32" s="228"/>
      <c r="J32" s="229"/>
    </row>
    <row r="33" spans="1:10" x14ac:dyDescent="0.25">
      <c r="A33" s="14">
        <v>21</v>
      </c>
      <c r="B33" s="64" t="s">
        <v>30</v>
      </c>
      <c r="C33" s="65" t="s">
        <v>8</v>
      </c>
      <c r="D33" s="360">
        <v>17</v>
      </c>
      <c r="E33" s="382">
        <v>23</v>
      </c>
      <c r="F33" s="133"/>
      <c r="G33" s="366">
        <f t="shared" si="1"/>
        <v>40</v>
      </c>
      <c r="H33" s="219"/>
      <c r="I33" s="219"/>
      <c r="J33" s="224"/>
    </row>
    <row r="34" spans="1:10" x14ac:dyDescent="0.25">
      <c r="A34" s="14">
        <v>22</v>
      </c>
      <c r="B34" s="64" t="s">
        <v>31</v>
      </c>
      <c r="C34" s="65" t="s">
        <v>8</v>
      </c>
      <c r="D34" s="360">
        <v>55</v>
      </c>
      <c r="E34" s="382">
        <v>30</v>
      </c>
      <c r="F34" s="133"/>
      <c r="G34" s="366">
        <f t="shared" si="1"/>
        <v>85</v>
      </c>
      <c r="H34" s="219"/>
      <c r="I34" s="219"/>
      <c r="J34" s="224"/>
    </row>
    <row r="35" spans="1:10" x14ac:dyDescent="0.25">
      <c r="A35" s="14">
        <v>23</v>
      </c>
      <c r="B35" s="64" t="s">
        <v>32</v>
      </c>
      <c r="C35" s="65" t="s">
        <v>15</v>
      </c>
      <c r="D35" s="360">
        <v>11</v>
      </c>
      <c r="E35" s="382">
        <v>23</v>
      </c>
      <c r="F35" s="133"/>
      <c r="G35" s="366">
        <f t="shared" si="1"/>
        <v>34</v>
      </c>
      <c r="H35" s="219"/>
      <c r="I35" s="219"/>
      <c r="J35" s="224"/>
    </row>
    <row r="36" spans="1:10" x14ac:dyDescent="0.25">
      <c r="A36" s="14">
        <v>24</v>
      </c>
      <c r="B36" s="64" t="s">
        <v>33</v>
      </c>
      <c r="C36" s="65" t="s">
        <v>8</v>
      </c>
      <c r="D36" s="360">
        <v>14</v>
      </c>
      <c r="E36" s="382">
        <v>23</v>
      </c>
      <c r="F36" s="133"/>
      <c r="G36" s="366">
        <f t="shared" si="1"/>
        <v>37</v>
      </c>
      <c r="H36" s="219"/>
      <c r="I36" s="219"/>
      <c r="J36" s="224"/>
    </row>
    <row r="37" spans="1:10" x14ac:dyDescent="0.25">
      <c r="A37" s="14">
        <v>25</v>
      </c>
      <c r="B37" s="64" t="s">
        <v>34</v>
      </c>
      <c r="C37" s="65" t="s">
        <v>8</v>
      </c>
      <c r="D37" s="360">
        <v>14</v>
      </c>
      <c r="E37" s="382">
        <v>18</v>
      </c>
      <c r="F37" s="133"/>
      <c r="G37" s="366">
        <f t="shared" si="1"/>
        <v>32</v>
      </c>
      <c r="H37" s="219"/>
      <c r="I37" s="219"/>
      <c r="J37" s="224"/>
    </row>
    <row r="38" spans="1:10" x14ac:dyDescent="0.25">
      <c r="A38" s="14">
        <v>26</v>
      </c>
      <c r="B38" s="64" t="s">
        <v>35</v>
      </c>
      <c r="C38" s="65" t="s">
        <v>8</v>
      </c>
      <c r="D38" s="360">
        <v>21</v>
      </c>
      <c r="E38" s="382">
        <v>15</v>
      </c>
      <c r="F38" s="133"/>
      <c r="G38" s="366">
        <f t="shared" si="1"/>
        <v>36</v>
      </c>
      <c r="H38" s="219"/>
      <c r="I38" s="219"/>
      <c r="J38" s="224"/>
    </row>
    <row r="39" spans="1:10" x14ac:dyDescent="0.25">
      <c r="A39" s="14">
        <v>27</v>
      </c>
      <c r="B39" s="64" t="s">
        <v>36</v>
      </c>
      <c r="C39" s="65" t="s">
        <v>15</v>
      </c>
      <c r="D39" s="360">
        <v>14</v>
      </c>
      <c r="E39" s="382">
        <v>23</v>
      </c>
      <c r="F39" s="133"/>
      <c r="G39" s="366">
        <f t="shared" si="1"/>
        <v>37</v>
      </c>
      <c r="H39" s="219"/>
      <c r="I39" s="219"/>
      <c r="J39" s="224"/>
    </row>
    <row r="40" spans="1:10" x14ac:dyDescent="0.25">
      <c r="A40" s="14">
        <v>28</v>
      </c>
      <c r="B40" s="64" t="s">
        <v>75</v>
      </c>
      <c r="C40" s="65" t="s">
        <v>15</v>
      </c>
      <c r="D40" s="360">
        <v>69</v>
      </c>
      <c r="E40" s="382">
        <v>38</v>
      </c>
      <c r="F40" s="133"/>
      <c r="G40" s="366">
        <f t="shared" si="1"/>
        <v>107</v>
      </c>
      <c r="H40" s="219"/>
      <c r="I40" s="219"/>
      <c r="J40" s="224"/>
    </row>
    <row r="41" spans="1:10" x14ac:dyDescent="0.25">
      <c r="A41" s="14">
        <v>29</v>
      </c>
      <c r="B41" s="64" t="s">
        <v>41</v>
      </c>
      <c r="C41" s="65" t="s">
        <v>8</v>
      </c>
      <c r="D41" s="360">
        <v>14</v>
      </c>
      <c r="E41" s="382">
        <v>30</v>
      </c>
      <c r="F41" s="133"/>
      <c r="G41" s="366">
        <f t="shared" si="1"/>
        <v>44</v>
      </c>
      <c r="H41" s="219"/>
      <c r="I41" s="219"/>
      <c r="J41" s="224"/>
    </row>
    <row r="42" spans="1:10" x14ac:dyDescent="0.25">
      <c r="A42" s="14">
        <v>30</v>
      </c>
      <c r="B42" s="64" t="s">
        <v>42</v>
      </c>
      <c r="C42" s="65" t="s">
        <v>8</v>
      </c>
      <c r="D42" s="360">
        <v>124</v>
      </c>
      <c r="E42" s="382">
        <v>30</v>
      </c>
      <c r="F42" s="133"/>
      <c r="G42" s="366">
        <f t="shared" si="1"/>
        <v>154</v>
      </c>
      <c r="H42" s="219"/>
      <c r="I42" s="219"/>
      <c r="J42" s="224"/>
    </row>
    <row r="43" spans="1:10" x14ac:dyDescent="0.25">
      <c r="A43" s="14">
        <v>31</v>
      </c>
      <c r="B43" s="64" t="s">
        <v>43</v>
      </c>
      <c r="C43" s="65" t="s">
        <v>8</v>
      </c>
      <c r="D43" s="360">
        <v>83</v>
      </c>
      <c r="E43" s="382">
        <v>38</v>
      </c>
      <c r="F43" s="133"/>
      <c r="G43" s="366">
        <f t="shared" si="1"/>
        <v>121</v>
      </c>
      <c r="H43" s="219"/>
      <c r="I43" s="219"/>
      <c r="J43" s="224"/>
    </row>
    <row r="44" spans="1:10" x14ac:dyDescent="0.25">
      <c r="A44" s="14">
        <v>32</v>
      </c>
      <c r="B44" s="64" t="s">
        <v>76</v>
      </c>
      <c r="C44" s="65" t="s">
        <v>15</v>
      </c>
      <c r="D44" s="360">
        <v>69</v>
      </c>
      <c r="E44" s="382">
        <v>38</v>
      </c>
      <c r="F44" s="133"/>
      <c r="G44" s="366">
        <f t="shared" si="1"/>
        <v>107</v>
      </c>
      <c r="H44" s="219"/>
      <c r="I44" s="219"/>
      <c r="J44" s="224"/>
    </row>
    <row r="45" spans="1:10" ht="15.75" thickBot="1" x14ac:dyDescent="0.3">
      <c r="A45" s="59">
        <v>33</v>
      </c>
      <c r="B45" s="60" t="s">
        <v>45</v>
      </c>
      <c r="C45" s="61" t="s">
        <v>8</v>
      </c>
      <c r="D45" s="86" t="s">
        <v>46</v>
      </c>
      <c r="E45" s="385">
        <v>45</v>
      </c>
      <c r="F45" s="168" t="s">
        <v>46</v>
      </c>
      <c r="G45" s="218" t="s">
        <v>46</v>
      </c>
      <c r="H45" s="225"/>
      <c r="I45" s="272" t="s">
        <v>46</v>
      </c>
      <c r="J45" s="226"/>
    </row>
    <row r="46" spans="1:10" ht="15.75" thickBot="1" x14ac:dyDescent="0.3">
      <c r="A46" s="171"/>
      <c r="B46" s="508" t="s">
        <v>147</v>
      </c>
      <c r="C46" s="509"/>
      <c r="D46" s="509"/>
      <c r="E46" s="509"/>
      <c r="F46" s="509"/>
      <c r="G46" s="509"/>
      <c r="H46" s="509"/>
      <c r="I46" s="510"/>
      <c r="J46" s="255"/>
    </row>
    <row r="47" spans="1:10" ht="15.75" thickBot="1" x14ac:dyDescent="0.3">
      <c r="A47" s="469" t="s">
        <v>47</v>
      </c>
      <c r="B47" s="470"/>
      <c r="C47" s="470"/>
      <c r="D47" s="470"/>
      <c r="E47" s="470"/>
      <c r="F47" s="470"/>
      <c r="G47" s="470"/>
      <c r="H47" s="470"/>
      <c r="I47" s="470"/>
      <c r="J47" s="471"/>
    </row>
    <row r="48" spans="1:10" x14ac:dyDescent="0.25">
      <c r="A48" s="72">
        <v>34</v>
      </c>
      <c r="B48" s="52" t="s">
        <v>48</v>
      </c>
      <c r="C48" s="53" t="s">
        <v>15</v>
      </c>
      <c r="D48" s="375">
        <v>41.5</v>
      </c>
      <c r="E48" s="395">
        <v>30</v>
      </c>
      <c r="F48" s="119"/>
      <c r="G48" s="377">
        <f t="shared" ref="G48:G58" si="2">SUM(D48+E48)</f>
        <v>71.5</v>
      </c>
      <c r="H48" s="228"/>
      <c r="I48" s="228"/>
      <c r="J48" s="229"/>
    </row>
    <row r="49" spans="1:10" x14ac:dyDescent="0.25">
      <c r="A49" s="63">
        <v>35</v>
      </c>
      <c r="B49" s="64" t="s">
        <v>49</v>
      </c>
      <c r="C49" s="65" t="s">
        <v>15</v>
      </c>
      <c r="D49" s="360">
        <v>49</v>
      </c>
      <c r="E49" s="382">
        <v>45</v>
      </c>
      <c r="F49" s="133"/>
      <c r="G49" s="366">
        <f t="shared" si="2"/>
        <v>94</v>
      </c>
      <c r="H49" s="219"/>
      <c r="I49" s="219"/>
      <c r="J49" s="224"/>
    </row>
    <row r="50" spans="1:10" x14ac:dyDescent="0.25">
      <c r="A50" s="63">
        <v>36</v>
      </c>
      <c r="B50" s="64" t="s">
        <v>50</v>
      </c>
      <c r="C50" s="65" t="s">
        <v>15</v>
      </c>
      <c r="D50" s="360">
        <v>49</v>
      </c>
      <c r="E50" s="382">
        <v>45</v>
      </c>
      <c r="F50" s="133"/>
      <c r="G50" s="366">
        <f t="shared" si="2"/>
        <v>94</v>
      </c>
      <c r="H50" s="219"/>
      <c r="I50" s="219"/>
      <c r="J50" s="224"/>
    </row>
    <row r="51" spans="1:10" x14ac:dyDescent="0.25">
      <c r="A51" s="63">
        <v>37</v>
      </c>
      <c r="B51" s="64" t="s">
        <v>51</v>
      </c>
      <c r="C51" s="65" t="s">
        <v>15</v>
      </c>
      <c r="D51" s="360">
        <v>41.5</v>
      </c>
      <c r="E51" s="382">
        <v>30</v>
      </c>
      <c r="F51" s="133"/>
      <c r="G51" s="366">
        <f t="shared" si="2"/>
        <v>71.5</v>
      </c>
      <c r="H51" s="219"/>
      <c r="I51" s="219"/>
      <c r="J51" s="224"/>
    </row>
    <row r="52" spans="1:10" x14ac:dyDescent="0.25">
      <c r="A52" s="66">
        <v>38</v>
      </c>
      <c r="B52" s="64" t="s">
        <v>52</v>
      </c>
      <c r="C52" s="65" t="s">
        <v>8</v>
      </c>
      <c r="D52" s="360">
        <v>14</v>
      </c>
      <c r="E52" s="382">
        <v>15</v>
      </c>
      <c r="F52" s="133"/>
      <c r="G52" s="366">
        <f t="shared" si="2"/>
        <v>29</v>
      </c>
      <c r="H52" s="219"/>
      <c r="I52" s="219"/>
      <c r="J52" s="224"/>
    </row>
    <row r="53" spans="1:10" x14ac:dyDescent="0.25">
      <c r="A53" s="66">
        <v>39</v>
      </c>
      <c r="B53" s="22" t="s">
        <v>53</v>
      </c>
      <c r="C53" s="67" t="s">
        <v>8</v>
      </c>
      <c r="D53" s="359">
        <v>21</v>
      </c>
      <c r="E53" s="382">
        <v>30</v>
      </c>
      <c r="F53" s="133"/>
      <c r="G53" s="366">
        <f t="shared" si="2"/>
        <v>51</v>
      </c>
      <c r="H53" s="219"/>
      <c r="I53" s="219"/>
      <c r="J53" s="224"/>
    </row>
    <row r="54" spans="1:10" x14ac:dyDescent="0.25">
      <c r="A54" s="66">
        <v>40</v>
      </c>
      <c r="B54" s="22" t="s">
        <v>54</v>
      </c>
      <c r="C54" s="67" t="s">
        <v>8</v>
      </c>
      <c r="D54" s="359">
        <v>97</v>
      </c>
      <c r="E54" s="382">
        <v>37</v>
      </c>
      <c r="F54" s="133"/>
      <c r="G54" s="366">
        <f t="shared" si="2"/>
        <v>134</v>
      </c>
      <c r="H54" s="219"/>
      <c r="I54" s="219"/>
      <c r="J54" s="224"/>
    </row>
    <row r="55" spans="1:10" x14ac:dyDescent="0.25">
      <c r="A55" s="66">
        <v>41</v>
      </c>
      <c r="B55" s="22" t="s">
        <v>55</v>
      </c>
      <c r="C55" s="67" t="s">
        <v>8</v>
      </c>
      <c r="D55" s="359">
        <v>21</v>
      </c>
      <c r="E55" s="382">
        <v>37</v>
      </c>
      <c r="F55" s="133"/>
      <c r="G55" s="366">
        <f t="shared" si="2"/>
        <v>58</v>
      </c>
      <c r="H55" s="219"/>
      <c r="I55" s="219"/>
      <c r="J55" s="224"/>
    </row>
    <row r="56" spans="1:10" x14ac:dyDescent="0.25">
      <c r="A56" s="66">
        <v>42</v>
      </c>
      <c r="B56" s="22" t="s">
        <v>56</v>
      </c>
      <c r="C56" s="67" t="s">
        <v>8</v>
      </c>
      <c r="D56" s="359">
        <v>62.5</v>
      </c>
      <c r="E56" s="382">
        <v>23</v>
      </c>
      <c r="F56" s="133"/>
      <c r="G56" s="366">
        <f t="shared" si="2"/>
        <v>85.5</v>
      </c>
      <c r="H56" s="219"/>
      <c r="I56" s="219"/>
      <c r="J56" s="224"/>
    </row>
    <row r="57" spans="1:10" x14ac:dyDescent="0.25">
      <c r="A57" s="63">
        <v>43</v>
      </c>
      <c r="B57" s="22" t="s">
        <v>57</v>
      </c>
      <c r="C57" s="67" t="s">
        <v>8</v>
      </c>
      <c r="D57" s="359">
        <v>25</v>
      </c>
      <c r="E57" s="382">
        <v>23</v>
      </c>
      <c r="F57" s="133"/>
      <c r="G57" s="366">
        <f t="shared" si="2"/>
        <v>48</v>
      </c>
      <c r="H57" s="219"/>
      <c r="I57" s="219"/>
      <c r="J57" s="224"/>
    </row>
    <row r="58" spans="1:10" ht="15.75" thickBot="1" x14ac:dyDescent="0.3">
      <c r="A58" s="68">
        <v>44</v>
      </c>
      <c r="B58" s="60" t="s">
        <v>58</v>
      </c>
      <c r="C58" s="61" t="s">
        <v>8</v>
      </c>
      <c r="D58" s="365">
        <v>14</v>
      </c>
      <c r="E58" s="385">
        <v>30</v>
      </c>
      <c r="F58" s="128"/>
      <c r="G58" s="367">
        <f t="shared" si="2"/>
        <v>44</v>
      </c>
      <c r="H58" s="225"/>
      <c r="I58" s="225"/>
      <c r="J58" s="226"/>
    </row>
    <row r="59" spans="1:10" ht="15.75" thickBot="1" x14ac:dyDescent="0.3">
      <c r="A59" s="88"/>
      <c r="B59" s="508" t="s">
        <v>148</v>
      </c>
      <c r="C59" s="509"/>
      <c r="D59" s="509"/>
      <c r="E59" s="509"/>
      <c r="F59" s="509"/>
      <c r="G59" s="509"/>
      <c r="H59" s="509"/>
      <c r="I59" s="510"/>
      <c r="J59" s="255"/>
    </row>
    <row r="60" spans="1:10" ht="15.75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x14ac:dyDescent="0.25">
      <c r="A61" s="72">
        <v>45</v>
      </c>
      <c r="B61" s="73" t="s">
        <v>78</v>
      </c>
      <c r="C61" s="74" t="s">
        <v>8</v>
      </c>
      <c r="D61" s="375">
        <v>110</v>
      </c>
      <c r="E61" s="375">
        <v>53</v>
      </c>
      <c r="F61" s="54"/>
      <c r="G61" s="377">
        <f>SUM(D61+E61)</f>
        <v>163</v>
      </c>
      <c r="H61" s="220"/>
      <c r="I61" s="220"/>
      <c r="J61" s="280"/>
    </row>
    <row r="62" spans="1:10" x14ac:dyDescent="0.25">
      <c r="A62" s="63">
        <v>46</v>
      </c>
      <c r="B62" s="89" t="s">
        <v>61</v>
      </c>
      <c r="C62" s="76" t="s">
        <v>8</v>
      </c>
      <c r="D62" s="360">
        <v>138</v>
      </c>
      <c r="E62" s="360">
        <v>60</v>
      </c>
      <c r="F62" s="18"/>
      <c r="G62" s="366">
        <f>SUM(D62+E62)</f>
        <v>198</v>
      </c>
      <c r="H62" s="219"/>
      <c r="I62" s="219"/>
      <c r="J62" s="224"/>
    </row>
    <row r="63" spans="1:10" x14ac:dyDescent="0.25">
      <c r="A63" s="63">
        <v>47</v>
      </c>
      <c r="B63" s="89" t="s">
        <v>62</v>
      </c>
      <c r="C63" s="76" t="s">
        <v>8</v>
      </c>
      <c r="D63" s="360">
        <v>17</v>
      </c>
      <c r="E63" s="360">
        <v>30</v>
      </c>
      <c r="F63" s="18"/>
      <c r="G63" s="366">
        <f>SUM(D63+E63)</f>
        <v>47</v>
      </c>
      <c r="H63" s="219"/>
      <c r="I63" s="219"/>
      <c r="J63" s="224"/>
    </row>
    <row r="64" spans="1:10" x14ac:dyDescent="0.25">
      <c r="A64" s="63">
        <v>48</v>
      </c>
      <c r="B64" s="75" t="s">
        <v>63</v>
      </c>
      <c r="C64" s="76" t="s">
        <v>8</v>
      </c>
      <c r="D64" s="360">
        <v>34</v>
      </c>
      <c r="E64" s="360">
        <v>37</v>
      </c>
      <c r="F64" s="18"/>
      <c r="G64" s="366">
        <f>SUM(D64+E64)</f>
        <v>71</v>
      </c>
      <c r="H64" s="219"/>
      <c r="I64" s="219"/>
      <c r="J64" s="224"/>
    </row>
    <row r="65" spans="1:10" x14ac:dyDescent="0.25">
      <c r="A65" s="63">
        <v>49</v>
      </c>
      <c r="B65" s="75" t="s">
        <v>64</v>
      </c>
      <c r="C65" s="76" t="s">
        <v>8</v>
      </c>
      <c r="D65" s="360">
        <v>11</v>
      </c>
      <c r="E65" s="360">
        <v>8</v>
      </c>
      <c r="F65" s="18"/>
      <c r="G65" s="366">
        <f>SUM(D65+E65)</f>
        <v>19</v>
      </c>
      <c r="H65" s="219"/>
      <c r="I65" s="219"/>
      <c r="J65" s="224"/>
    </row>
    <row r="66" spans="1:10" x14ac:dyDescent="0.25">
      <c r="A66" s="63">
        <v>50</v>
      </c>
      <c r="B66" s="75" t="s">
        <v>65</v>
      </c>
      <c r="C66" s="76" t="s">
        <v>8</v>
      </c>
      <c r="D66" s="77" t="s">
        <v>46</v>
      </c>
      <c r="E66" s="360">
        <v>20</v>
      </c>
      <c r="F66" s="90" t="s">
        <v>46</v>
      </c>
      <c r="G66" s="184" t="s">
        <v>46</v>
      </c>
      <c r="H66" s="219"/>
      <c r="I66" s="77" t="s">
        <v>46</v>
      </c>
      <c r="J66" s="224"/>
    </row>
    <row r="67" spans="1:10" x14ac:dyDescent="0.25">
      <c r="A67" s="63">
        <v>51</v>
      </c>
      <c r="B67" s="75" t="s">
        <v>66</v>
      </c>
      <c r="C67" s="76" t="s">
        <v>67</v>
      </c>
      <c r="D67" s="77" t="s">
        <v>46</v>
      </c>
      <c r="E67" s="360">
        <v>40</v>
      </c>
      <c r="F67" s="90" t="s">
        <v>46</v>
      </c>
      <c r="G67" s="184" t="s">
        <v>46</v>
      </c>
      <c r="H67" s="219"/>
      <c r="I67" s="77" t="s">
        <v>46</v>
      </c>
      <c r="J67" s="224"/>
    </row>
    <row r="68" spans="1:10" x14ac:dyDescent="0.25">
      <c r="A68" s="63">
        <v>52</v>
      </c>
      <c r="B68" s="75" t="s">
        <v>68</v>
      </c>
      <c r="C68" s="76" t="s">
        <v>67</v>
      </c>
      <c r="D68" s="77" t="s">
        <v>46</v>
      </c>
      <c r="E68" s="360">
        <v>30</v>
      </c>
      <c r="F68" s="90" t="s">
        <v>46</v>
      </c>
      <c r="G68" s="184" t="s">
        <v>46</v>
      </c>
      <c r="H68" s="219"/>
      <c r="I68" s="77" t="s">
        <v>46</v>
      </c>
      <c r="J68" s="224"/>
    </row>
    <row r="69" spans="1:10" ht="27" thickBot="1" x14ac:dyDescent="0.3">
      <c r="A69" s="79">
        <v>53</v>
      </c>
      <c r="B69" s="91" t="s">
        <v>69</v>
      </c>
      <c r="C69" s="92" t="s">
        <v>70</v>
      </c>
      <c r="D69" s="86" t="s">
        <v>46</v>
      </c>
      <c r="E69" s="411">
        <v>2.5</v>
      </c>
      <c r="F69" s="87" t="s">
        <v>46</v>
      </c>
      <c r="G69" s="218" t="s">
        <v>46</v>
      </c>
      <c r="H69" s="225"/>
      <c r="I69" s="86" t="s">
        <v>46</v>
      </c>
      <c r="J69" s="226"/>
    </row>
    <row r="70" spans="1:10" ht="15.75" thickBot="1" x14ac:dyDescent="0.3">
      <c r="A70" s="485" t="s">
        <v>149</v>
      </c>
      <c r="B70" s="488"/>
      <c r="C70" s="488"/>
      <c r="D70" s="488"/>
      <c r="E70" s="488"/>
      <c r="F70" s="488"/>
      <c r="G70" s="488"/>
      <c r="H70" s="488"/>
      <c r="I70" s="611"/>
      <c r="J70" s="222"/>
    </row>
    <row r="71" spans="1:10" ht="15.75" thickBot="1" x14ac:dyDescent="0.3">
      <c r="A71" s="485" t="s">
        <v>165</v>
      </c>
      <c r="B71" s="486"/>
      <c r="C71" s="486"/>
      <c r="D71" s="486"/>
      <c r="E71" s="486"/>
      <c r="F71" s="486"/>
      <c r="G71" s="486"/>
      <c r="H71" s="486"/>
      <c r="I71" s="591"/>
      <c r="J71" s="222"/>
    </row>
  </sheetData>
  <mergeCells count="20">
    <mergeCell ref="A60:J60"/>
    <mergeCell ref="A70:I70"/>
    <mergeCell ref="A71:I71"/>
    <mergeCell ref="H7:H8"/>
    <mergeCell ref="I7:I8"/>
    <mergeCell ref="J7:J8"/>
    <mergeCell ref="A20:I20"/>
    <mergeCell ref="A21:J21"/>
    <mergeCell ref="A26:I26"/>
    <mergeCell ref="A27:J27"/>
    <mergeCell ref="A30:I30"/>
    <mergeCell ref="A31:J31"/>
    <mergeCell ref="B46:I46"/>
    <mergeCell ref="A47:J47"/>
    <mergeCell ref="B59:I59"/>
    <mergeCell ref="A1:G1"/>
    <mergeCell ref="A2:G2"/>
    <mergeCell ref="A6:G6"/>
    <mergeCell ref="E7:E8"/>
    <mergeCell ref="G7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B35B-E5E1-4E34-B261-0E8C51978F66}">
  <dimension ref="A1:L73"/>
  <sheetViews>
    <sheetView workbookViewId="0">
      <selection activeCell="E76" sqref="E76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6.85546875" style="142" customWidth="1"/>
    <col min="4" max="4" width="17" style="142" customWidth="1"/>
    <col min="5" max="6" width="18.42578125" style="142" customWidth="1"/>
    <col min="7" max="7" width="21.140625" style="142" customWidth="1"/>
    <col min="8" max="8" width="15.85546875" customWidth="1"/>
    <col min="9" max="9" width="21.28515625" customWidth="1"/>
    <col min="10" max="10" width="23.28515625" customWidth="1"/>
  </cols>
  <sheetData>
    <row r="1" spans="1:12" ht="15.75" thickBot="1" x14ac:dyDescent="0.3">
      <c r="A1" s="425" t="s">
        <v>139</v>
      </c>
      <c r="B1" s="425"/>
      <c r="C1" s="425"/>
      <c r="D1" s="425"/>
      <c r="E1" s="425"/>
      <c r="F1" s="425"/>
      <c r="G1" s="425"/>
    </row>
    <row r="2" spans="1:12" ht="15.75" thickBot="1" x14ac:dyDescent="0.3">
      <c r="A2" s="426" t="s">
        <v>136</v>
      </c>
      <c r="B2" s="427"/>
      <c r="C2" s="427"/>
      <c r="D2" s="427"/>
      <c r="E2" s="427"/>
      <c r="F2" s="427"/>
      <c r="G2" s="428"/>
    </row>
    <row r="3" spans="1:12" ht="15.75" thickBot="1" x14ac:dyDescent="0.3">
      <c r="A3" s="93"/>
      <c r="B3" s="93"/>
      <c r="C3" s="93"/>
      <c r="D3" s="93"/>
      <c r="E3" s="93"/>
      <c r="F3" s="93"/>
      <c r="G3" s="94" t="s">
        <v>140</v>
      </c>
    </row>
    <row r="4" spans="1:12" ht="157.5" customHeight="1" thickBot="1" x14ac:dyDescent="0.3">
      <c r="A4" s="3" t="s">
        <v>2</v>
      </c>
      <c r="B4" s="4" t="s">
        <v>3</v>
      </c>
      <c r="C4" s="4" t="s">
        <v>4</v>
      </c>
      <c r="D4" s="4" t="s">
        <v>137</v>
      </c>
      <c r="E4" s="5" t="s">
        <v>182</v>
      </c>
      <c r="F4" s="345" t="s">
        <v>141</v>
      </c>
      <c r="G4" s="6" t="s">
        <v>183</v>
      </c>
      <c r="H4" s="346" t="s">
        <v>166</v>
      </c>
      <c r="I4" s="347" t="s">
        <v>169</v>
      </c>
      <c r="J4" s="347" t="s">
        <v>170</v>
      </c>
    </row>
    <row r="5" spans="1:12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</row>
    <row r="6" spans="1:12" ht="15.75" thickBot="1" x14ac:dyDescent="0.3">
      <c r="A6" s="538" t="s">
        <v>6</v>
      </c>
      <c r="B6" s="539"/>
      <c r="C6" s="539"/>
      <c r="D6" s="539"/>
      <c r="E6" s="539"/>
      <c r="F6" s="499"/>
      <c r="G6" s="551"/>
      <c r="H6" s="222"/>
      <c r="I6" s="222"/>
      <c r="J6" s="222"/>
    </row>
    <row r="7" spans="1:12" x14ac:dyDescent="0.25">
      <c r="A7" s="8">
        <v>1</v>
      </c>
      <c r="B7" s="9" t="s">
        <v>7</v>
      </c>
      <c r="C7" s="10" t="s">
        <v>8</v>
      </c>
      <c r="D7" s="364">
        <v>10</v>
      </c>
      <c r="E7" s="612">
        <v>14</v>
      </c>
      <c r="F7" s="182"/>
      <c r="G7" s="500">
        <f>SUM(D7+D8*8+E7)</f>
        <v>128</v>
      </c>
      <c r="H7" s="525"/>
      <c r="I7" s="525"/>
      <c r="J7" s="527"/>
      <c r="L7" s="179"/>
    </row>
    <row r="8" spans="1:12" x14ac:dyDescent="0.25">
      <c r="A8" s="11">
        <v>2</v>
      </c>
      <c r="B8" s="12" t="s">
        <v>9</v>
      </c>
      <c r="C8" s="13" t="s">
        <v>10</v>
      </c>
      <c r="D8" s="358">
        <v>13</v>
      </c>
      <c r="E8" s="578"/>
      <c r="F8" s="183"/>
      <c r="G8" s="501"/>
      <c r="H8" s="526"/>
      <c r="I8" s="526"/>
      <c r="J8" s="528"/>
      <c r="L8" s="179"/>
    </row>
    <row r="9" spans="1:12" x14ac:dyDescent="0.25">
      <c r="A9" s="14">
        <v>3</v>
      </c>
      <c r="B9" s="143" t="s">
        <v>11</v>
      </c>
      <c r="C9" s="100" t="s">
        <v>8</v>
      </c>
      <c r="D9" s="382">
        <v>14</v>
      </c>
      <c r="E9" s="398">
        <v>5</v>
      </c>
      <c r="F9" s="101"/>
      <c r="G9" s="378">
        <f>SUM(E9+D9)</f>
        <v>19</v>
      </c>
      <c r="H9" s="219"/>
      <c r="I9" s="219"/>
      <c r="J9" s="224"/>
    </row>
    <row r="10" spans="1:12" x14ac:dyDescent="0.25">
      <c r="A10" s="14">
        <v>4</v>
      </c>
      <c r="B10" s="143" t="s">
        <v>12</v>
      </c>
      <c r="C10" s="100" t="s">
        <v>8</v>
      </c>
      <c r="D10" s="382">
        <v>12</v>
      </c>
      <c r="E10" s="398">
        <v>12.5</v>
      </c>
      <c r="F10" s="101"/>
      <c r="G10" s="378">
        <f>SUM(E10+D10)</f>
        <v>24.5</v>
      </c>
      <c r="H10" s="219"/>
      <c r="I10" s="219"/>
      <c r="J10" s="224"/>
    </row>
    <row r="11" spans="1:12" ht="26.25" x14ac:dyDescent="0.25">
      <c r="A11" s="103">
        <v>5</v>
      </c>
      <c r="B11" s="22" t="s">
        <v>14</v>
      </c>
      <c r="C11" s="23" t="s">
        <v>15</v>
      </c>
      <c r="D11" s="383">
        <v>97</v>
      </c>
      <c r="E11" s="405">
        <v>68</v>
      </c>
      <c r="F11" s="105"/>
      <c r="G11" s="378">
        <f>SUM(E11+D11)</f>
        <v>165</v>
      </c>
      <c r="H11" s="219"/>
      <c r="I11" s="219"/>
      <c r="J11" s="224"/>
    </row>
    <row r="12" spans="1:12" x14ac:dyDescent="0.25">
      <c r="A12" s="103">
        <v>6</v>
      </c>
      <c r="B12" s="15" t="s">
        <v>16</v>
      </c>
      <c r="C12" s="16" t="s">
        <v>8</v>
      </c>
      <c r="D12" s="382">
        <v>14</v>
      </c>
      <c r="E12" s="398">
        <v>23</v>
      </c>
      <c r="F12" s="101"/>
      <c r="G12" s="378">
        <f>SUM(E12+D12)</f>
        <v>37</v>
      </c>
      <c r="H12" s="219"/>
      <c r="I12" s="219"/>
      <c r="J12" s="224"/>
    </row>
    <row r="13" spans="1:12" x14ac:dyDescent="0.25">
      <c r="A13" s="103">
        <v>7</v>
      </c>
      <c r="B13" s="143" t="s">
        <v>87</v>
      </c>
      <c r="C13" s="100" t="s">
        <v>8</v>
      </c>
      <c r="D13" s="382">
        <v>16</v>
      </c>
      <c r="E13" s="398">
        <v>15</v>
      </c>
      <c r="F13" s="101"/>
      <c r="G13" s="378">
        <f>SUM(E13+D13)</f>
        <v>31</v>
      </c>
      <c r="H13" s="219"/>
      <c r="I13" s="219"/>
      <c r="J13" s="224"/>
    </row>
    <row r="14" spans="1:12" x14ac:dyDescent="0.25">
      <c r="A14" s="103">
        <v>8</v>
      </c>
      <c r="B14" s="143" t="s">
        <v>89</v>
      </c>
      <c r="C14" s="100" t="s">
        <v>8</v>
      </c>
      <c r="D14" s="106" t="s">
        <v>46</v>
      </c>
      <c r="E14" s="398">
        <v>30</v>
      </c>
      <c r="F14" s="106" t="s">
        <v>46</v>
      </c>
      <c r="G14" s="106" t="s">
        <v>46</v>
      </c>
      <c r="H14" s="219"/>
      <c r="I14" s="106" t="s">
        <v>46</v>
      </c>
      <c r="J14" s="224"/>
    </row>
    <row r="15" spans="1:12" x14ac:dyDescent="0.25">
      <c r="A15" s="103">
        <v>9</v>
      </c>
      <c r="B15" s="143" t="s">
        <v>96</v>
      </c>
      <c r="C15" s="100" t="s">
        <v>8</v>
      </c>
      <c r="D15" s="106" t="s">
        <v>46</v>
      </c>
      <c r="E15" s="398">
        <v>179</v>
      </c>
      <c r="F15" s="106" t="s">
        <v>46</v>
      </c>
      <c r="G15" s="106" t="s">
        <v>46</v>
      </c>
      <c r="H15" s="219"/>
      <c r="I15" s="106" t="s">
        <v>46</v>
      </c>
      <c r="J15" s="224"/>
    </row>
    <row r="16" spans="1:12" x14ac:dyDescent="0.25">
      <c r="A16" s="103">
        <v>10</v>
      </c>
      <c r="B16" s="143" t="s">
        <v>112</v>
      </c>
      <c r="C16" s="100" t="s">
        <v>8</v>
      </c>
      <c r="D16" s="382">
        <v>83</v>
      </c>
      <c r="E16" s="398">
        <v>53</v>
      </c>
      <c r="F16" s="101"/>
      <c r="G16" s="378">
        <f>SUM(E16+D16)</f>
        <v>136</v>
      </c>
      <c r="H16" s="219"/>
      <c r="I16" s="219"/>
      <c r="J16" s="224"/>
    </row>
    <row r="17" spans="1:10" x14ac:dyDescent="0.25">
      <c r="A17" s="103">
        <v>11</v>
      </c>
      <c r="B17" s="15" t="s">
        <v>18</v>
      </c>
      <c r="C17" s="16" t="s">
        <v>8</v>
      </c>
      <c r="D17" s="382">
        <v>97</v>
      </c>
      <c r="E17" s="398">
        <v>60</v>
      </c>
      <c r="F17" s="101"/>
      <c r="G17" s="378">
        <f>SUM(E17+D17)</f>
        <v>157</v>
      </c>
      <c r="H17" s="219"/>
      <c r="I17" s="219"/>
      <c r="J17" s="224"/>
    </row>
    <row r="18" spans="1:10" x14ac:dyDescent="0.25">
      <c r="A18" s="108">
        <v>12</v>
      </c>
      <c r="B18" s="26" t="s">
        <v>19</v>
      </c>
      <c r="C18" s="27" t="s">
        <v>8</v>
      </c>
      <c r="D18" s="384">
        <v>35</v>
      </c>
      <c r="E18" s="393">
        <v>30</v>
      </c>
      <c r="F18" s="101"/>
      <c r="G18" s="378">
        <f>SUM(E18+D18)</f>
        <v>65</v>
      </c>
      <c r="H18" s="219"/>
      <c r="I18" s="219"/>
      <c r="J18" s="224"/>
    </row>
    <row r="19" spans="1:10" x14ac:dyDescent="0.25">
      <c r="A19" s="108">
        <v>13</v>
      </c>
      <c r="B19" s="26" t="s">
        <v>20</v>
      </c>
      <c r="C19" s="27" t="s">
        <v>8</v>
      </c>
      <c r="D19" s="384">
        <v>14</v>
      </c>
      <c r="E19" s="393">
        <v>37</v>
      </c>
      <c r="F19" s="101"/>
      <c r="G19" s="378">
        <f>SUM(E19+D19)</f>
        <v>51</v>
      </c>
      <c r="H19" s="219"/>
      <c r="I19" s="219"/>
      <c r="J19" s="224"/>
    </row>
    <row r="20" spans="1:10" ht="15.75" thickBot="1" x14ac:dyDescent="0.3">
      <c r="A20" s="110">
        <v>14</v>
      </c>
      <c r="B20" s="29" t="s">
        <v>21</v>
      </c>
      <c r="C20" s="30" t="s">
        <v>8</v>
      </c>
      <c r="D20" s="385">
        <v>28</v>
      </c>
      <c r="E20" s="394">
        <v>23</v>
      </c>
      <c r="F20" s="112"/>
      <c r="G20" s="379">
        <f>SUM(E20+D20)</f>
        <v>51</v>
      </c>
      <c r="H20" s="225"/>
      <c r="I20" s="225"/>
      <c r="J20" s="226"/>
    </row>
    <row r="21" spans="1:10" ht="15.75" thickBot="1" x14ac:dyDescent="0.3">
      <c r="A21" s="463" t="s">
        <v>144</v>
      </c>
      <c r="B21" s="506"/>
      <c r="C21" s="506"/>
      <c r="D21" s="506"/>
      <c r="E21" s="506"/>
      <c r="F21" s="506"/>
      <c r="G21" s="506"/>
      <c r="H21" s="506"/>
      <c r="I21" s="507"/>
      <c r="J21" s="255"/>
    </row>
    <row r="22" spans="1:10" ht="15.75" thickBot="1" x14ac:dyDescent="0.3">
      <c r="A22" s="455" t="s">
        <v>22</v>
      </c>
      <c r="B22" s="456"/>
      <c r="C22" s="456"/>
      <c r="D22" s="456"/>
      <c r="E22" s="456"/>
      <c r="F22" s="456"/>
      <c r="G22" s="456"/>
      <c r="H22" s="456"/>
      <c r="I22" s="456"/>
      <c r="J22" s="462"/>
    </row>
    <row r="23" spans="1:10" x14ac:dyDescent="0.25">
      <c r="A23" s="33">
        <v>15</v>
      </c>
      <c r="B23" s="292" t="s">
        <v>23</v>
      </c>
      <c r="C23" s="35" t="s">
        <v>15</v>
      </c>
      <c r="D23" s="368">
        <v>138</v>
      </c>
      <c r="E23" s="368">
        <v>150</v>
      </c>
      <c r="F23" s="36"/>
      <c r="G23" s="380">
        <f>SUM(E23+D23)</f>
        <v>288</v>
      </c>
      <c r="H23" s="228"/>
      <c r="I23" s="228"/>
      <c r="J23" s="229"/>
    </row>
    <row r="24" spans="1:10" ht="15.75" thickBot="1" x14ac:dyDescent="0.3">
      <c r="A24" s="28">
        <v>16</v>
      </c>
      <c r="B24" s="293" t="s">
        <v>24</v>
      </c>
      <c r="C24" s="39" t="s">
        <v>8</v>
      </c>
      <c r="D24" s="369">
        <v>28</v>
      </c>
      <c r="E24" s="369">
        <v>23</v>
      </c>
      <c r="F24" s="45"/>
      <c r="G24" s="379">
        <f>SUM(E24+D24)</f>
        <v>51</v>
      </c>
      <c r="H24" s="225"/>
      <c r="I24" s="225"/>
      <c r="J24" s="226"/>
    </row>
    <row r="25" spans="1:10" ht="15.75" thickBot="1" x14ac:dyDescent="0.3">
      <c r="A25" s="463" t="s">
        <v>145</v>
      </c>
      <c r="B25" s="464"/>
      <c r="C25" s="464"/>
      <c r="D25" s="464"/>
      <c r="E25" s="464"/>
      <c r="F25" s="464"/>
      <c r="G25" s="464"/>
      <c r="H25" s="464"/>
      <c r="I25" s="465"/>
      <c r="J25" s="255"/>
    </row>
    <row r="26" spans="1:10" ht="15.75" thickBot="1" x14ac:dyDescent="0.3">
      <c r="A26" s="455" t="s">
        <v>25</v>
      </c>
      <c r="B26" s="456"/>
      <c r="C26" s="456"/>
      <c r="D26" s="456"/>
      <c r="E26" s="456"/>
      <c r="F26" s="456"/>
      <c r="G26" s="456"/>
      <c r="H26" s="456"/>
      <c r="I26" s="456"/>
      <c r="J26" s="462"/>
    </row>
    <row r="27" spans="1:10" x14ac:dyDescent="0.25">
      <c r="A27" s="341">
        <v>17</v>
      </c>
      <c r="B27" s="174" t="s">
        <v>26</v>
      </c>
      <c r="C27" s="342" t="s">
        <v>8</v>
      </c>
      <c r="D27" s="368">
        <v>110</v>
      </c>
      <c r="E27" s="368">
        <v>45</v>
      </c>
      <c r="F27" s="36"/>
      <c r="G27" s="380">
        <f>SUM(E27+D27)</f>
        <v>155</v>
      </c>
      <c r="H27" s="228"/>
      <c r="I27" s="228"/>
      <c r="J27" s="229"/>
    </row>
    <row r="28" spans="1:10" ht="15.75" thickBot="1" x14ac:dyDescent="0.3">
      <c r="A28" s="175">
        <v>18</v>
      </c>
      <c r="B28" s="176" t="s">
        <v>27</v>
      </c>
      <c r="C28" s="177" t="s">
        <v>8</v>
      </c>
      <c r="D28" s="369">
        <v>83</v>
      </c>
      <c r="E28" s="369">
        <v>45</v>
      </c>
      <c r="F28" s="45"/>
      <c r="G28" s="379">
        <f>SUM(E28+D28)</f>
        <v>128</v>
      </c>
      <c r="H28" s="225"/>
      <c r="I28" s="225"/>
      <c r="J28" s="226"/>
    </row>
    <row r="29" spans="1:10" ht="15.75" thickBot="1" x14ac:dyDescent="0.3">
      <c r="A29" s="463" t="s">
        <v>146</v>
      </c>
      <c r="B29" s="464"/>
      <c r="C29" s="464"/>
      <c r="D29" s="464"/>
      <c r="E29" s="464"/>
      <c r="F29" s="464"/>
      <c r="G29" s="464"/>
      <c r="H29" s="464"/>
      <c r="I29" s="465"/>
      <c r="J29" s="255"/>
    </row>
    <row r="30" spans="1:10" ht="15.75" thickBot="1" x14ac:dyDescent="0.3">
      <c r="A30" s="455" t="s">
        <v>28</v>
      </c>
      <c r="B30" s="456"/>
      <c r="C30" s="456"/>
      <c r="D30" s="456"/>
      <c r="E30" s="458"/>
      <c r="F30" s="456"/>
      <c r="G30" s="456"/>
      <c r="H30" s="456"/>
      <c r="I30" s="456"/>
      <c r="J30" s="462"/>
    </row>
    <row r="31" spans="1:10" x14ac:dyDescent="0.25">
      <c r="A31" s="114">
        <v>19</v>
      </c>
      <c r="B31" s="47" t="s">
        <v>90</v>
      </c>
      <c r="C31" s="48" t="s">
        <v>8</v>
      </c>
      <c r="D31" s="399">
        <v>41.5</v>
      </c>
      <c r="E31" s="382">
        <v>30</v>
      </c>
      <c r="F31" s="343"/>
      <c r="G31" s="268">
        <f t="shared" ref="G31:G46" si="0">SUM(E31+D31)</f>
        <v>71.5</v>
      </c>
      <c r="H31" s="228"/>
      <c r="I31" s="228"/>
      <c r="J31" s="229"/>
    </row>
    <row r="32" spans="1:10" x14ac:dyDescent="0.25">
      <c r="A32" s="117">
        <v>20</v>
      </c>
      <c r="B32" s="52" t="s">
        <v>30</v>
      </c>
      <c r="C32" s="53" t="s">
        <v>8</v>
      </c>
      <c r="D32" s="395">
        <v>14</v>
      </c>
      <c r="E32" s="395">
        <v>18</v>
      </c>
      <c r="F32" s="344"/>
      <c r="G32" s="261">
        <f t="shared" si="0"/>
        <v>32</v>
      </c>
      <c r="H32" s="219"/>
      <c r="I32" s="219"/>
      <c r="J32" s="224"/>
    </row>
    <row r="33" spans="1:10" x14ac:dyDescent="0.25">
      <c r="A33" s="117">
        <v>21</v>
      </c>
      <c r="B33" s="52" t="s">
        <v>31</v>
      </c>
      <c r="C33" s="53" t="s">
        <v>8</v>
      </c>
      <c r="D33" s="395">
        <v>48</v>
      </c>
      <c r="E33" s="395">
        <v>23</v>
      </c>
      <c r="F33" s="344"/>
      <c r="G33" s="261">
        <f t="shared" si="0"/>
        <v>71</v>
      </c>
      <c r="H33" s="219"/>
      <c r="I33" s="219"/>
      <c r="J33" s="224"/>
    </row>
    <row r="34" spans="1:10" x14ac:dyDescent="0.25">
      <c r="A34" s="117">
        <v>22</v>
      </c>
      <c r="B34" s="52" t="s">
        <v>32</v>
      </c>
      <c r="C34" s="53" t="s">
        <v>15</v>
      </c>
      <c r="D34" s="395">
        <v>10</v>
      </c>
      <c r="E34" s="395">
        <v>23</v>
      </c>
      <c r="F34" s="344"/>
      <c r="G34" s="261">
        <f t="shared" si="0"/>
        <v>33</v>
      </c>
      <c r="H34" s="219"/>
      <c r="I34" s="219"/>
      <c r="J34" s="224"/>
    </row>
    <row r="35" spans="1:10" x14ac:dyDescent="0.25">
      <c r="A35" s="117">
        <v>23</v>
      </c>
      <c r="B35" s="52" t="s">
        <v>33</v>
      </c>
      <c r="C35" s="53" t="s">
        <v>8</v>
      </c>
      <c r="D35" s="395">
        <v>14</v>
      </c>
      <c r="E35" s="395">
        <v>23</v>
      </c>
      <c r="F35" s="344"/>
      <c r="G35" s="261">
        <f t="shared" si="0"/>
        <v>37</v>
      </c>
      <c r="H35" s="219"/>
      <c r="I35" s="219"/>
      <c r="J35" s="224"/>
    </row>
    <row r="36" spans="1:10" x14ac:dyDescent="0.25">
      <c r="A36" s="117">
        <v>24</v>
      </c>
      <c r="B36" s="52" t="s">
        <v>34</v>
      </c>
      <c r="C36" s="53" t="s">
        <v>8</v>
      </c>
      <c r="D36" s="395">
        <v>11</v>
      </c>
      <c r="E36" s="395">
        <v>15</v>
      </c>
      <c r="F36" s="344"/>
      <c r="G36" s="261">
        <f t="shared" si="0"/>
        <v>26</v>
      </c>
      <c r="H36" s="219"/>
      <c r="I36" s="219"/>
      <c r="J36" s="224"/>
    </row>
    <row r="37" spans="1:10" x14ac:dyDescent="0.25">
      <c r="A37" s="117">
        <v>25</v>
      </c>
      <c r="B37" s="52" t="s">
        <v>35</v>
      </c>
      <c r="C37" s="53" t="s">
        <v>8</v>
      </c>
      <c r="D37" s="395">
        <v>11</v>
      </c>
      <c r="E37" s="395">
        <v>15</v>
      </c>
      <c r="F37" s="344"/>
      <c r="G37" s="261">
        <f t="shared" si="0"/>
        <v>26</v>
      </c>
      <c r="H37" s="219"/>
      <c r="I37" s="219"/>
      <c r="J37" s="224"/>
    </row>
    <row r="38" spans="1:10" x14ac:dyDescent="0.25">
      <c r="A38" s="117">
        <v>26</v>
      </c>
      <c r="B38" s="52" t="s">
        <v>36</v>
      </c>
      <c r="C38" s="53" t="s">
        <v>15</v>
      </c>
      <c r="D38" s="395">
        <v>4</v>
      </c>
      <c r="E38" s="395">
        <v>23</v>
      </c>
      <c r="F38" s="344"/>
      <c r="G38" s="261">
        <f t="shared" si="0"/>
        <v>27</v>
      </c>
      <c r="H38" s="219"/>
      <c r="I38" s="219"/>
      <c r="J38" s="224"/>
    </row>
    <row r="39" spans="1:10" x14ac:dyDescent="0.25">
      <c r="A39" s="117">
        <v>27</v>
      </c>
      <c r="B39" s="52" t="s">
        <v>37</v>
      </c>
      <c r="C39" s="53" t="s">
        <v>8</v>
      </c>
      <c r="D39" s="395">
        <v>83</v>
      </c>
      <c r="E39" s="395">
        <v>45</v>
      </c>
      <c r="F39" s="344"/>
      <c r="G39" s="261">
        <f t="shared" si="0"/>
        <v>128</v>
      </c>
      <c r="H39" s="219"/>
      <c r="I39" s="219"/>
      <c r="J39" s="224"/>
    </row>
    <row r="40" spans="1:10" x14ac:dyDescent="0.25">
      <c r="A40" s="117">
        <v>28</v>
      </c>
      <c r="B40" s="52" t="s">
        <v>38</v>
      </c>
      <c r="C40" s="53" t="s">
        <v>8</v>
      </c>
      <c r="D40" s="395">
        <v>14</v>
      </c>
      <c r="E40" s="395">
        <v>30</v>
      </c>
      <c r="F40" s="344"/>
      <c r="G40" s="261">
        <f t="shared" si="0"/>
        <v>44</v>
      </c>
      <c r="H40" s="219"/>
      <c r="I40" s="219"/>
      <c r="J40" s="224"/>
    </row>
    <row r="41" spans="1:10" x14ac:dyDescent="0.25">
      <c r="A41" s="117">
        <v>29</v>
      </c>
      <c r="B41" s="52" t="s">
        <v>39</v>
      </c>
      <c r="C41" s="53" t="s">
        <v>8</v>
      </c>
      <c r="D41" s="395">
        <v>8.5</v>
      </c>
      <c r="E41" s="395">
        <v>23</v>
      </c>
      <c r="F41" s="344"/>
      <c r="G41" s="261">
        <f t="shared" si="0"/>
        <v>31.5</v>
      </c>
      <c r="H41" s="219"/>
      <c r="I41" s="219"/>
      <c r="J41" s="224"/>
    </row>
    <row r="42" spans="1:10" x14ac:dyDescent="0.25">
      <c r="A42" s="117">
        <v>30</v>
      </c>
      <c r="B42" s="52" t="s">
        <v>75</v>
      </c>
      <c r="C42" s="53" t="s">
        <v>15</v>
      </c>
      <c r="D42" s="395">
        <v>76</v>
      </c>
      <c r="E42" s="395">
        <v>45</v>
      </c>
      <c r="F42" s="344"/>
      <c r="G42" s="261">
        <f t="shared" si="0"/>
        <v>121</v>
      </c>
      <c r="H42" s="219"/>
      <c r="I42" s="219"/>
      <c r="J42" s="224"/>
    </row>
    <row r="43" spans="1:10" x14ac:dyDescent="0.25">
      <c r="A43" s="117">
        <v>31</v>
      </c>
      <c r="B43" s="52" t="s">
        <v>41</v>
      </c>
      <c r="C43" s="53" t="s">
        <v>8</v>
      </c>
      <c r="D43" s="395">
        <v>17</v>
      </c>
      <c r="E43" s="395">
        <v>15</v>
      </c>
      <c r="F43" s="344"/>
      <c r="G43" s="261">
        <f t="shared" si="0"/>
        <v>32</v>
      </c>
      <c r="H43" s="219"/>
      <c r="I43" s="219"/>
      <c r="J43" s="224"/>
    </row>
    <row r="44" spans="1:10" x14ac:dyDescent="0.25">
      <c r="A44" s="117">
        <v>32</v>
      </c>
      <c r="B44" s="52" t="s">
        <v>42</v>
      </c>
      <c r="C44" s="53" t="s">
        <v>8</v>
      </c>
      <c r="D44" s="395">
        <v>97</v>
      </c>
      <c r="E44" s="395">
        <v>75</v>
      </c>
      <c r="F44" s="344"/>
      <c r="G44" s="261">
        <f t="shared" si="0"/>
        <v>172</v>
      </c>
      <c r="H44" s="219"/>
      <c r="I44" s="219"/>
      <c r="J44" s="224"/>
    </row>
    <row r="45" spans="1:10" x14ac:dyDescent="0.25">
      <c r="A45" s="120">
        <v>33</v>
      </c>
      <c r="B45" s="55" t="s">
        <v>43</v>
      </c>
      <c r="C45" s="56" t="s">
        <v>8</v>
      </c>
      <c r="D45" s="396">
        <v>32</v>
      </c>
      <c r="E45" s="396">
        <v>37</v>
      </c>
      <c r="F45" s="344"/>
      <c r="G45" s="261">
        <f t="shared" si="0"/>
        <v>69</v>
      </c>
      <c r="H45" s="219"/>
      <c r="I45" s="219"/>
      <c r="J45" s="224"/>
    </row>
    <row r="46" spans="1:10" x14ac:dyDescent="0.25">
      <c r="A46" s="108">
        <v>34</v>
      </c>
      <c r="B46" s="57" t="s">
        <v>76</v>
      </c>
      <c r="C46" s="58" t="s">
        <v>15</v>
      </c>
      <c r="D46" s="384">
        <v>55</v>
      </c>
      <c r="E46" s="384">
        <v>45</v>
      </c>
      <c r="F46" s="344"/>
      <c r="G46" s="261">
        <f t="shared" si="0"/>
        <v>100</v>
      </c>
      <c r="H46" s="219"/>
      <c r="I46" s="219"/>
      <c r="J46" s="224"/>
    </row>
    <row r="47" spans="1:10" ht="15.75" thickBot="1" x14ac:dyDescent="0.3">
      <c r="A47" s="125">
        <v>35</v>
      </c>
      <c r="B47" s="60" t="s">
        <v>45</v>
      </c>
      <c r="C47" s="61" t="s">
        <v>8</v>
      </c>
      <c r="D47" s="127" t="s">
        <v>46</v>
      </c>
      <c r="E47" s="382">
        <v>40</v>
      </c>
      <c r="F47" s="412" t="s">
        <v>46</v>
      </c>
      <c r="G47" s="127" t="s">
        <v>46</v>
      </c>
      <c r="H47" s="225"/>
      <c r="I47" s="127" t="s">
        <v>46</v>
      </c>
      <c r="J47" s="226"/>
    </row>
    <row r="48" spans="1:10" ht="15.75" thickBot="1" x14ac:dyDescent="0.3">
      <c r="A48" s="447" t="s">
        <v>147</v>
      </c>
      <c r="B48" s="589"/>
      <c r="C48" s="589"/>
      <c r="D48" s="589"/>
      <c r="E48" s="532"/>
      <c r="F48" s="589"/>
      <c r="G48" s="589"/>
      <c r="H48" s="589"/>
      <c r="I48" s="590"/>
      <c r="J48" s="255"/>
    </row>
    <row r="49" spans="1:10" ht="15.75" thickBot="1" x14ac:dyDescent="0.3">
      <c r="A49" s="613" t="s">
        <v>47</v>
      </c>
      <c r="B49" s="614"/>
      <c r="C49" s="614"/>
      <c r="D49" s="614"/>
      <c r="E49" s="614"/>
      <c r="F49" s="614"/>
      <c r="G49" s="614"/>
      <c r="H49" s="614"/>
      <c r="I49" s="614"/>
      <c r="J49" s="615"/>
    </row>
    <row r="50" spans="1:10" x14ac:dyDescent="0.25">
      <c r="A50" s="129">
        <v>36</v>
      </c>
      <c r="B50" s="47" t="s">
        <v>48</v>
      </c>
      <c r="C50" s="48" t="s">
        <v>15</v>
      </c>
      <c r="D50" s="399">
        <v>28</v>
      </c>
      <c r="E50" s="409">
        <v>30</v>
      </c>
      <c r="F50" s="115"/>
      <c r="G50" s="380">
        <f t="shared" ref="G50:G60" si="1">SUM(E50+D50)</f>
        <v>58</v>
      </c>
      <c r="H50" s="228"/>
      <c r="I50" s="228"/>
      <c r="J50" s="229"/>
    </row>
    <row r="51" spans="1:10" x14ac:dyDescent="0.25">
      <c r="A51" s="178">
        <v>37</v>
      </c>
      <c r="B51" s="147" t="s">
        <v>49</v>
      </c>
      <c r="C51" s="132" t="s">
        <v>15</v>
      </c>
      <c r="D51" s="382">
        <v>49</v>
      </c>
      <c r="E51" s="398">
        <v>45</v>
      </c>
      <c r="F51" s="101"/>
      <c r="G51" s="378">
        <f t="shared" si="1"/>
        <v>94</v>
      </c>
      <c r="H51" s="219"/>
      <c r="I51" s="219"/>
      <c r="J51" s="224"/>
    </row>
    <row r="52" spans="1:10" x14ac:dyDescent="0.25">
      <c r="A52" s="130">
        <v>38</v>
      </c>
      <c r="B52" s="147" t="s">
        <v>50</v>
      </c>
      <c r="C52" s="132" t="s">
        <v>15</v>
      </c>
      <c r="D52" s="382">
        <v>49</v>
      </c>
      <c r="E52" s="398">
        <v>32</v>
      </c>
      <c r="F52" s="101"/>
      <c r="G52" s="378">
        <f t="shared" si="1"/>
        <v>81</v>
      </c>
      <c r="H52" s="219"/>
      <c r="I52" s="219"/>
      <c r="J52" s="224"/>
    </row>
    <row r="53" spans="1:10" x14ac:dyDescent="0.25">
      <c r="A53" s="130">
        <v>39</v>
      </c>
      <c r="B53" s="147" t="s">
        <v>51</v>
      </c>
      <c r="C53" s="132" t="s">
        <v>15</v>
      </c>
      <c r="D53" s="382">
        <v>28</v>
      </c>
      <c r="E53" s="398">
        <v>30</v>
      </c>
      <c r="F53" s="101"/>
      <c r="G53" s="378">
        <f t="shared" si="1"/>
        <v>58</v>
      </c>
      <c r="H53" s="219"/>
      <c r="I53" s="219"/>
      <c r="J53" s="224"/>
    </row>
    <row r="54" spans="1:10" x14ac:dyDescent="0.25">
      <c r="A54" s="130">
        <v>40</v>
      </c>
      <c r="B54" s="64" t="s">
        <v>92</v>
      </c>
      <c r="C54" s="65" t="s">
        <v>8</v>
      </c>
      <c r="D54" s="382">
        <v>14</v>
      </c>
      <c r="E54" s="398">
        <v>15</v>
      </c>
      <c r="F54" s="101"/>
      <c r="G54" s="378">
        <f t="shared" si="1"/>
        <v>29</v>
      </c>
      <c r="H54" s="219"/>
      <c r="I54" s="219"/>
      <c r="J54" s="224"/>
    </row>
    <row r="55" spans="1:10" x14ac:dyDescent="0.25">
      <c r="A55" s="130">
        <v>41</v>
      </c>
      <c r="B55" s="148" t="s">
        <v>53</v>
      </c>
      <c r="C55" s="137" t="s">
        <v>15</v>
      </c>
      <c r="D55" s="383">
        <v>14</v>
      </c>
      <c r="E55" s="398">
        <v>23</v>
      </c>
      <c r="F55" s="101"/>
      <c r="G55" s="378">
        <f t="shared" si="1"/>
        <v>37</v>
      </c>
      <c r="H55" s="219"/>
      <c r="I55" s="219"/>
      <c r="J55" s="224"/>
    </row>
    <row r="56" spans="1:10" x14ac:dyDescent="0.25">
      <c r="A56" s="134">
        <v>42</v>
      </c>
      <c r="B56" s="148" t="s">
        <v>138</v>
      </c>
      <c r="C56" s="137" t="s">
        <v>8</v>
      </c>
      <c r="D56" s="383">
        <v>69</v>
      </c>
      <c r="E56" s="398">
        <v>37</v>
      </c>
      <c r="F56" s="101"/>
      <c r="G56" s="378">
        <f t="shared" si="1"/>
        <v>106</v>
      </c>
      <c r="H56" s="219"/>
      <c r="I56" s="219"/>
      <c r="J56" s="224"/>
    </row>
    <row r="57" spans="1:10" x14ac:dyDescent="0.25">
      <c r="A57" s="134">
        <v>43</v>
      </c>
      <c r="B57" s="148" t="s">
        <v>55</v>
      </c>
      <c r="C57" s="137" t="s">
        <v>8</v>
      </c>
      <c r="D57" s="383">
        <v>28</v>
      </c>
      <c r="E57" s="398">
        <v>30</v>
      </c>
      <c r="F57" s="101"/>
      <c r="G57" s="378">
        <f t="shared" si="1"/>
        <v>58</v>
      </c>
      <c r="H57" s="219"/>
      <c r="I57" s="219"/>
      <c r="J57" s="224"/>
    </row>
    <row r="58" spans="1:10" x14ac:dyDescent="0.25">
      <c r="A58" s="134">
        <v>44</v>
      </c>
      <c r="B58" s="148" t="s">
        <v>56</v>
      </c>
      <c r="C58" s="137" t="s">
        <v>8</v>
      </c>
      <c r="D58" s="383">
        <v>55</v>
      </c>
      <c r="E58" s="398">
        <v>23</v>
      </c>
      <c r="F58" s="101"/>
      <c r="G58" s="378">
        <f t="shared" si="1"/>
        <v>78</v>
      </c>
      <c r="H58" s="219"/>
      <c r="I58" s="219"/>
      <c r="J58" s="224"/>
    </row>
    <row r="59" spans="1:10" x14ac:dyDescent="0.25">
      <c r="A59" s="134">
        <v>45</v>
      </c>
      <c r="B59" s="148" t="s">
        <v>57</v>
      </c>
      <c r="C59" s="137" t="s">
        <v>8</v>
      </c>
      <c r="D59" s="383">
        <v>34</v>
      </c>
      <c r="E59" s="398">
        <v>15</v>
      </c>
      <c r="F59" s="101"/>
      <c r="G59" s="378">
        <f t="shared" si="1"/>
        <v>49</v>
      </c>
      <c r="H59" s="219"/>
      <c r="I59" s="219"/>
      <c r="J59" s="224"/>
    </row>
    <row r="60" spans="1:10" ht="15.75" thickBot="1" x14ac:dyDescent="0.3">
      <c r="A60" s="173">
        <v>46</v>
      </c>
      <c r="B60" s="60" t="s">
        <v>58</v>
      </c>
      <c r="C60" s="61" t="s">
        <v>8</v>
      </c>
      <c r="D60" s="385">
        <v>4</v>
      </c>
      <c r="E60" s="394">
        <v>23</v>
      </c>
      <c r="F60" s="112"/>
      <c r="G60" s="379">
        <f t="shared" si="1"/>
        <v>27</v>
      </c>
      <c r="H60" s="225"/>
      <c r="I60" s="225"/>
      <c r="J60" s="226"/>
    </row>
    <row r="61" spans="1:10" ht="15.75" thickBot="1" x14ac:dyDescent="0.3">
      <c r="A61" s="616" t="s">
        <v>148</v>
      </c>
      <c r="B61" s="617"/>
      <c r="C61" s="617"/>
      <c r="D61" s="617"/>
      <c r="E61" s="617"/>
      <c r="F61" s="617"/>
      <c r="G61" s="617"/>
      <c r="H61" s="617"/>
      <c r="I61" s="618"/>
      <c r="J61" s="255"/>
    </row>
    <row r="62" spans="1:10" ht="15.75" thickBot="1" x14ac:dyDescent="0.3">
      <c r="A62" s="469" t="s">
        <v>59</v>
      </c>
      <c r="B62" s="470"/>
      <c r="C62" s="470"/>
      <c r="D62" s="470"/>
      <c r="E62" s="470"/>
      <c r="F62" s="470"/>
      <c r="G62" s="470"/>
      <c r="H62" s="470"/>
      <c r="I62" s="470"/>
      <c r="J62" s="471"/>
    </row>
    <row r="63" spans="1:10" x14ac:dyDescent="0.25">
      <c r="A63" s="72">
        <v>47</v>
      </c>
      <c r="B63" s="73" t="s">
        <v>78</v>
      </c>
      <c r="C63" s="74" t="s">
        <v>8</v>
      </c>
      <c r="D63" s="375">
        <v>110</v>
      </c>
      <c r="E63" s="371">
        <v>45</v>
      </c>
      <c r="F63" s="49"/>
      <c r="G63" s="380">
        <f>SUM(E63+D63)</f>
        <v>155</v>
      </c>
      <c r="H63" s="228"/>
      <c r="I63" s="228"/>
      <c r="J63" s="229"/>
    </row>
    <row r="64" spans="1:10" x14ac:dyDescent="0.25">
      <c r="A64" s="72">
        <v>48</v>
      </c>
      <c r="B64" s="73" t="s">
        <v>61</v>
      </c>
      <c r="C64" s="74" t="s">
        <v>8</v>
      </c>
      <c r="D64" s="375">
        <v>96</v>
      </c>
      <c r="E64" s="360">
        <v>52</v>
      </c>
      <c r="F64" s="25"/>
      <c r="G64" s="378">
        <f>SUM(E64+D64)</f>
        <v>148</v>
      </c>
      <c r="H64" s="219"/>
      <c r="I64" s="219"/>
      <c r="J64" s="224"/>
    </row>
    <row r="65" spans="1:10" x14ac:dyDescent="0.25">
      <c r="A65" s="72">
        <v>49</v>
      </c>
      <c r="B65" s="73" t="s">
        <v>62</v>
      </c>
      <c r="C65" s="74" t="s">
        <v>8</v>
      </c>
      <c r="D65" s="375">
        <v>21</v>
      </c>
      <c r="E65" s="360">
        <v>30</v>
      </c>
      <c r="F65" s="25"/>
      <c r="G65" s="378">
        <f>SUM(E65+D65)</f>
        <v>51</v>
      </c>
      <c r="H65" s="219"/>
      <c r="I65" s="219"/>
      <c r="J65" s="224"/>
    </row>
    <row r="66" spans="1:10" x14ac:dyDescent="0.25">
      <c r="A66" s="63">
        <v>50</v>
      </c>
      <c r="B66" s="75" t="s">
        <v>63</v>
      </c>
      <c r="C66" s="76" t="s">
        <v>8</v>
      </c>
      <c r="D66" s="360">
        <v>28</v>
      </c>
      <c r="E66" s="360">
        <v>37</v>
      </c>
      <c r="F66" s="20"/>
      <c r="G66" s="378">
        <f>SUM(E66+D66)</f>
        <v>65</v>
      </c>
      <c r="H66" s="219"/>
      <c r="I66" s="219"/>
      <c r="J66" s="224"/>
    </row>
    <row r="67" spans="1:10" x14ac:dyDescent="0.25">
      <c r="A67" s="63">
        <v>51</v>
      </c>
      <c r="B67" s="75" t="s">
        <v>64</v>
      </c>
      <c r="C67" s="76" t="s">
        <v>8</v>
      </c>
      <c r="D67" s="360">
        <v>14</v>
      </c>
      <c r="E67" s="360">
        <v>8</v>
      </c>
      <c r="F67" s="20"/>
      <c r="G67" s="378">
        <f>SUM(E67+D67)</f>
        <v>22</v>
      </c>
      <c r="H67" s="219"/>
      <c r="I67" s="219"/>
      <c r="J67" s="224"/>
    </row>
    <row r="68" spans="1:10" x14ac:dyDescent="0.25">
      <c r="A68" s="63">
        <v>52</v>
      </c>
      <c r="B68" s="75" t="s">
        <v>65</v>
      </c>
      <c r="C68" s="76" t="s">
        <v>8</v>
      </c>
      <c r="D68" s="77" t="s">
        <v>46</v>
      </c>
      <c r="E68" s="360">
        <v>20</v>
      </c>
      <c r="F68" s="77" t="s">
        <v>46</v>
      </c>
      <c r="G68" s="77" t="s">
        <v>46</v>
      </c>
      <c r="H68" s="219"/>
      <c r="I68" s="77" t="s">
        <v>46</v>
      </c>
      <c r="J68" s="224"/>
    </row>
    <row r="69" spans="1:10" x14ac:dyDescent="0.25">
      <c r="A69" s="63">
        <v>53</v>
      </c>
      <c r="B69" s="75" t="s">
        <v>66</v>
      </c>
      <c r="C69" s="76" t="s">
        <v>67</v>
      </c>
      <c r="D69" s="77" t="s">
        <v>46</v>
      </c>
      <c r="E69" s="360">
        <v>40</v>
      </c>
      <c r="F69" s="77" t="s">
        <v>46</v>
      </c>
      <c r="G69" s="77" t="s">
        <v>46</v>
      </c>
      <c r="H69" s="219"/>
      <c r="I69" s="77" t="s">
        <v>46</v>
      </c>
      <c r="J69" s="224"/>
    </row>
    <row r="70" spans="1:10" x14ac:dyDescent="0.25">
      <c r="A70" s="63">
        <v>54</v>
      </c>
      <c r="B70" s="75" t="s">
        <v>68</v>
      </c>
      <c r="C70" s="76" t="s">
        <v>67</v>
      </c>
      <c r="D70" s="77" t="s">
        <v>46</v>
      </c>
      <c r="E70" s="360">
        <v>30</v>
      </c>
      <c r="F70" s="77" t="s">
        <v>46</v>
      </c>
      <c r="G70" s="77" t="s">
        <v>46</v>
      </c>
      <c r="H70" s="219"/>
      <c r="I70" s="77" t="s">
        <v>46</v>
      </c>
      <c r="J70" s="224"/>
    </row>
    <row r="71" spans="1:10" ht="27" thickBot="1" x14ac:dyDescent="0.3">
      <c r="A71" s="79">
        <v>55</v>
      </c>
      <c r="B71" s="80" t="s">
        <v>69</v>
      </c>
      <c r="C71" s="81" t="s">
        <v>70</v>
      </c>
      <c r="D71" s="86" t="s">
        <v>46</v>
      </c>
      <c r="E71" s="411">
        <v>2.5</v>
      </c>
      <c r="F71" s="86" t="s">
        <v>46</v>
      </c>
      <c r="G71" s="339" t="s">
        <v>46</v>
      </c>
      <c r="H71" s="225"/>
      <c r="I71" s="86" t="s">
        <v>46</v>
      </c>
      <c r="J71" s="226"/>
    </row>
    <row r="72" spans="1:10" ht="15.75" thickBot="1" x14ac:dyDescent="0.3">
      <c r="A72" s="580" t="s">
        <v>149</v>
      </c>
      <c r="B72" s="581"/>
      <c r="C72" s="581"/>
      <c r="D72" s="581"/>
      <c r="E72" s="581"/>
      <c r="F72" s="581"/>
      <c r="G72" s="581"/>
      <c r="H72" s="581"/>
      <c r="I72" s="582"/>
      <c r="J72" s="222"/>
    </row>
    <row r="73" spans="1:10" ht="15.75" thickBot="1" x14ac:dyDescent="0.3">
      <c r="A73" s="580" t="s">
        <v>167</v>
      </c>
      <c r="B73" s="581"/>
      <c r="C73" s="581"/>
      <c r="D73" s="581"/>
      <c r="E73" s="581"/>
      <c r="F73" s="581"/>
      <c r="G73" s="581"/>
      <c r="H73" s="581"/>
      <c r="I73" s="582"/>
      <c r="J73" s="222"/>
    </row>
  </sheetData>
  <mergeCells count="20">
    <mergeCell ref="A62:J62"/>
    <mergeCell ref="A72:I72"/>
    <mergeCell ref="A73:I73"/>
    <mergeCell ref="H7:H8"/>
    <mergeCell ref="I7:I8"/>
    <mergeCell ref="J7:J8"/>
    <mergeCell ref="A21:I21"/>
    <mergeCell ref="A22:J22"/>
    <mergeCell ref="A25:I25"/>
    <mergeCell ref="A26:J26"/>
    <mergeCell ref="A29:I29"/>
    <mergeCell ref="A30:J30"/>
    <mergeCell ref="A48:I48"/>
    <mergeCell ref="A49:J49"/>
    <mergeCell ref="A61:I61"/>
    <mergeCell ref="A1:G1"/>
    <mergeCell ref="A2:G2"/>
    <mergeCell ref="A6:G6"/>
    <mergeCell ref="E7:E8"/>
    <mergeCell ref="G7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396BD-5021-4BE3-AD0C-5A51A4D154BC}">
  <dimension ref="A1:J71"/>
  <sheetViews>
    <sheetView topLeftCell="A32" workbookViewId="0">
      <selection activeCell="K58" sqref="K58"/>
    </sheetView>
  </sheetViews>
  <sheetFormatPr defaultRowHeight="15" x14ac:dyDescent="0.25"/>
  <cols>
    <col min="1" max="1" width="8" customWidth="1"/>
    <col min="2" max="2" width="40" customWidth="1"/>
    <col min="3" max="3" width="10.5703125" customWidth="1"/>
    <col min="4" max="5" width="12" customWidth="1"/>
    <col min="6" max="6" width="17" customWidth="1"/>
    <col min="7" max="7" width="21.85546875" customWidth="1"/>
    <col min="8" max="8" width="25.28515625" customWidth="1"/>
    <col min="9" max="9" width="30" customWidth="1"/>
    <col min="10" max="10" width="26.85546875" customWidth="1"/>
  </cols>
  <sheetData>
    <row r="1" spans="1:10" ht="15.75" thickBot="1" x14ac:dyDescent="0.3">
      <c r="A1" s="425" t="s">
        <v>217</v>
      </c>
      <c r="B1" s="425"/>
      <c r="C1" s="425"/>
      <c r="D1" s="425"/>
      <c r="E1" s="425"/>
      <c r="F1" s="425"/>
      <c r="G1" s="425"/>
      <c r="H1" s="180"/>
      <c r="I1" s="180"/>
    </row>
    <row r="2" spans="1:10" ht="15.75" thickBot="1" x14ac:dyDescent="0.3">
      <c r="A2" s="426" t="s">
        <v>218</v>
      </c>
      <c r="B2" s="427"/>
      <c r="C2" s="427"/>
      <c r="D2" s="427"/>
      <c r="E2" s="427"/>
      <c r="F2" s="427"/>
      <c r="G2" s="428"/>
      <c r="H2" s="185"/>
      <c r="I2" s="185"/>
    </row>
    <row r="3" spans="1:10" ht="15.75" thickBot="1" x14ac:dyDescent="0.3">
      <c r="A3" s="1"/>
      <c r="B3" s="1"/>
      <c r="C3" s="1"/>
      <c r="D3" s="1"/>
      <c r="E3" s="1"/>
      <c r="F3" s="1"/>
      <c r="G3" s="2" t="s">
        <v>220</v>
      </c>
      <c r="H3" s="2"/>
      <c r="I3" s="2"/>
    </row>
    <row r="4" spans="1:10" ht="117.75" customHeight="1" thickBot="1" x14ac:dyDescent="0.3">
      <c r="A4" s="3" t="s">
        <v>2</v>
      </c>
      <c r="B4" s="4" t="s">
        <v>3</v>
      </c>
      <c r="C4" s="4" t="s">
        <v>4</v>
      </c>
      <c r="D4" s="4" t="s">
        <v>73</v>
      </c>
      <c r="E4" s="4" t="s">
        <v>203</v>
      </c>
      <c r="F4" s="345" t="s">
        <v>141</v>
      </c>
      <c r="G4" s="4" t="s">
        <v>204</v>
      </c>
      <c r="H4" s="345" t="s">
        <v>168</v>
      </c>
      <c r="I4" s="345" t="s">
        <v>201</v>
      </c>
      <c r="J4" s="353" t="s">
        <v>219</v>
      </c>
    </row>
    <row r="5" spans="1:10" ht="15.75" thickBot="1" x14ac:dyDescent="0.3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154">
        <v>7</v>
      </c>
      <c r="H5" s="154">
        <v>8</v>
      </c>
      <c r="I5" s="154">
        <v>9</v>
      </c>
      <c r="J5" s="223">
        <v>10</v>
      </c>
    </row>
    <row r="6" spans="1:10" ht="20.100000000000001" customHeight="1" thickBot="1" x14ac:dyDescent="0.3">
      <c r="A6" s="498" t="s">
        <v>6</v>
      </c>
      <c r="B6" s="499"/>
      <c r="C6" s="499"/>
      <c r="D6" s="499"/>
      <c r="E6" s="499"/>
      <c r="F6" s="499"/>
      <c r="G6" s="499"/>
      <c r="H6" s="282"/>
      <c r="I6" s="282"/>
      <c r="J6" s="283"/>
    </row>
    <row r="7" spans="1:10" ht="15" customHeight="1" x14ac:dyDescent="0.25">
      <c r="A7" s="8">
        <v>1</v>
      </c>
      <c r="B7" s="9" t="s">
        <v>7</v>
      </c>
      <c r="C7" s="10" t="s">
        <v>8</v>
      </c>
      <c r="D7" s="364">
        <v>10</v>
      </c>
      <c r="E7" s="443">
        <v>18</v>
      </c>
      <c r="F7" s="216"/>
      <c r="G7" s="445">
        <f>SUM(D7+D8*4+E7)</f>
        <v>76</v>
      </c>
      <c r="H7" s="502"/>
      <c r="I7" s="504"/>
      <c r="J7" s="483"/>
    </row>
    <row r="8" spans="1:10" ht="15" customHeight="1" x14ac:dyDescent="0.25">
      <c r="A8" s="11">
        <v>2</v>
      </c>
      <c r="B8" s="12" t="s">
        <v>9</v>
      </c>
      <c r="C8" s="13" t="s">
        <v>10</v>
      </c>
      <c r="D8" s="358">
        <v>12</v>
      </c>
      <c r="E8" s="444"/>
      <c r="F8" s="189"/>
      <c r="G8" s="446"/>
      <c r="H8" s="503"/>
      <c r="I8" s="505"/>
      <c r="J8" s="484"/>
    </row>
    <row r="9" spans="1:10" ht="15" customHeight="1" x14ac:dyDescent="0.25">
      <c r="A9" s="14">
        <v>3</v>
      </c>
      <c r="B9" s="15" t="s">
        <v>11</v>
      </c>
      <c r="C9" s="16" t="s">
        <v>8</v>
      </c>
      <c r="D9" s="360">
        <v>12</v>
      </c>
      <c r="E9" s="360">
        <v>7</v>
      </c>
      <c r="F9" s="18"/>
      <c r="G9" s="366">
        <f t="shared" ref="G9:G18" si="0">SUM(D9+E9)</f>
        <v>19</v>
      </c>
      <c r="H9" s="278"/>
      <c r="I9" s="243"/>
      <c r="J9" s="224"/>
    </row>
    <row r="10" spans="1:10" ht="15" customHeight="1" x14ac:dyDescent="0.25">
      <c r="A10" s="14">
        <v>4</v>
      </c>
      <c r="B10" s="15" t="s">
        <v>12</v>
      </c>
      <c r="C10" s="16" t="s">
        <v>8</v>
      </c>
      <c r="D10" s="360">
        <v>12</v>
      </c>
      <c r="E10" s="360">
        <v>12</v>
      </c>
      <c r="F10" s="18"/>
      <c r="G10" s="366">
        <f t="shared" si="0"/>
        <v>24</v>
      </c>
      <c r="H10" s="278"/>
      <c r="I10" s="243"/>
      <c r="J10" s="224"/>
    </row>
    <row r="11" spans="1:10" ht="15" customHeight="1" x14ac:dyDescent="0.25">
      <c r="A11" s="14">
        <v>5</v>
      </c>
      <c r="B11" s="15" t="s">
        <v>13</v>
      </c>
      <c r="C11" s="16" t="s">
        <v>8</v>
      </c>
      <c r="D11" s="360">
        <v>15</v>
      </c>
      <c r="E11" s="360">
        <v>17</v>
      </c>
      <c r="F11" s="18"/>
      <c r="G11" s="366">
        <f t="shared" si="0"/>
        <v>32</v>
      </c>
      <c r="H11" s="278"/>
      <c r="I11" s="243"/>
      <c r="J11" s="224"/>
    </row>
    <row r="12" spans="1:10" ht="15" customHeight="1" x14ac:dyDescent="0.25">
      <c r="A12" s="14">
        <v>6</v>
      </c>
      <c r="B12" s="22" t="s">
        <v>14</v>
      </c>
      <c r="C12" s="23" t="s">
        <v>15</v>
      </c>
      <c r="D12" s="359">
        <v>75</v>
      </c>
      <c r="E12" s="359">
        <v>83</v>
      </c>
      <c r="F12" s="24"/>
      <c r="G12" s="366">
        <f t="shared" si="0"/>
        <v>158</v>
      </c>
      <c r="H12" s="278"/>
      <c r="I12" s="243"/>
      <c r="J12" s="224"/>
    </row>
    <row r="13" spans="1:10" ht="15" customHeight="1" x14ac:dyDescent="0.25">
      <c r="A13" s="14">
        <v>7</v>
      </c>
      <c r="B13" s="15" t="s">
        <v>16</v>
      </c>
      <c r="C13" s="16" t="s">
        <v>8</v>
      </c>
      <c r="D13" s="360">
        <v>15</v>
      </c>
      <c r="E13" s="360">
        <v>25</v>
      </c>
      <c r="F13" s="18"/>
      <c r="G13" s="366">
        <f t="shared" si="0"/>
        <v>40</v>
      </c>
      <c r="H13" s="278"/>
      <c r="I13" s="243"/>
      <c r="J13" s="224"/>
    </row>
    <row r="14" spans="1:10" ht="15" customHeight="1" x14ac:dyDescent="0.25">
      <c r="A14" s="14">
        <v>8</v>
      </c>
      <c r="B14" s="15" t="s">
        <v>17</v>
      </c>
      <c r="C14" s="16" t="s">
        <v>8</v>
      </c>
      <c r="D14" s="360">
        <v>6.5</v>
      </c>
      <c r="E14" s="360">
        <v>5</v>
      </c>
      <c r="F14" s="18"/>
      <c r="G14" s="366">
        <f t="shared" si="0"/>
        <v>11.5</v>
      </c>
      <c r="H14" s="278"/>
      <c r="I14" s="243"/>
      <c r="J14" s="224"/>
    </row>
    <row r="15" spans="1:10" ht="15" customHeight="1" x14ac:dyDescent="0.25">
      <c r="A15" s="14">
        <v>9</v>
      </c>
      <c r="B15" s="15" t="s">
        <v>18</v>
      </c>
      <c r="C15" s="16" t="s">
        <v>8</v>
      </c>
      <c r="D15" s="360">
        <v>97.5</v>
      </c>
      <c r="E15" s="360">
        <v>99.5</v>
      </c>
      <c r="F15" s="18"/>
      <c r="G15" s="366">
        <f t="shared" si="0"/>
        <v>197</v>
      </c>
      <c r="H15" s="278"/>
      <c r="I15" s="243"/>
      <c r="J15" s="224"/>
    </row>
    <row r="16" spans="1:10" ht="15" customHeight="1" x14ac:dyDescent="0.25">
      <c r="A16" s="14">
        <v>10</v>
      </c>
      <c r="B16" s="15" t="s">
        <v>19</v>
      </c>
      <c r="C16" s="16" t="s">
        <v>8</v>
      </c>
      <c r="D16" s="360">
        <v>22</v>
      </c>
      <c r="E16" s="360">
        <v>33</v>
      </c>
      <c r="F16" s="18"/>
      <c r="G16" s="366">
        <f t="shared" si="0"/>
        <v>55</v>
      </c>
      <c r="H16" s="278"/>
      <c r="I16" s="243"/>
      <c r="J16" s="224"/>
    </row>
    <row r="17" spans="1:10" ht="15" customHeight="1" x14ac:dyDescent="0.25">
      <c r="A17" s="14">
        <v>11</v>
      </c>
      <c r="B17" s="15" t="s">
        <v>20</v>
      </c>
      <c r="C17" s="16" t="s">
        <v>8</v>
      </c>
      <c r="D17" s="360">
        <v>18</v>
      </c>
      <c r="E17" s="360">
        <v>33</v>
      </c>
      <c r="F17" s="18"/>
      <c r="G17" s="366">
        <f t="shared" si="0"/>
        <v>51</v>
      </c>
      <c r="H17" s="278"/>
      <c r="I17" s="243"/>
      <c r="J17" s="224"/>
    </row>
    <row r="18" spans="1:10" ht="15" customHeight="1" thickBot="1" x14ac:dyDescent="0.3">
      <c r="A18" s="28">
        <v>12</v>
      </c>
      <c r="B18" s="29" t="s">
        <v>21</v>
      </c>
      <c r="C18" s="30" t="s">
        <v>8</v>
      </c>
      <c r="D18" s="365">
        <v>23</v>
      </c>
      <c r="E18" s="365">
        <v>25</v>
      </c>
      <c r="F18" s="32"/>
      <c r="G18" s="367">
        <f t="shared" si="0"/>
        <v>48</v>
      </c>
      <c r="H18" s="281"/>
      <c r="I18" s="248"/>
      <c r="J18" s="226"/>
    </row>
    <row r="19" spans="1:10" ht="15" customHeight="1" thickBot="1" x14ac:dyDescent="0.3">
      <c r="A19" s="463" t="s">
        <v>144</v>
      </c>
      <c r="B19" s="506"/>
      <c r="C19" s="506"/>
      <c r="D19" s="506"/>
      <c r="E19" s="506"/>
      <c r="F19" s="506"/>
      <c r="G19" s="506"/>
      <c r="H19" s="506"/>
      <c r="I19" s="507"/>
      <c r="J19" s="255"/>
    </row>
    <row r="20" spans="1:10" ht="15" customHeight="1" thickBot="1" x14ac:dyDescent="0.3">
      <c r="A20" s="455" t="s">
        <v>22</v>
      </c>
      <c r="B20" s="456"/>
      <c r="C20" s="456"/>
      <c r="D20" s="456"/>
      <c r="E20" s="456"/>
      <c r="F20" s="456"/>
      <c r="G20" s="456"/>
      <c r="H20" s="456"/>
      <c r="I20" s="456"/>
      <c r="J20" s="462"/>
    </row>
    <row r="21" spans="1:10" ht="15" customHeight="1" x14ac:dyDescent="0.25">
      <c r="A21" s="231">
        <v>13</v>
      </c>
      <c r="B21" s="41" t="s">
        <v>74</v>
      </c>
      <c r="C21" s="42" t="s">
        <v>15</v>
      </c>
      <c r="D21" s="381">
        <v>150</v>
      </c>
      <c r="E21" s="381">
        <v>135</v>
      </c>
      <c r="F21" s="36"/>
      <c r="G21" s="372">
        <f>SUM(D21+E21)</f>
        <v>285</v>
      </c>
      <c r="H21" s="240"/>
      <c r="I21" s="240"/>
      <c r="J21" s="229"/>
    </row>
    <row r="22" spans="1:10" ht="15" customHeight="1" thickBot="1" x14ac:dyDescent="0.3">
      <c r="A22" s="28">
        <v>14</v>
      </c>
      <c r="B22" s="38" t="s">
        <v>24</v>
      </c>
      <c r="C22" s="39" t="s">
        <v>8</v>
      </c>
      <c r="D22" s="369">
        <v>8</v>
      </c>
      <c r="E22" s="369">
        <v>33</v>
      </c>
      <c r="F22" s="45"/>
      <c r="G22" s="374">
        <f>SUM(D22+E22)</f>
        <v>41</v>
      </c>
      <c r="H22" s="248"/>
      <c r="I22" s="248"/>
      <c r="J22" s="226"/>
    </row>
    <row r="23" spans="1:10" ht="15" customHeight="1" thickBot="1" x14ac:dyDescent="0.3">
      <c r="A23" s="463" t="s">
        <v>145</v>
      </c>
      <c r="B23" s="464"/>
      <c r="C23" s="464"/>
      <c r="D23" s="464"/>
      <c r="E23" s="464"/>
      <c r="F23" s="464"/>
      <c r="G23" s="464"/>
      <c r="H23" s="464"/>
      <c r="I23" s="465"/>
      <c r="J23" s="255"/>
    </row>
    <row r="24" spans="1:10" ht="15" customHeight="1" thickBot="1" x14ac:dyDescent="0.3">
      <c r="A24" s="455" t="s">
        <v>25</v>
      </c>
      <c r="B24" s="456"/>
      <c r="C24" s="456"/>
      <c r="D24" s="456"/>
      <c r="E24" s="456"/>
      <c r="F24" s="456"/>
      <c r="G24" s="456"/>
      <c r="H24" s="181"/>
      <c r="I24" s="181"/>
      <c r="J24" s="285"/>
    </row>
    <row r="25" spans="1:10" ht="15" customHeight="1" x14ac:dyDescent="0.25">
      <c r="A25" s="231">
        <v>15</v>
      </c>
      <c r="B25" s="41" t="s">
        <v>26</v>
      </c>
      <c r="C25" s="42" t="s">
        <v>8</v>
      </c>
      <c r="D25" s="381">
        <v>105</v>
      </c>
      <c r="E25" s="381">
        <v>41</v>
      </c>
      <c r="F25" s="44"/>
      <c r="G25" s="372">
        <f>SUM(D25+E25)</f>
        <v>146</v>
      </c>
      <c r="H25" s="240"/>
      <c r="I25" s="240"/>
      <c r="J25" s="229"/>
    </row>
    <row r="26" spans="1:10" ht="15" customHeight="1" thickBot="1" x14ac:dyDescent="0.3">
      <c r="A26" s="28">
        <v>16</v>
      </c>
      <c r="B26" s="38" t="s">
        <v>27</v>
      </c>
      <c r="C26" s="39" t="s">
        <v>8</v>
      </c>
      <c r="D26" s="369">
        <v>90</v>
      </c>
      <c r="E26" s="369">
        <v>41</v>
      </c>
      <c r="F26" s="40"/>
      <c r="G26" s="374">
        <f>SUM(D26+E26)</f>
        <v>131</v>
      </c>
      <c r="H26" s="248"/>
      <c r="I26" s="248"/>
      <c r="J26" s="226"/>
    </row>
    <row r="27" spans="1:10" ht="15" customHeight="1" thickBot="1" x14ac:dyDescent="0.3">
      <c r="A27" s="463" t="s">
        <v>146</v>
      </c>
      <c r="B27" s="464"/>
      <c r="C27" s="464"/>
      <c r="D27" s="464"/>
      <c r="E27" s="464"/>
      <c r="F27" s="464"/>
      <c r="G27" s="464"/>
      <c r="H27" s="464"/>
      <c r="I27" s="465"/>
      <c r="J27" s="255"/>
    </row>
    <row r="28" spans="1:10" ht="15" customHeight="1" thickBot="1" x14ac:dyDescent="0.3">
      <c r="A28" s="455" t="s">
        <v>28</v>
      </c>
      <c r="B28" s="456"/>
      <c r="C28" s="456"/>
      <c r="D28" s="456"/>
      <c r="E28" s="456"/>
      <c r="F28" s="456"/>
      <c r="G28" s="456"/>
      <c r="H28" s="456"/>
      <c r="I28" s="456"/>
      <c r="J28" s="462"/>
    </row>
    <row r="29" spans="1:10" ht="15" customHeight="1" x14ac:dyDescent="0.25">
      <c r="A29" s="51">
        <v>17</v>
      </c>
      <c r="B29" s="52" t="s">
        <v>29</v>
      </c>
      <c r="C29" s="53" t="s">
        <v>8</v>
      </c>
      <c r="D29" s="375">
        <v>52</v>
      </c>
      <c r="E29" s="375">
        <v>41</v>
      </c>
      <c r="F29" s="54"/>
      <c r="G29" s="377">
        <f t="shared" ref="G29:G44" si="1">SUM(D29+E29)</f>
        <v>93</v>
      </c>
      <c r="H29" s="240"/>
      <c r="I29" s="240"/>
      <c r="J29" s="229"/>
    </row>
    <row r="30" spans="1:10" ht="15" customHeight="1" x14ac:dyDescent="0.25">
      <c r="A30" s="14">
        <v>18</v>
      </c>
      <c r="B30" s="64" t="s">
        <v>30</v>
      </c>
      <c r="C30" s="65" t="s">
        <v>8</v>
      </c>
      <c r="D30" s="360">
        <v>15</v>
      </c>
      <c r="E30" s="360">
        <v>25</v>
      </c>
      <c r="F30" s="18"/>
      <c r="G30" s="366">
        <f t="shared" si="1"/>
        <v>40</v>
      </c>
      <c r="H30" s="243"/>
      <c r="I30" s="243"/>
      <c r="J30" s="224"/>
    </row>
    <row r="31" spans="1:10" ht="15" customHeight="1" x14ac:dyDescent="0.25">
      <c r="A31" s="14">
        <v>19</v>
      </c>
      <c r="B31" s="64" t="s">
        <v>31</v>
      </c>
      <c r="C31" s="65" t="s">
        <v>8</v>
      </c>
      <c r="D31" s="360">
        <v>45</v>
      </c>
      <c r="E31" s="360">
        <v>20</v>
      </c>
      <c r="F31" s="18"/>
      <c r="G31" s="366">
        <f t="shared" si="1"/>
        <v>65</v>
      </c>
      <c r="H31" s="243"/>
      <c r="I31" s="243"/>
      <c r="J31" s="224"/>
    </row>
    <row r="32" spans="1:10" ht="15" customHeight="1" x14ac:dyDescent="0.25">
      <c r="A32" s="14">
        <v>20</v>
      </c>
      <c r="B32" s="64" t="s">
        <v>32</v>
      </c>
      <c r="C32" s="65" t="s">
        <v>15</v>
      </c>
      <c r="D32" s="360">
        <v>15</v>
      </c>
      <c r="E32" s="360">
        <v>33</v>
      </c>
      <c r="F32" s="18"/>
      <c r="G32" s="366">
        <f t="shared" si="1"/>
        <v>48</v>
      </c>
      <c r="H32" s="243"/>
      <c r="I32" s="243"/>
      <c r="J32" s="224"/>
    </row>
    <row r="33" spans="1:10" ht="15" customHeight="1" x14ac:dyDescent="0.25">
      <c r="A33" s="14">
        <v>21</v>
      </c>
      <c r="B33" s="64" t="s">
        <v>33</v>
      </c>
      <c r="C33" s="65" t="s">
        <v>8</v>
      </c>
      <c r="D33" s="360">
        <v>15</v>
      </c>
      <c r="E33" s="360">
        <v>10</v>
      </c>
      <c r="F33" s="18"/>
      <c r="G33" s="366">
        <f t="shared" si="1"/>
        <v>25</v>
      </c>
      <c r="H33" s="243"/>
      <c r="I33" s="243"/>
      <c r="J33" s="224"/>
    </row>
    <row r="34" spans="1:10" ht="15" customHeight="1" x14ac:dyDescent="0.25">
      <c r="A34" s="14">
        <v>22</v>
      </c>
      <c r="B34" s="64" t="s">
        <v>34</v>
      </c>
      <c r="C34" s="65" t="s">
        <v>8</v>
      </c>
      <c r="D34" s="360">
        <v>18</v>
      </c>
      <c r="E34" s="360">
        <v>17</v>
      </c>
      <c r="F34" s="18"/>
      <c r="G34" s="366">
        <f t="shared" si="1"/>
        <v>35</v>
      </c>
      <c r="H34" s="243"/>
      <c r="I34" s="243"/>
      <c r="J34" s="224"/>
    </row>
    <row r="35" spans="1:10" ht="15" customHeight="1" x14ac:dyDescent="0.25">
      <c r="A35" s="14">
        <v>23</v>
      </c>
      <c r="B35" s="64" t="s">
        <v>35</v>
      </c>
      <c r="C35" s="65" t="s">
        <v>8</v>
      </c>
      <c r="D35" s="360">
        <v>15</v>
      </c>
      <c r="E35" s="360">
        <v>17</v>
      </c>
      <c r="F35" s="18"/>
      <c r="G35" s="366">
        <f t="shared" si="1"/>
        <v>32</v>
      </c>
      <c r="H35" s="243"/>
      <c r="I35" s="243"/>
      <c r="J35" s="224"/>
    </row>
    <row r="36" spans="1:10" ht="15" customHeight="1" x14ac:dyDescent="0.25">
      <c r="A36" s="14">
        <v>24</v>
      </c>
      <c r="B36" s="64" t="s">
        <v>36</v>
      </c>
      <c r="C36" s="65" t="s">
        <v>15</v>
      </c>
      <c r="D36" s="360">
        <v>15</v>
      </c>
      <c r="E36" s="360">
        <v>17</v>
      </c>
      <c r="F36" s="18"/>
      <c r="G36" s="366">
        <f t="shared" si="1"/>
        <v>32</v>
      </c>
      <c r="H36" s="243"/>
      <c r="I36" s="243"/>
      <c r="J36" s="224"/>
    </row>
    <row r="37" spans="1:10" ht="15" customHeight="1" x14ac:dyDescent="0.25">
      <c r="A37" s="14">
        <v>25</v>
      </c>
      <c r="B37" s="64" t="s">
        <v>37</v>
      </c>
      <c r="C37" s="65" t="s">
        <v>8</v>
      </c>
      <c r="D37" s="360">
        <v>52</v>
      </c>
      <c r="E37" s="360">
        <v>25</v>
      </c>
      <c r="F37" s="18"/>
      <c r="G37" s="366">
        <f t="shared" si="1"/>
        <v>77</v>
      </c>
      <c r="H37" s="243"/>
      <c r="I37" s="243"/>
      <c r="J37" s="224"/>
    </row>
    <row r="38" spans="1:10" ht="15" customHeight="1" x14ac:dyDescent="0.25">
      <c r="A38" s="14">
        <v>26</v>
      </c>
      <c r="B38" s="64" t="s">
        <v>38</v>
      </c>
      <c r="C38" s="65" t="s">
        <v>8</v>
      </c>
      <c r="D38" s="360">
        <v>15</v>
      </c>
      <c r="E38" s="360">
        <v>25</v>
      </c>
      <c r="F38" s="18"/>
      <c r="G38" s="366">
        <f t="shared" si="1"/>
        <v>40</v>
      </c>
      <c r="H38" s="243"/>
      <c r="I38" s="243"/>
      <c r="J38" s="224"/>
    </row>
    <row r="39" spans="1:10" ht="15" customHeight="1" x14ac:dyDescent="0.25">
      <c r="A39" s="14">
        <v>27</v>
      </c>
      <c r="B39" s="64" t="s">
        <v>39</v>
      </c>
      <c r="C39" s="65" t="s">
        <v>8</v>
      </c>
      <c r="D39" s="360">
        <v>8</v>
      </c>
      <c r="E39" s="360">
        <v>25</v>
      </c>
      <c r="F39" s="18"/>
      <c r="G39" s="366">
        <f t="shared" si="1"/>
        <v>33</v>
      </c>
      <c r="H39" s="243"/>
      <c r="I39" s="243"/>
      <c r="J39" s="224"/>
    </row>
    <row r="40" spans="1:10" ht="15" customHeight="1" x14ac:dyDescent="0.25">
      <c r="A40" s="14">
        <v>28</v>
      </c>
      <c r="B40" s="64" t="s">
        <v>75</v>
      </c>
      <c r="C40" s="65" t="s">
        <v>15</v>
      </c>
      <c r="D40" s="360">
        <v>75</v>
      </c>
      <c r="E40" s="360">
        <v>41</v>
      </c>
      <c r="F40" s="18"/>
      <c r="G40" s="366">
        <f t="shared" si="1"/>
        <v>116</v>
      </c>
      <c r="H40" s="243"/>
      <c r="I40" s="243"/>
      <c r="J40" s="224"/>
    </row>
    <row r="41" spans="1:10" ht="15" customHeight="1" x14ac:dyDescent="0.25">
      <c r="A41" s="14">
        <v>29</v>
      </c>
      <c r="B41" s="64" t="s">
        <v>41</v>
      </c>
      <c r="C41" s="65" t="s">
        <v>8</v>
      </c>
      <c r="D41" s="360">
        <v>4</v>
      </c>
      <c r="E41" s="360">
        <v>41</v>
      </c>
      <c r="F41" s="18"/>
      <c r="G41" s="366">
        <f t="shared" si="1"/>
        <v>45</v>
      </c>
      <c r="H41" s="243"/>
      <c r="I41" s="243"/>
      <c r="J41" s="224"/>
    </row>
    <row r="42" spans="1:10" ht="15" customHeight="1" x14ac:dyDescent="0.25">
      <c r="A42" s="14">
        <v>30</v>
      </c>
      <c r="B42" s="64" t="s">
        <v>42</v>
      </c>
      <c r="C42" s="65" t="s">
        <v>8</v>
      </c>
      <c r="D42" s="360">
        <v>97.5</v>
      </c>
      <c r="E42" s="360">
        <v>58</v>
      </c>
      <c r="F42" s="18"/>
      <c r="G42" s="366">
        <f t="shared" si="1"/>
        <v>155.5</v>
      </c>
      <c r="H42" s="243"/>
      <c r="I42" s="243"/>
      <c r="J42" s="224"/>
    </row>
    <row r="43" spans="1:10" ht="15" customHeight="1" x14ac:dyDescent="0.25">
      <c r="A43" s="14">
        <v>31</v>
      </c>
      <c r="B43" s="64" t="s">
        <v>43</v>
      </c>
      <c r="C43" s="65" t="s">
        <v>8</v>
      </c>
      <c r="D43" s="360">
        <v>37</v>
      </c>
      <c r="E43" s="360">
        <v>41</v>
      </c>
      <c r="F43" s="18"/>
      <c r="G43" s="366">
        <f t="shared" si="1"/>
        <v>78</v>
      </c>
      <c r="H43" s="243"/>
      <c r="I43" s="243"/>
      <c r="J43" s="224"/>
    </row>
    <row r="44" spans="1:10" ht="15" customHeight="1" x14ac:dyDescent="0.25">
      <c r="A44" s="14">
        <v>32</v>
      </c>
      <c r="B44" s="64" t="s">
        <v>76</v>
      </c>
      <c r="C44" s="65" t="s">
        <v>15</v>
      </c>
      <c r="D44" s="360">
        <v>60</v>
      </c>
      <c r="E44" s="360">
        <v>33</v>
      </c>
      <c r="F44" s="18"/>
      <c r="G44" s="366">
        <f t="shared" si="1"/>
        <v>93</v>
      </c>
      <c r="H44" s="243"/>
      <c r="I44" s="243"/>
      <c r="J44" s="224"/>
    </row>
    <row r="45" spans="1:10" ht="15" customHeight="1" thickBot="1" x14ac:dyDescent="0.3">
      <c r="A45" s="59">
        <v>33</v>
      </c>
      <c r="B45" s="60" t="s">
        <v>45</v>
      </c>
      <c r="C45" s="61" t="s">
        <v>8</v>
      </c>
      <c r="D45" s="86" t="s">
        <v>46</v>
      </c>
      <c r="E45" s="365">
        <v>41</v>
      </c>
      <c r="F45" s="62" t="s">
        <v>46</v>
      </c>
      <c r="G45" s="218" t="s">
        <v>46</v>
      </c>
      <c r="H45" s="279"/>
      <c r="I45" s="62" t="s">
        <v>46</v>
      </c>
      <c r="J45" s="226"/>
    </row>
    <row r="46" spans="1:10" ht="15" customHeight="1" thickBot="1" x14ac:dyDescent="0.3">
      <c r="A46" s="447" t="s">
        <v>147</v>
      </c>
      <c r="B46" s="448"/>
      <c r="C46" s="448"/>
      <c r="D46" s="448"/>
      <c r="E46" s="448"/>
      <c r="F46" s="448"/>
      <c r="G46" s="448"/>
      <c r="H46" s="448"/>
      <c r="I46" s="449"/>
      <c r="J46" s="255"/>
    </row>
    <row r="47" spans="1:10" ht="15" customHeight="1" thickBot="1" x14ac:dyDescent="0.3">
      <c r="A47" s="469" t="s">
        <v>47</v>
      </c>
      <c r="B47" s="470"/>
      <c r="C47" s="470"/>
      <c r="D47" s="470"/>
      <c r="E47" s="470"/>
      <c r="F47" s="470"/>
      <c r="G47" s="470"/>
      <c r="H47" s="470"/>
      <c r="I47" s="470"/>
      <c r="J47" s="471"/>
    </row>
    <row r="48" spans="1:10" ht="15" customHeight="1" x14ac:dyDescent="0.25">
      <c r="A48" s="72">
        <v>34</v>
      </c>
      <c r="B48" s="52" t="s">
        <v>48</v>
      </c>
      <c r="C48" s="53" t="s">
        <v>15</v>
      </c>
      <c r="D48" s="375">
        <v>30</v>
      </c>
      <c r="E48" s="375">
        <v>41</v>
      </c>
      <c r="F48" s="54"/>
      <c r="G48" s="377">
        <f t="shared" ref="G48:G58" si="2">SUM(D48+E48)</f>
        <v>71</v>
      </c>
      <c r="H48" s="240"/>
      <c r="I48" s="240"/>
      <c r="J48" s="229"/>
    </row>
    <row r="49" spans="1:10" ht="15" customHeight="1" x14ac:dyDescent="0.25">
      <c r="A49" s="63">
        <v>35</v>
      </c>
      <c r="B49" s="64" t="s">
        <v>49</v>
      </c>
      <c r="C49" s="65" t="s">
        <v>15</v>
      </c>
      <c r="D49" s="360">
        <v>45</v>
      </c>
      <c r="E49" s="360">
        <v>41</v>
      </c>
      <c r="F49" s="18"/>
      <c r="G49" s="366">
        <f t="shared" si="2"/>
        <v>86</v>
      </c>
      <c r="H49" s="243"/>
      <c r="I49" s="243"/>
      <c r="J49" s="224"/>
    </row>
    <row r="50" spans="1:10" ht="15" customHeight="1" x14ac:dyDescent="0.25">
      <c r="A50" s="63">
        <v>36</v>
      </c>
      <c r="B50" s="64" t="s">
        <v>77</v>
      </c>
      <c r="C50" s="65" t="s">
        <v>15</v>
      </c>
      <c r="D50" s="360">
        <v>52</v>
      </c>
      <c r="E50" s="360">
        <v>41</v>
      </c>
      <c r="F50" s="18"/>
      <c r="G50" s="366">
        <f t="shared" si="2"/>
        <v>93</v>
      </c>
      <c r="H50" s="243"/>
      <c r="I50" s="243"/>
      <c r="J50" s="224"/>
    </row>
    <row r="51" spans="1:10" ht="15" customHeight="1" x14ac:dyDescent="0.25">
      <c r="A51" s="63">
        <v>37</v>
      </c>
      <c r="B51" s="64" t="s">
        <v>51</v>
      </c>
      <c r="C51" s="65" t="s">
        <v>15</v>
      </c>
      <c r="D51" s="360">
        <v>37</v>
      </c>
      <c r="E51" s="360">
        <v>33</v>
      </c>
      <c r="F51" s="18"/>
      <c r="G51" s="366">
        <f t="shared" si="2"/>
        <v>70</v>
      </c>
      <c r="H51" s="243"/>
      <c r="I51" s="243"/>
      <c r="J51" s="224"/>
    </row>
    <row r="52" spans="1:10" ht="15" customHeight="1" x14ac:dyDescent="0.25">
      <c r="A52" s="63">
        <v>38</v>
      </c>
      <c r="B52" s="64" t="s">
        <v>52</v>
      </c>
      <c r="C52" s="65" t="s">
        <v>8</v>
      </c>
      <c r="D52" s="360">
        <v>12</v>
      </c>
      <c r="E52" s="360">
        <v>10</v>
      </c>
      <c r="F52" s="18"/>
      <c r="G52" s="366">
        <f t="shared" si="2"/>
        <v>22</v>
      </c>
      <c r="H52" s="243"/>
      <c r="I52" s="243"/>
      <c r="J52" s="224"/>
    </row>
    <row r="53" spans="1:10" ht="15" customHeight="1" x14ac:dyDescent="0.25">
      <c r="A53" s="66">
        <v>39</v>
      </c>
      <c r="B53" s="22" t="s">
        <v>53</v>
      </c>
      <c r="C53" s="67" t="s">
        <v>8</v>
      </c>
      <c r="D53" s="359">
        <v>27</v>
      </c>
      <c r="E53" s="360">
        <v>33</v>
      </c>
      <c r="F53" s="18"/>
      <c r="G53" s="366">
        <f t="shared" si="2"/>
        <v>60</v>
      </c>
      <c r="H53" s="243"/>
      <c r="I53" s="243"/>
      <c r="J53" s="224"/>
    </row>
    <row r="54" spans="1:10" ht="15" customHeight="1" x14ac:dyDescent="0.25">
      <c r="A54" s="66">
        <v>40</v>
      </c>
      <c r="B54" s="22" t="s">
        <v>54</v>
      </c>
      <c r="C54" s="67" t="s">
        <v>8</v>
      </c>
      <c r="D54" s="359">
        <v>68</v>
      </c>
      <c r="E54" s="360">
        <v>41</v>
      </c>
      <c r="F54" s="18"/>
      <c r="G54" s="366">
        <f t="shared" si="2"/>
        <v>109</v>
      </c>
      <c r="H54" s="243"/>
      <c r="I54" s="243"/>
      <c r="J54" s="224"/>
    </row>
    <row r="55" spans="1:10" ht="15" customHeight="1" x14ac:dyDescent="0.25">
      <c r="A55" s="66">
        <v>41</v>
      </c>
      <c r="B55" s="22" t="s">
        <v>55</v>
      </c>
      <c r="C55" s="67" t="s">
        <v>8</v>
      </c>
      <c r="D55" s="359">
        <v>18</v>
      </c>
      <c r="E55" s="360">
        <v>25</v>
      </c>
      <c r="F55" s="18"/>
      <c r="G55" s="366">
        <f t="shared" si="2"/>
        <v>43</v>
      </c>
      <c r="H55" s="243"/>
      <c r="I55" s="243"/>
      <c r="J55" s="224"/>
    </row>
    <row r="56" spans="1:10" ht="15" customHeight="1" x14ac:dyDescent="0.25">
      <c r="A56" s="66">
        <v>42</v>
      </c>
      <c r="B56" s="22" t="s">
        <v>56</v>
      </c>
      <c r="C56" s="67" t="s">
        <v>8</v>
      </c>
      <c r="D56" s="359">
        <v>60</v>
      </c>
      <c r="E56" s="360">
        <v>20</v>
      </c>
      <c r="F56" s="18"/>
      <c r="G56" s="366">
        <f t="shared" si="2"/>
        <v>80</v>
      </c>
      <c r="H56" s="243"/>
      <c r="I56" s="243"/>
      <c r="J56" s="224"/>
    </row>
    <row r="57" spans="1:10" ht="15" customHeight="1" x14ac:dyDescent="0.25">
      <c r="A57" s="66">
        <v>43</v>
      </c>
      <c r="B57" s="22" t="s">
        <v>57</v>
      </c>
      <c r="C57" s="67" t="s">
        <v>8</v>
      </c>
      <c r="D57" s="359">
        <v>23</v>
      </c>
      <c r="E57" s="360">
        <v>17</v>
      </c>
      <c r="F57" s="18"/>
      <c r="G57" s="366">
        <f t="shared" si="2"/>
        <v>40</v>
      </c>
      <c r="H57" s="243"/>
      <c r="I57" s="243"/>
      <c r="J57" s="224"/>
    </row>
    <row r="58" spans="1:10" ht="15" customHeight="1" thickBot="1" x14ac:dyDescent="0.3">
      <c r="A58" s="68">
        <v>44</v>
      </c>
      <c r="B58" s="60" t="s">
        <v>58</v>
      </c>
      <c r="C58" s="61" t="s">
        <v>8</v>
      </c>
      <c r="D58" s="365">
        <v>8</v>
      </c>
      <c r="E58" s="365">
        <v>33</v>
      </c>
      <c r="F58" s="32"/>
      <c r="G58" s="367">
        <f t="shared" si="2"/>
        <v>41</v>
      </c>
      <c r="H58" s="248"/>
      <c r="I58" s="248"/>
      <c r="J58" s="226"/>
    </row>
    <row r="59" spans="1:10" ht="15" customHeight="1" thickBot="1" x14ac:dyDescent="0.3">
      <c r="A59" s="88"/>
      <c r="B59" s="508" t="s">
        <v>148</v>
      </c>
      <c r="C59" s="509"/>
      <c r="D59" s="509"/>
      <c r="E59" s="509"/>
      <c r="F59" s="509"/>
      <c r="G59" s="509"/>
      <c r="H59" s="509"/>
      <c r="I59" s="510"/>
      <c r="J59" s="255"/>
    </row>
    <row r="60" spans="1:10" ht="15" customHeight="1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ht="15" customHeight="1" x14ac:dyDescent="0.25">
      <c r="A61" s="72">
        <v>45</v>
      </c>
      <c r="B61" s="73" t="s">
        <v>78</v>
      </c>
      <c r="C61" s="74" t="s">
        <v>8</v>
      </c>
      <c r="D61" s="375">
        <v>75</v>
      </c>
      <c r="E61" s="375">
        <v>50</v>
      </c>
      <c r="F61" s="54"/>
      <c r="G61" s="377">
        <f>SUM(D61+E61)</f>
        <v>125</v>
      </c>
      <c r="H61" s="284"/>
      <c r="I61" s="284"/>
      <c r="J61" s="280"/>
    </row>
    <row r="62" spans="1:10" ht="15" customHeight="1" x14ac:dyDescent="0.25">
      <c r="A62" s="63">
        <v>46</v>
      </c>
      <c r="B62" s="89" t="s">
        <v>61</v>
      </c>
      <c r="C62" s="76" t="s">
        <v>8</v>
      </c>
      <c r="D62" s="360">
        <v>120</v>
      </c>
      <c r="E62" s="360">
        <v>50</v>
      </c>
      <c r="F62" s="20"/>
      <c r="G62" s="373">
        <f>SUM(D62+E62)</f>
        <v>170</v>
      </c>
      <c r="H62" s="243"/>
      <c r="I62" s="243"/>
      <c r="J62" s="224"/>
    </row>
    <row r="63" spans="1:10" ht="15" customHeight="1" x14ac:dyDescent="0.25">
      <c r="A63" s="63">
        <v>47</v>
      </c>
      <c r="B63" s="89" t="s">
        <v>62</v>
      </c>
      <c r="C63" s="76" t="s">
        <v>8</v>
      </c>
      <c r="D63" s="360">
        <v>18</v>
      </c>
      <c r="E63" s="360">
        <v>33</v>
      </c>
      <c r="F63" s="20"/>
      <c r="G63" s="373">
        <f>SUM(D63+E63)</f>
        <v>51</v>
      </c>
      <c r="H63" s="243"/>
      <c r="I63" s="243"/>
      <c r="J63" s="224"/>
    </row>
    <row r="64" spans="1:10" ht="15" customHeight="1" x14ac:dyDescent="0.25">
      <c r="A64" s="63">
        <v>48</v>
      </c>
      <c r="B64" s="75" t="s">
        <v>63</v>
      </c>
      <c r="C64" s="76" t="s">
        <v>8</v>
      </c>
      <c r="D64" s="360">
        <v>30</v>
      </c>
      <c r="E64" s="360">
        <v>33</v>
      </c>
      <c r="F64" s="20"/>
      <c r="G64" s="373">
        <f>SUM(D64+E64)</f>
        <v>63</v>
      </c>
      <c r="H64" s="243"/>
      <c r="I64" s="243"/>
      <c r="J64" s="224"/>
    </row>
    <row r="65" spans="1:10" ht="15" customHeight="1" x14ac:dyDescent="0.25">
      <c r="A65" s="63">
        <v>49</v>
      </c>
      <c r="B65" s="75" t="s">
        <v>64</v>
      </c>
      <c r="C65" s="76" t="s">
        <v>8</v>
      </c>
      <c r="D65" s="360">
        <v>15</v>
      </c>
      <c r="E65" s="360">
        <v>7</v>
      </c>
      <c r="F65" s="20"/>
      <c r="G65" s="373">
        <f>SUM(D65+E65)</f>
        <v>22</v>
      </c>
      <c r="H65" s="243"/>
      <c r="I65" s="243"/>
      <c r="J65" s="224"/>
    </row>
    <row r="66" spans="1:10" ht="15" customHeight="1" x14ac:dyDescent="0.25">
      <c r="A66" s="63">
        <v>50</v>
      </c>
      <c r="B66" s="75" t="s">
        <v>65</v>
      </c>
      <c r="C66" s="76" t="s">
        <v>8</v>
      </c>
      <c r="D66" s="77" t="s">
        <v>46</v>
      </c>
      <c r="E66" s="360">
        <v>20</v>
      </c>
      <c r="F66" s="198" t="s">
        <v>46</v>
      </c>
      <c r="G66" s="77" t="s">
        <v>46</v>
      </c>
      <c r="H66" s="76"/>
      <c r="I66" s="198" t="s">
        <v>46</v>
      </c>
      <c r="J66" s="224"/>
    </row>
    <row r="67" spans="1:10" ht="15" customHeight="1" x14ac:dyDescent="0.25">
      <c r="A67" s="63">
        <v>51</v>
      </c>
      <c r="B67" s="75" t="s">
        <v>66</v>
      </c>
      <c r="C67" s="76" t="s">
        <v>67</v>
      </c>
      <c r="D67" s="77" t="s">
        <v>46</v>
      </c>
      <c r="E67" s="360">
        <v>40</v>
      </c>
      <c r="F67" s="198" t="s">
        <v>46</v>
      </c>
      <c r="G67" s="77" t="s">
        <v>46</v>
      </c>
      <c r="H67" s="76"/>
      <c r="I67" s="198" t="s">
        <v>46</v>
      </c>
      <c r="J67" s="224"/>
    </row>
    <row r="68" spans="1:10" ht="15" customHeight="1" x14ac:dyDescent="0.25">
      <c r="A68" s="63">
        <v>52</v>
      </c>
      <c r="B68" s="75" t="s">
        <v>68</v>
      </c>
      <c r="C68" s="76" t="s">
        <v>67</v>
      </c>
      <c r="D68" s="77" t="s">
        <v>46</v>
      </c>
      <c r="E68" s="360">
        <v>30</v>
      </c>
      <c r="F68" s="198" t="s">
        <v>46</v>
      </c>
      <c r="G68" s="77" t="s">
        <v>46</v>
      </c>
      <c r="H68" s="76"/>
      <c r="I68" s="198" t="s">
        <v>46</v>
      </c>
      <c r="J68" s="224"/>
    </row>
    <row r="69" spans="1:10" ht="15" customHeight="1" thickBot="1" x14ac:dyDescent="0.3">
      <c r="A69" s="79">
        <v>53</v>
      </c>
      <c r="B69" s="91" t="s">
        <v>69</v>
      </c>
      <c r="C69" s="92" t="s">
        <v>70</v>
      </c>
      <c r="D69" s="86" t="s">
        <v>46</v>
      </c>
      <c r="E69" s="376">
        <v>2.5</v>
      </c>
      <c r="F69" s="62" t="s">
        <v>46</v>
      </c>
      <c r="G69" s="86" t="s">
        <v>46</v>
      </c>
      <c r="H69" s="279"/>
      <c r="I69" s="62" t="s">
        <v>46</v>
      </c>
      <c r="J69" s="226"/>
    </row>
    <row r="70" spans="1:10" ht="15" customHeight="1" x14ac:dyDescent="0.25">
      <c r="A70" s="511" t="s">
        <v>149</v>
      </c>
      <c r="B70" s="512"/>
      <c r="C70" s="512"/>
      <c r="D70" s="512"/>
      <c r="E70" s="512"/>
      <c r="F70" s="512"/>
      <c r="G70" s="512"/>
      <c r="H70" s="512"/>
      <c r="I70" s="513"/>
      <c r="J70" s="229"/>
    </row>
    <row r="71" spans="1:10" ht="15" customHeight="1" thickBot="1" x14ac:dyDescent="0.3">
      <c r="A71" s="514" t="s">
        <v>221</v>
      </c>
      <c r="B71" s="515"/>
      <c r="C71" s="515"/>
      <c r="D71" s="515"/>
      <c r="E71" s="515"/>
      <c r="F71" s="515"/>
      <c r="G71" s="515"/>
      <c r="H71" s="515"/>
      <c r="I71" s="516"/>
      <c r="J71" s="226"/>
    </row>
  </sheetData>
  <mergeCells count="20">
    <mergeCell ref="A24:G24"/>
    <mergeCell ref="A1:G1"/>
    <mergeCell ref="A2:G2"/>
    <mergeCell ref="A6:G6"/>
    <mergeCell ref="E7:E8"/>
    <mergeCell ref="G7:G8"/>
    <mergeCell ref="I7:I8"/>
    <mergeCell ref="J7:J8"/>
    <mergeCell ref="A19:I19"/>
    <mergeCell ref="A20:J20"/>
    <mergeCell ref="A23:I23"/>
    <mergeCell ref="H7:H8"/>
    <mergeCell ref="A70:I70"/>
    <mergeCell ref="A71:I71"/>
    <mergeCell ref="A27:I27"/>
    <mergeCell ref="A28:J28"/>
    <mergeCell ref="A46:I46"/>
    <mergeCell ref="A47:J47"/>
    <mergeCell ref="B59:I59"/>
    <mergeCell ref="A60:J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571F-0B3F-45E1-B4E3-AC9FDD8379B0}">
  <dimension ref="A1:J71"/>
  <sheetViews>
    <sheetView zoomScaleNormal="100" workbookViewId="0">
      <selection activeCell="J85" sqref="J85"/>
    </sheetView>
  </sheetViews>
  <sheetFormatPr defaultRowHeight="15" x14ac:dyDescent="0.25"/>
  <cols>
    <col min="1" max="1" width="7.140625" style="83" customWidth="1"/>
    <col min="2" max="2" width="41.28515625" style="83" customWidth="1"/>
    <col min="3" max="3" width="15.42578125" style="83" customWidth="1"/>
    <col min="4" max="4" width="18.42578125" style="83" customWidth="1"/>
    <col min="5" max="6" width="15.85546875" style="83" customWidth="1"/>
    <col min="7" max="7" width="19.140625" style="83" customWidth="1"/>
    <col min="8" max="8" width="20.5703125" customWidth="1"/>
    <col min="9" max="9" width="23.5703125" customWidth="1"/>
    <col min="10" max="10" width="23.140625" customWidth="1"/>
  </cols>
  <sheetData>
    <row r="1" spans="1:10" ht="15.75" thickBot="1" x14ac:dyDescent="0.3">
      <c r="A1" s="425" t="s">
        <v>71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72</v>
      </c>
      <c r="B2" s="427"/>
      <c r="C2" s="427"/>
      <c r="D2" s="427"/>
      <c r="E2" s="427"/>
      <c r="F2" s="427"/>
      <c r="G2" s="428"/>
    </row>
    <row r="3" spans="1:10" ht="15.75" thickBot="1" x14ac:dyDescent="0.3">
      <c r="A3" s="1"/>
      <c r="B3" s="1"/>
      <c r="C3" s="1"/>
      <c r="D3" s="1"/>
      <c r="E3" s="1"/>
      <c r="F3" s="1"/>
      <c r="G3" s="2" t="s">
        <v>120</v>
      </c>
    </row>
    <row r="4" spans="1:10" ht="155.25" customHeight="1" thickBot="1" x14ac:dyDescent="0.3">
      <c r="A4" s="3" t="s">
        <v>2</v>
      </c>
      <c r="B4" s="4" t="s">
        <v>3</v>
      </c>
      <c r="C4" s="4" t="s">
        <v>4</v>
      </c>
      <c r="D4" s="4" t="s">
        <v>73</v>
      </c>
      <c r="E4" s="4" t="s">
        <v>209</v>
      </c>
      <c r="F4" s="349" t="s">
        <v>141</v>
      </c>
      <c r="G4" s="217" t="s">
        <v>210</v>
      </c>
      <c r="H4" s="353" t="s">
        <v>151</v>
      </c>
      <c r="I4" s="353" t="s">
        <v>216</v>
      </c>
      <c r="J4" s="353" t="s">
        <v>211</v>
      </c>
    </row>
    <row r="5" spans="1:10" ht="15.75" thickBot="1" x14ac:dyDescent="0.3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96">
        <v>7</v>
      </c>
      <c r="H5" s="223">
        <v>8</v>
      </c>
      <c r="I5" s="223">
        <v>9</v>
      </c>
      <c r="J5" s="85">
        <v>10</v>
      </c>
    </row>
    <row r="6" spans="1:10" ht="15.75" thickBot="1" x14ac:dyDescent="0.3">
      <c r="A6" s="478" t="s">
        <v>6</v>
      </c>
      <c r="B6" s="479"/>
      <c r="C6" s="479"/>
      <c r="D6" s="479"/>
      <c r="E6" s="479"/>
      <c r="F6" s="479"/>
      <c r="G6" s="479"/>
      <c r="H6" s="479"/>
      <c r="I6" s="479"/>
      <c r="J6" s="480"/>
    </row>
    <row r="7" spans="1:10" x14ac:dyDescent="0.25">
      <c r="A7" s="8">
        <v>1</v>
      </c>
      <c r="B7" s="9" t="s">
        <v>7</v>
      </c>
      <c r="C7" s="10" t="s">
        <v>8</v>
      </c>
      <c r="D7" s="364">
        <v>10</v>
      </c>
      <c r="E7" s="443">
        <v>18</v>
      </c>
      <c r="F7" s="216"/>
      <c r="G7" s="445">
        <f>SUM(D7+D8*5+E7)</f>
        <v>88</v>
      </c>
      <c r="H7" s="450"/>
      <c r="I7" s="450"/>
      <c r="J7" s="483"/>
    </row>
    <row r="8" spans="1:10" x14ac:dyDescent="0.25">
      <c r="A8" s="11">
        <v>2</v>
      </c>
      <c r="B8" s="12" t="s">
        <v>9</v>
      </c>
      <c r="C8" s="13" t="s">
        <v>10</v>
      </c>
      <c r="D8" s="358">
        <v>12</v>
      </c>
      <c r="E8" s="444"/>
      <c r="F8" s="189"/>
      <c r="G8" s="446"/>
      <c r="H8" s="451"/>
      <c r="I8" s="451"/>
      <c r="J8" s="484"/>
    </row>
    <row r="9" spans="1:10" x14ac:dyDescent="0.25">
      <c r="A9" s="14">
        <v>3</v>
      </c>
      <c r="B9" s="15" t="s">
        <v>11</v>
      </c>
      <c r="C9" s="16" t="s">
        <v>8</v>
      </c>
      <c r="D9" s="360">
        <v>11</v>
      </c>
      <c r="E9" s="360">
        <v>6.5</v>
      </c>
      <c r="F9" s="18"/>
      <c r="G9" s="366">
        <f t="shared" ref="G9:G18" si="0">SUM(D9+E9)</f>
        <v>17.5</v>
      </c>
      <c r="H9" s="219"/>
      <c r="I9" s="219"/>
      <c r="J9" s="224"/>
    </row>
    <row r="10" spans="1:10" x14ac:dyDescent="0.25">
      <c r="A10" s="14">
        <v>4</v>
      </c>
      <c r="B10" s="15" t="s">
        <v>12</v>
      </c>
      <c r="C10" s="16" t="s">
        <v>8</v>
      </c>
      <c r="D10" s="360">
        <v>11</v>
      </c>
      <c r="E10" s="360">
        <v>10.5</v>
      </c>
      <c r="F10" s="18"/>
      <c r="G10" s="366">
        <f t="shared" si="0"/>
        <v>21.5</v>
      </c>
      <c r="H10" s="219"/>
      <c r="I10" s="219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60">
        <v>12</v>
      </c>
      <c r="E11" s="360">
        <v>15</v>
      </c>
      <c r="F11" s="18"/>
      <c r="G11" s="366">
        <f t="shared" si="0"/>
        <v>27</v>
      </c>
      <c r="H11" s="219"/>
      <c r="I11" s="219"/>
      <c r="J11" s="224"/>
    </row>
    <row r="12" spans="1:10" ht="26.25" x14ac:dyDescent="0.25">
      <c r="A12" s="14">
        <v>6</v>
      </c>
      <c r="B12" s="22" t="s">
        <v>14</v>
      </c>
      <c r="C12" s="23" t="s">
        <v>15</v>
      </c>
      <c r="D12" s="359">
        <v>69</v>
      </c>
      <c r="E12" s="359">
        <v>75</v>
      </c>
      <c r="F12" s="24"/>
      <c r="G12" s="366">
        <f t="shared" si="0"/>
        <v>144</v>
      </c>
      <c r="H12" s="219"/>
      <c r="I12" s="219"/>
      <c r="J12" s="224"/>
    </row>
    <row r="13" spans="1:10" x14ac:dyDescent="0.25">
      <c r="A13" s="14">
        <v>7</v>
      </c>
      <c r="B13" s="15" t="s">
        <v>16</v>
      </c>
      <c r="C13" s="16" t="s">
        <v>8</v>
      </c>
      <c r="D13" s="360">
        <v>14</v>
      </c>
      <c r="E13" s="360">
        <v>23</v>
      </c>
      <c r="F13" s="18"/>
      <c r="G13" s="366">
        <f t="shared" si="0"/>
        <v>37</v>
      </c>
      <c r="H13" s="219"/>
      <c r="I13" s="219"/>
      <c r="J13" s="224"/>
    </row>
    <row r="14" spans="1:10" x14ac:dyDescent="0.25">
      <c r="A14" s="14">
        <v>8</v>
      </c>
      <c r="B14" s="15" t="s">
        <v>17</v>
      </c>
      <c r="C14" s="16" t="s">
        <v>8</v>
      </c>
      <c r="D14" s="360">
        <v>6</v>
      </c>
      <c r="E14" s="360">
        <v>5</v>
      </c>
      <c r="F14" s="18"/>
      <c r="G14" s="366">
        <f t="shared" si="0"/>
        <v>11</v>
      </c>
      <c r="H14" s="219"/>
      <c r="I14" s="219"/>
      <c r="J14" s="224"/>
    </row>
    <row r="15" spans="1:10" x14ac:dyDescent="0.25">
      <c r="A15" s="14">
        <v>9</v>
      </c>
      <c r="B15" s="15" t="s">
        <v>18</v>
      </c>
      <c r="C15" s="16" t="s">
        <v>8</v>
      </c>
      <c r="D15" s="360">
        <v>90</v>
      </c>
      <c r="E15" s="360">
        <v>90</v>
      </c>
      <c r="F15" s="18"/>
      <c r="G15" s="366">
        <f t="shared" si="0"/>
        <v>180</v>
      </c>
      <c r="H15" s="219"/>
      <c r="I15" s="219"/>
      <c r="J15" s="224"/>
    </row>
    <row r="16" spans="1:10" x14ac:dyDescent="0.25">
      <c r="A16" s="14">
        <v>10</v>
      </c>
      <c r="B16" s="15" t="s">
        <v>19</v>
      </c>
      <c r="C16" s="16" t="s">
        <v>8</v>
      </c>
      <c r="D16" s="360">
        <v>19</v>
      </c>
      <c r="E16" s="360">
        <v>30</v>
      </c>
      <c r="F16" s="18"/>
      <c r="G16" s="366">
        <f t="shared" si="0"/>
        <v>49</v>
      </c>
      <c r="H16" s="219"/>
      <c r="I16" s="219"/>
      <c r="J16" s="224"/>
    </row>
    <row r="17" spans="1:10" x14ac:dyDescent="0.25">
      <c r="A17" s="14">
        <v>11</v>
      </c>
      <c r="B17" s="15" t="s">
        <v>20</v>
      </c>
      <c r="C17" s="16" t="s">
        <v>8</v>
      </c>
      <c r="D17" s="360">
        <v>17</v>
      </c>
      <c r="E17" s="360">
        <v>30</v>
      </c>
      <c r="F17" s="18"/>
      <c r="G17" s="366">
        <f t="shared" si="0"/>
        <v>47</v>
      </c>
      <c r="H17" s="219"/>
      <c r="I17" s="219"/>
      <c r="J17" s="224"/>
    </row>
    <row r="18" spans="1:10" ht="15.75" thickBot="1" x14ac:dyDescent="0.3">
      <c r="A18" s="28">
        <v>12</v>
      </c>
      <c r="B18" s="29" t="s">
        <v>21</v>
      </c>
      <c r="C18" s="30" t="s">
        <v>8</v>
      </c>
      <c r="D18" s="365">
        <v>21</v>
      </c>
      <c r="E18" s="365">
        <v>23</v>
      </c>
      <c r="F18" s="32"/>
      <c r="G18" s="367">
        <f t="shared" si="0"/>
        <v>44</v>
      </c>
      <c r="H18" s="225"/>
      <c r="I18" s="225"/>
      <c r="J18" s="226"/>
    </row>
    <row r="19" spans="1:10" ht="15.75" thickBot="1" x14ac:dyDescent="0.3">
      <c r="A19" s="452" t="s">
        <v>144</v>
      </c>
      <c r="B19" s="453"/>
      <c r="C19" s="453"/>
      <c r="D19" s="453"/>
      <c r="E19" s="453"/>
      <c r="F19" s="453"/>
      <c r="G19" s="453"/>
      <c r="H19" s="453"/>
      <c r="I19" s="454"/>
      <c r="J19" s="222"/>
    </row>
    <row r="20" spans="1:10" ht="15.75" thickBot="1" x14ac:dyDescent="0.3">
      <c r="A20" s="457" t="s">
        <v>22</v>
      </c>
      <c r="B20" s="458"/>
      <c r="C20" s="458"/>
      <c r="D20" s="458"/>
      <c r="E20" s="458"/>
      <c r="F20" s="458"/>
      <c r="G20" s="458"/>
      <c r="H20" s="458"/>
      <c r="I20" s="458"/>
      <c r="J20" s="459"/>
    </row>
    <row r="21" spans="1:10" x14ac:dyDescent="0.25">
      <c r="A21" s="33">
        <v>13</v>
      </c>
      <c r="B21" s="34" t="s">
        <v>74</v>
      </c>
      <c r="C21" s="35" t="s">
        <v>15</v>
      </c>
      <c r="D21" s="368">
        <v>138</v>
      </c>
      <c r="E21" s="368">
        <v>120</v>
      </c>
      <c r="F21" s="37"/>
      <c r="G21" s="370">
        <f>SUM(D21+E21)</f>
        <v>258</v>
      </c>
      <c r="H21" s="228"/>
      <c r="I21" s="228"/>
      <c r="J21" s="229"/>
    </row>
    <row r="22" spans="1:10" ht="15.75" thickBot="1" x14ac:dyDescent="0.3">
      <c r="A22" s="28">
        <v>14</v>
      </c>
      <c r="B22" s="38" t="s">
        <v>24</v>
      </c>
      <c r="C22" s="39" t="s">
        <v>8</v>
      </c>
      <c r="D22" s="369">
        <v>7.5</v>
      </c>
      <c r="E22" s="369">
        <v>30</v>
      </c>
      <c r="F22" s="40"/>
      <c r="G22" s="367">
        <f>SUM(D22+E22)</f>
        <v>37.5</v>
      </c>
      <c r="H22" s="225"/>
      <c r="I22" s="225"/>
      <c r="J22" s="226"/>
    </row>
    <row r="23" spans="1:10" ht="15.75" thickBot="1" x14ac:dyDescent="0.3">
      <c r="A23" s="452" t="s">
        <v>145</v>
      </c>
      <c r="B23" s="460"/>
      <c r="C23" s="460"/>
      <c r="D23" s="460"/>
      <c r="E23" s="460"/>
      <c r="F23" s="460"/>
      <c r="G23" s="460"/>
      <c r="H23" s="460"/>
      <c r="I23" s="461"/>
      <c r="J23" s="230"/>
    </row>
    <row r="24" spans="1:10" ht="15.75" thickBot="1" x14ac:dyDescent="0.3">
      <c r="A24" s="455" t="s">
        <v>25</v>
      </c>
      <c r="B24" s="456"/>
      <c r="C24" s="456"/>
      <c r="D24" s="456"/>
      <c r="E24" s="456"/>
      <c r="F24" s="456"/>
      <c r="G24" s="456"/>
      <c r="H24" s="456"/>
      <c r="I24" s="456"/>
      <c r="J24" s="462"/>
    </row>
    <row r="25" spans="1:10" x14ac:dyDescent="0.25">
      <c r="A25" s="33">
        <v>15</v>
      </c>
      <c r="B25" s="34" t="s">
        <v>26</v>
      </c>
      <c r="C25" s="35" t="s">
        <v>8</v>
      </c>
      <c r="D25" s="368">
        <v>97</v>
      </c>
      <c r="E25" s="368">
        <v>38</v>
      </c>
      <c r="F25" s="37"/>
      <c r="G25" s="370">
        <f>SUM(D25+E25)</f>
        <v>135</v>
      </c>
      <c r="H25" s="228"/>
      <c r="I25" s="228"/>
      <c r="J25" s="229"/>
    </row>
    <row r="26" spans="1:10" ht="15.75" thickBot="1" x14ac:dyDescent="0.3">
      <c r="A26" s="28">
        <v>16</v>
      </c>
      <c r="B26" s="38" t="s">
        <v>27</v>
      </c>
      <c r="C26" s="39" t="s">
        <v>8</v>
      </c>
      <c r="D26" s="369">
        <v>83</v>
      </c>
      <c r="E26" s="369">
        <v>38</v>
      </c>
      <c r="F26" s="40"/>
      <c r="G26" s="367">
        <f>SUM(D26+E26)</f>
        <v>121</v>
      </c>
      <c r="H26" s="225"/>
      <c r="I26" s="225"/>
      <c r="J26" s="226"/>
    </row>
    <row r="27" spans="1:10" ht="15.75" thickBot="1" x14ac:dyDescent="0.3">
      <c r="A27" s="463" t="s">
        <v>146</v>
      </c>
      <c r="B27" s="464"/>
      <c r="C27" s="464"/>
      <c r="D27" s="464"/>
      <c r="E27" s="464"/>
      <c r="F27" s="464"/>
      <c r="G27" s="464"/>
      <c r="H27" s="464"/>
      <c r="I27" s="465"/>
      <c r="J27" s="230"/>
    </row>
    <row r="28" spans="1:10" ht="15.75" thickBot="1" x14ac:dyDescent="0.3">
      <c r="A28" s="455" t="s">
        <v>28</v>
      </c>
      <c r="B28" s="456"/>
      <c r="C28" s="456"/>
      <c r="D28" s="456"/>
      <c r="E28" s="456"/>
      <c r="F28" s="456"/>
      <c r="G28" s="456"/>
      <c r="H28" s="234"/>
      <c r="I28" s="234"/>
      <c r="J28" s="235"/>
    </row>
    <row r="29" spans="1:10" x14ac:dyDescent="0.25">
      <c r="A29" s="46">
        <v>17</v>
      </c>
      <c r="B29" s="47" t="s">
        <v>29</v>
      </c>
      <c r="C29" s="48" t="s">
        <v>8</v>
      </c>
      <c r="D29" s="371">
        <v>48</v>
      </c>
      <c r="E29" s="371">
        <v>37</v>
      </c>
      <c r="F29" s="50"/>
      <c r="G29" s="370">
        <f t="shared" ref="G29:G44" si="1">SUM(D29+E29)</f>
        <v>85</v>
      </c>
      <c r="H29" s="228"/>
      <c r="I29" s="228"/>
      <c r="J29" s="229"/>
    </row>
    <row r="30" spans="1:10" x14ac:dyDescent="0.25">
      <c r="A30" s="14">
        <v>18</v>
      </c>
      <c r="B30" s="64" t="s">
        <v>30</v>
      </c>
      <c r="C30" s="65" t="s">
        <v>8</v>
      </c>
      <c r="D30" s="360">
        <v>14</v>
      </c>
      <c r="E30" s="360">
        <v>23</v>
      </c>
      <c r="F30" s="18"/>
      <c r="G30" s="366">
        <f t="shared" si="1"/>
        <v>37</v>
      </c>
      <c r="H30" s="219"/>
      <c r="I30" s="219"/>
      <c r="J30" s="224"/>
    </row>
    <row r="31" spans="1:10" x14ac:dyDescent="0.25">
      <c r="A31" s="14">
        <v>19</v>
      </c>
      <c r="B31" s="64" t="s">
        <v>31</v>
      </c>
      <c r="C31" s="65" t="s">
        <v>8</v>
      </c>
      <c r="D31" s="360">
        <v>41.5</v>
      </c>
      <c r="E31" s="360">
        <v>18</v>
      </c>
      <c r="F31" s="18"/>
      <c r="G31" s="366">
        <f t="shared" si="1"/>
        <v>59.5</v>
      </c>
      <c r="H31" s="219"/>
      <c r="I31" s="219"/>
      <c r="J31" s="224"/>
    </row>
    <row r="32" spans="1:10" x14ac:dyDescent="0.25">
      <c r="A32" s="14">
        <v>20</v>
      </c>
      <c r="B32" s="64" t="s">
        <v>32</v>
      </c>
      <c r="C32" s="65" t="s">
        <v>15</v>
      </c>
      <c r="D32" s="360">
        <v>14</v>
      </c>
      <c r="E32" s="360">
        <v>30</v>
      </c>
      <c r="F32" s="18"/>
      <c r="G32" s="366">
        <f t="shared" si="1"/>
        <v>44</v>
      </c>
      <c r="H32" s="219"/>
      <c r="I32" s="219"/>
      <c r="J32" s="224"/>
    </row>
    <row r="33" spans="1:10" x14ac:dyDescent="0.25">
      <c r="A33" s="14">
        <v>21</v>
      </c>
      <c r="B33" s="64" t="s">
        <v>33</v>
      </c>
      <c r="C33" s="65" t="s">
        <v>8</v>
      </c>
      <c r="D33" s="360">
        <v>14</v>
      </c>
      <c r="E33" s="360">
        <v>9</v>
      </c>
      <c r="F33" s="18"/>
      <c r="G33" s="366">
        <f t="shared" si="1"/>
        <v>23</v>
      </c>
      <c r="H33" s="219"/>
      <c r="I33" s="219"/>
      <c r="J33" s="224"/>
    </row>
    <row r="34" spans="1:10" x14ac:dyDescent="0.25">
      <c r="A34" s="14">
        <v>22</v>
      </c>
      <c r="B34" s="64" t="s">
        <v>34</v>
      </c>
      <c r="C34" s="65" t="s">
        <v>8</v>
      </c>
      <c r="D34" s="360">
        <v>17</v>
      </c>
      <c r="E34" s="360">
        <v>15</v>
      </c>
      <c r="F34" s="18"/>
      <c r="G34" s="366">
        <f t="shared" si="1"/>
        <v>32</v>
      </c>
      <c r="H34" s="219"/>
      <c r="I34" s="219"/>
      <c r="J34" s="224"/>
    </row>
    <row r="35" spans="1:10" x14ac:dyDescent="0.25">
      <c r="A35" s="14">
        <v>23</v>
      </c>
      <c r="B35" s="64" t="s">
        <v>35</v>
      </c>
      <c r="C35" s="65" t="s">
        <v>8</v>
      </c>
      <c r="D35" s="360">
        <v>14</v>
      </c>
      <c r="E35" s="360">
        <v>15</v>
      </c>
      <c r="F35" s="18"/>
      <c r="G35" s="366">
        <f t="shared" si="1"/>
        <v>29</v>
      </c>
      <c r="H35" s="219"/>
      <c r="I35" s="219"/>
      <c r="J35" s="224"/>
    </row>
    <row r="36" spans="1:10" x14ac:dyDescent="0.25">
      <c r="A36" s="14">
        <v>24</v>
      </c>
      <c r="B36" s="64" t="s">
        <v>36</v>
      </c>
      <c r="C36" s="65" t="s">
        <v>15</v>
      </c>
      <c r="D36" s="360">
        <v>14</v>
      </c>
      <c r="E36" s="360">
        <v>15</v>
      </c>
      <c r="F36" s="18"/>
      <c r="G36" s="366">
        <f t="shared" si="1"/>
        <v>29</v>
      </c>
      <c r="H36" s="219"/>
      <c r="I36" s="219"/>
      <c r="J36" s="224"/>
    </row>
    <row r="37" spans="1:10" x14ac:dyDescent="0.25">
      <c r="A37" s="14">
        <v>25</v>
      </c>
      <c r="B37" s="64" t="s">
        <v>37</v>
      </c>
      <c r="C37" s="65" t="s">
        <v>8</v>
      </c>
      <c r="D37" s="360">
        <v>48</v>
      </c>
      <c r="E37" s="360">
        <v>23</v>
      </c>
      <c r="F37" s="18"/>
      <c r="G37" s="366">
        <f t="shared" si="1"/>
        <v>71</v>
      </c>
      <c r="H37" s="219"/>
      <c r="I37" s="219"/>
      <c r="J37" s="224"/>
    </row>
    <row r="38" spans="1:10" x14ac:dyDescent="0.25">
      <c r="A38" s="14">
        <v>26</v>
      </c>
      <c r="B38" s="64" t="s">
        <v>38</v>
      </c>
      <c r="C38" s="65" t="s">
        <v>8</v>
      </c>
      <c r="D38" s="360">
        <v>14</v>
      </c>
      <c r="E38" s="360">
        <v>23</v>
      </c>
      <c r="F38" s="18"/>
      <c r="G38" s="366">
        <f t="shared" si="1"/>
        <v>37</v>
      </c>
      <c r="H38" s="219"/>
      <c r="I38" s="219"/>
      <c r="J38" s="224"/>
    </row>
    <row r="39" spans="1:10" x14ac:dyDescent="0.25">
      <c r="A39" s="14">
        <v>27</v>
      </c>
      <c r="B39" s="64" t="s">
        <v>39</v>
      </c>
      <c r="C39" s="65" t="s">
        <v>8</v>
      </c>
      <c r="D39" s="360">
        <v>7</v>
      </c>
      <c r="E39" s="360">
        <v>23</v>
      </c>
      <c r="F39" s="18"/>
      <c r="G39" s="366">
        <f t="shared" si="1"/>
        <v>30</v>
      </c>
      <c r="H39" s="219"/>
      <c r="I39" s="219"/>
      <c r="J39" s="224"/>
    </row>
    <row r="40" spans="1:10" x14ac:dyDescent="0.25">
      <c r="A40" s="14">
        <v>28</v>
      </c>
      <c r="B40" s="64" t="s">
        <v>75</v>
      </c>
      <c r="C40" s="65" t="s">
        <v>15</v>
      </c>
      <c r="D40" s="360">
        <v>69</v>
      </c>
      <c r="E40" s="360">
        <v>37</v>
      </c>
      <c r="F40" s="18"/>
      <c r="G40" s="366">
        <f t="shared" si="1"/>
        <v>106</v>
      </c>
      <c r="H40" s="219"/>
      <c r="I40" s="219"/>
      <c r="J40" s="224"/>
    </row>
    <row r="41" spans="1:10" x14ac:dyDescent="0.25">
      <c r="A41" s="14">
        <v>29</v>
      </c>
      <c r="B41" s="64" t="s">
        <v>41</v>
      </c>
      <c r="C41" s="65" t="s">
        <v>8</v>
      </c>
      <c r="D41" s="360">
        <v>3</v>
      </c>
      <c r="E41" s="360">
        <v>37</v>
      </c>
      <c r="F41" s="18"/>
      <c r="G41" s="366">
        <f t="shared" si="1"/>
        <v>40</v>
      </c>
      <c r="H41" s="219"/>
      <c r="I41" s="219"/>
      <c r="J41" s="224"/>
    </row>
    <row r="42" spans="1:10" x14ac:dyDescent="0.25">
      <c r="A42" s="14">
        <v>30</v>
      </c>
      <c r="B42" s="64" t="s">
        <v>42</v>
      </c>
      <c r="C42" s="65" t="s">
        <v>8</v>
      </c>
      <c r="D42" s="360">
        <v>90</v>
      </c>
      <c r="E42" s="360">
        <v>52</v>
      </c>
      <c r="F42" s="18"/>
      <c r="G42" s="366">
        <f t="shared" si="1"/>
        <v>142</v>
      </c>
      <c r="H42" s="219"/>
      <c r="I42" s="219"/>
      <c r="J42" s="224"/>
    </row>
    <row r="43" spans="1:10" x14ac:dyDescent="0.25">
      <c r="A43" s="14">
        <v>31</v>
      </c>
      <c r="B43" s="64" t="s">
        <v>43</v>
      </c>
      <c r="C43" s="65" t="s">
        <v>8</v>
      </c>
      <c r="D43" s="360">
        <v>34</v>
      </c>
      <c r="E43" s="360">
        <v>37</v>
      </c>
      <c r="F43" s="18"/>
      <c r="G43" s="366">
        <f t="shared" si="1"/>
        <v>71</v>
      </c>
      <c r="H43" s="219"/>
      <c r="I43" s="219"/>
      <c r="J43" s="224"/>
    </row>
    <row r="44" spans="1:10" x14ac:dyDescent="0.25">
      <c r="A44" s="14">
        <v>32</v>
      </c>
      <c r="B44" s="64" t="s">
        <v>76</v>
      </c>
      <c r="C44" s="65" t="s">
        <v>15</v>
      </c>
      <c r="D44" s="360">
        <v>55</v>
      </c>
      <c r="E44" s="360">
        <v>30</v>
      </c>
      <c r="F44" s="18"/>
      <c r="G44" s="366">
        <f t="shared" si="1"/>
        <v>85</v>
      </c>
      <c r="H44" s="219"/>
      <c r="I44" s="219"/>
      <c r="J44" s="224"/>
    </row>
    <row r="45" spans="1:10" ht="15.75" thickBot="1" x14ac:dyDescent="0.3">
      <c r="A45" s="59">
        <v>33</v>
      </c>
      <c r="B45" s="60" t="s">
        <v>45</v>
      </c>
      <c r="C45" s="61" t="s">
        <v>8</v>
      </c>
      <c r="D45" s="86" t="s">
        <v>46</v>
      </c>
      <c r="E45" s="365">
        <v>40</v>
      </c>
      <c r="F45" s="218" t="s">
        <v>46</v>
      </c>
      <c r="G45" s="218" t="s">
        <v>46</v>
      </c>
      <c r="H45" s="225"/>
      <c r="I45" s="218" t="s">
        <v>46</v>
      </c>
      <c r="J45" s="226"/>
    </row>
    <row r="46" spans="1:10" ht="15.75" thickBot="1" x14ac:dyDescent="0.3">
      <c r="A46" s="447" t="s">
        <v>147</v>
      </c>
      <c r="B46" s="448"/>
      <c r="C46" s="448"/>
      <c r="D46" s="448"/>
      <c r="E46" s="448"/>
      <c r="F46" s="448"/>
      <c r="G46" s="448"/>
      <c r="H46" s="448"/>
      <c r="I46" s="449"/>
      <c r="J46" s="230"/>
    </row>
    <row r="47" spans="1:10" ht="15.75" thickBot="1" x14ac:dyDescent="0.3">
      <c r="A47" s="236" t="s">
        <v>47</v>
      </c>
      <c r="B47" s="237"/>
      <c r="C47" s="237"/>
      <c r="D47" s="237"/>
      <c r="E47" s="237"/>
      <c r="F47" s="481"/>
      <c r="G47" s="481"/>
      <c r="H47" s="481"/>
      <c r="I47" s="481"/>
      <c r="J47" s="482"/>
    </row>
    <row r="48" spans="1:10" x14ac:dyDescent="0.25">
      <c r="A48" s="238">
        <v>34</v>
      </c>
      <c r="B48" s="239" t="s">
        <v>48</v>
      </c>
      <c r="C48" s="48" t="s">
        <v>15</v>
      </c>
      <c r="D48" s="371">
        <v>28</v>
      </c>
      <c r="E48" s="371">
        <v>37</v>
      </c>
      <c r="F48" s="71"/>
      <c r="G48" s="372">
        <f t="shared" ref="G48:G58" si="2">SUM(D48+E48)</f>
        <v>65</v>
      </c>
      <c r="H48" s="228"/>
      <c r="I48" s="228"/>
      <c r="J48" s="228"/>
    </row>
    <row r="49" spans="1:10" x14ac:dyDescent="0.25">
      <c r="A49" s="241">
        <v>35</v>
      </c>
      <c r="B49" s="242" t="s">
        <v>49</v>
      </c>
      <c r="C49" s="65" t="s">
        <v>15</v>
      </c>
      <c r="D49" s="360">
        <v>41</v>
      </c>
      <c r="E49" s="360">
        <v>37</v>
      </c>
      <c r="F49" s="20"/>
      <c r="G49" s="373">
        <f t="shared" si="2"/>
        <v>78</v>
      </c>
      <c r="H49" s="219"/>
      <c r="I49" s="219"/>
      <c r="J49" s="219"/>
    </row>
    <row r="50" spans="1:10" x14ac:dyDescent="0.25">
      <c r="A50" s="241">
        <v>36</v>
      </c>
      <c r="B50" s="242" t="s">
        <v>77</v>
      </c>
      <c r="C50" s="65" t="s">
        <v>15</v>
      </c>
      <c r="D50" s="360">
        <v>48</v>
      </c>
      <c r="E50" s="360">
        <v>37</v>
      </c>
      <c r="F50" s="20"/>
      <c r="G50" s="373">
        <f t="shared" si="2"/>
        <v>85</v>
      </c>
      <c r="H50" s="219"/>
      <c r="I50" s="219"/>
      <c r="J50" s="219"/>
    </row>
    <row r="51" spans="1:10" x14ac:dyDescent="0.25">
      <c r="A51" s="241">
        <v>37</v>
      </c>
      <c r="B51" s="242" t="s">
        <v>51</v>
      </c>
      <c r="C51" s="65" t="s">
        <v>15</v>
      </c>
      <c r="D51" s="360">
        <v>34</v>
      </c>
      <c r="E51" s="360">
        <v>30</v>
      </c>
      <c r="F51" s="20"/>
      <c r="G51" s="373">
        <f t="shared" si="2"/>
        <v>64</v>
      </c>
      <c r="H51" s="219"/>
      <c r="I51" s="219"/>
      <c r="J51" s="219"/>
    </row>
    <row r="52" spans="1:10" x14ac:dyDescent="0.25">
      <c r="A52" s="241">
        <v>38</v>
      </c>
      <c r="B52" s="242" t="s">
        <v>52</v>
      </c>
      <c r="C52" s="65" t="s">
        <v>8</v>
      </c>
      <c r="D52" s="360">
        <v>11</v>
      </c>
      <c r="E52" s="360">
        <v>9</v>
      </c>
      <c r="F52" s="20"/>
      <c r="G52" s="373">
        <f t="shared" si="2"/>
        <v>20</v>
      </c>
      <c r="H52" s="219"/>
      <c r="I52" s="219"/>
      <c r="J52" s="219"/>
    </row>
    <row r="53" spans="1:10" x14ac:dyDescent="0.25">
      <c r="A53" s="244">
        <v>39</v>
      </c>
      <c r="B53" s="245" t="s">
        <v>53</v>
      </c>
      <c r="C53" s="67" t="s">
        <v>8</v>
      </c>
      <c r="D53" s="359">
        <v>25</v>
      </c>
      <c r="E53" s="360">
        <v>30</v>
      </c>
      <c r="F53" s="20"/>
      <c r="G53" s="373">
        <f t="shared" si="2"/>
        <v>55</v>
      </c>
      <c r="H53" s="219"/>
      <c r="I53" s="219"/>
      <c r="J53" s="219"/>
    </row>
    <row r="54" spans="1:10" x14ac:dyDescent="0.25">
      <c r="A54" s="244">
        <v>40</v>
      </c>
      <c r="B54" s="245" t="s">
        <v>54</v>
      </c>
      <c r="C54" s="67" t="s">
        <v>8</v>
      </c>
      <c r="D54" s="359">
        <v>62</v>
      </c>
      <c r="E54" s="360">
        <v>37</v>
      </c>
      <c r="F54" s="20"/>
      <c r="G54" s="373">
        <f t="shared" si="2"/>
        <v>99</v>
      </c>
      <c r="H54" s="219"/>
      <c r="I54" s="219"/>
      <c r="J54" s="219"/>
    </row>
    <row r="55" spans="1:10" x14ac:dyDescent="0.25">
      <c r="A55" s="244">
        <v>41</v>
      </c>
      <c r="B55" s="245" t="s">
        <v>55</v>
      </c>
      <c r="C55" s="67" t="s">
        <v>8</v>
      </c>
      <c r="D55" s="359">
        <v>17</v>
      </c>
      <c r="E55" s="360">
        <v>23</v>
      </c>
      <c r="F55" s="20"/>
      <c r="G55" s="373">
        <f t="shared" si="2"/>
        <v>40</v>
      </c>
      <c r="H55" s="219"/>
      <c r="I55" s="219"/>
      <c r="J55" s="219"/>
    </row>
    <row r="56" spans="1:10" x14ac:dyDescent="0.25">
      <c r="A56" s="244">
        <v>42</v>
      </c>
      <c r="B56" s="245" t="s">
        <v>56</v>
      </c>
      <c r="C56" s="67" t="s">
        <v>8</v>
      </c>
      <c r="D56" s="359">
        <v>55</v>
      </c>
      <c r="E56" s="360">
        <v>18</v>
      </c>
      <c r="F56" s="20"/>
      <c r="G56" s="373">
        <f t="shared" si="2"/>
        <v>73</v>
      </c>
      <c r="H56" s="219"/>
      <c r="I56" s="219"/>
      <c r="J56" s="219"/>
    </row>
    <row r="57" spans="1:10" x14ac:dyDescent="0.25">
      <c r="A57" s="244">
        <v>43</v>
      </c>
      <c r="B57" s="245" t="s">
        <v>57</v>
      </c>
      <c r="C57" s="67" t="s">
        <v>8</v>
      </c>
      <c r="D57" s="359">
        <v>21</v>
      </c>
      <c r="E57" s="360">
        <v>15</v>
      </c>
      <c r="F57" s="20"/>
      <c r="G57" s="373">
        <f t="shared" si="2"/>
        <v>36</v>
      </c>
      <c r="H57" s="219"/>
      <c r="I57" s="219"/>
      <c r="J57" s="219"/>
    </row>
    <row r="58" spans="1:10" ht="15.75" thickBot="1" x14ac:dyDescent="0.3">
      <c r="A58" s="246">
        <v>44</v>
      </c>
      <c r="B58" s="247" t="s">
        <v>58</v>
      </c>
      <c r="C58" s="61" t="s">
        <v>8</v>
      </c>
      <c r="D58" s="365">
        <v>7</v>
      </c>
      <c r="E58" s="365">
        <v>30</v>
      </c>
      <c r="F58" s="31"/>
      <c r="G58" s="374">
        <f t="shared" si="2"/>
        <v>37</v>
      </c>
      <c r="H58" s="225"/>
      <c r="I58" s="225"/>
      <c r="J58" s="225"/>
    </row>
    <row r="59" spans="1:10" ht="15" customHeight="1" thickBot="1" x14ac:dyDescent="0.3">
      <c r="A59" s="466" t="s">
        <v>148</v>
      </c>
      <c r="B59" s="467"/>
      <c r="C59" s="467"/>
      <c r="D59" s="467"/>
      <c r="E59" s="467"/>
      <c r="F59" s="467"/>
      <c r="G59" s="467"/>
      <c r="H59" s="467"/>
      <c r="I59" s="468"/>
      <c r="J59" s="230"/>
    </row>
    <row r="60" spans="1:10" ht="15.75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x14ac:dyDescent="0.25">
      <c r="A61" s="72">
        <v>45</v>
      </c>
      <c r="B61" s="73" t="s">
        <v>78</v>
      </c>
      <c r="C61" s="74" t="s">
        <v>8</v>
      </c>
      <c r="D61" s="375">
        <v>69</v>
      </c>
      <c r="E61" s="375">
        <v>45</v>
      </c>
      <c r="F61" s="54"/>
      <c r="G61" s="377">
        <f>SUM(D61+E61)</f>
        <v>114</v>
      </c>
      <c r="H61" s="220"/>
      <c r="I61" s="220"/>
      <c r="J61" s="220"/>
    </row>
    <row r="62" spans="1:10" x14ac:dyDescent="0.25">
      <c r="A62" s="63">
        <v>46</v>
      </c>
      <c r="B62" s="89" t="s">
        <v>61</v>
      </c>
      <c r="C62" s="76" t="s">
        <v>8</v>
      </c>
      <c r="D62" s="360">
        <v>110</v>
      </c>
      <c r="E62" s="360">
        <v>45</v>
      </c>
      <c r="F62" s="18"/>
      <c r="G62" s="366">
        <f>SUM(D62+E62)</f>
        <v>155</v>
      </c>
      <c r="H62" s="219"/>
      <c r="I62" s="219"/>
      <c r="J62" s="219"/>
    </row>
    <row r="63" spans="1:10" x14ac:dyDescent="0.25">
      <c r="A63" s="63">
        <v>47</v>
      </c>
      <c r="B63" s="89" t="s">
        <v>62</v>
      </c>
      <c r="C63" s="76" t="s">
        <v>8</v>
      </c>
      <c r="D63" s="360">
        <v>17</v>
      </c>
      <c r="E63" s="360">
        <v>30</v>
      </c>
      <c r="F63" s="18"/>
      <c r="G63" s="366">
        <f>SUM(D63+E63)</f>
        <v>47</v>
      </c>
      <c r="H63" s="219"/>
      <c r="I63" s="219"/>
      <c r="J63" s="219"/>
    </row>
    <row r="64" spans="1:10" x14ac:dyDescent="0.25">
      <c r="A64" s="63">
        <v>48</v>
      </c>
      <c r="B64" s="75" t="s">
        <v>63</v>
      </c>
      <c r="C64" s="76" t="s">
        <v>8</v>
      </c>
      <c r="D64" s="360">
        <v>28</v>
      </c>
      <c r="E64" s="360">
        <v>30</v>
      </c>
      <c r="F64" s="18"/>
      <c r="G64" s="366">
        <f>SUM(D64+E64)</f>
        <v>58</v>
      </c>
      <c r="H64" s="219"/>
      <c r="I64" s="219"/>
      <c r="J64" s="219"/>
    </row>
    <row r="65" spans="1:10" x14ac:dyDescent="0.25">
      <c r="A65" s="63">
        <v>49</v>
      </c>
      <c r="B65" s="75" t="s">
        <v>64</v>
      </c>
      <c r="C65" s="76" t="s">
        <v>8</v>
      </c>
      <c r="D65" s="360">
        <v>14</v>
      </c>
      <c r="E65" s="360">
        <v>6.5</v>
      </c>
      <c r="F65" s="18"/>
      <c r="G65" s="366">
        <f>SUM(D65+E65)</f>
        <v>20.5</v>
      </c>
      <c r="H65" s="219"/>
      <c r="I65" s="219"/>
      <c r="J65" s="219"/>
    </row>
    <row r="66" spans="1:10" x14ac:dyDescent="0.25">
      <c r="A66" s="63">
        <v>50</v>
      </c>
      <c r="B66" s="75" t="s">
        <v>65</v>
      </c>
      <c r="C66" s="76" t="s">
        <v>8</v>
      </c>
      <c r="D66" s="77" t="s">
        <v>46</v>
      </c>
      <c r="E66" s="360">
        <v>20</v>
      </c>
      <c r="F66" s="184" t="s">
        <v>46</v>
      </c>
      <c r="G66" s="184" t="s">
        <v>46</v>
      </c>
      <c r="H66" s="219"/>
      <c r="I66" s="184" t="s">
        <v>46</v>
      </c>
      <c r="J66" s="219"/>
    </row>
    <row r="67" spans="1:10" x14ac:dyDescent="0.25">
      <c r="A67" s="63">
        <v>51</v>
      </c>
      <c r="B67" s="75" t="s">
        <v>66</v>
      </c>
      <c r="C67" s="76" t="s">
        <v>67</v>
      </c>
      <c r="D67" s="77" t="s">
        <v>46</v>
      </c>
      <c r="E67" s="360">
        <v>40</v>
      </c>
      <c r="F67" s="184" t="s">
        <v>46</v>
      </c>
      <c r="G67" s="184" t="s">
        <v>46</v>
      </c>
      <c r="H67" s="219"/>
      <c r="I67" s="184" t="s">
        <v>46</v>
      </c>
      <c r="J67" s="219"/>
    </row>
    <row r="68" spans="1:10" x14ac:dyDescent="0.25">
      <c r="A68" s="63">
        <v>52</v>
      </c>
      <c r="B68" s="75" t="s">
        <v>68</v>
      </c>
      <c r="C68" s="76" t="s">
        <v>67</v>
      </c>
      <c r="D68" s="77" t="s">
        <v>46</v>
      </c>
      <c r="E68" s="360">
        <v>30</v>
      </c>
      <c r="F68" s="184" t="s">
        <v>46</v>
      </c>
      <c r="G68" s="184" t="s">
        <v>46</v>
      </c>
      <c r="H68" s="219"/>
      <c r="I68" s="184" t="s">
        <v>46</v>
      </c>
      <c r="J68" s="219"/>
    </row>
    <row r="69" spans="1:10" ht="27" thickBot="1" x14ac:dyDescent="0.3">
      <c r="A69" s="249">
        <v>53</v>
      </c>
      <c r="B69" s="250" t="s">
        <v>69</v>
      </c>
      <c r="C69" s="251" t="s">
        <v>70</v>
      </c>
      <c r="D69" s="252" t="s">
        <v>46</v>
      </c>
      <c r="E69" s="376">
        <v>2.5</v>
      </c>
      <c r="F69" s="253" t="s">
        <v>46</v>
      </c>
      <c r="G69" s="253" t="s">
        <v>46</v>
      </c>
      <c r="H69" s="221"/>
      <c r="I69" s="253" t="s">
        <v>46</v>
      </c>
      <c r="J69" s="221"/>
    </row>
    <row r="70" spans="1:10" x14ac:dyDescent="0.25">
      <c r="A70" s="472" t="s">
        <v>149</v>
      </c>
      <c r="B70" s="473"/>
      <c r="C70" s="473"/>
      <c r="D70" s="473"/>
      <c r="E70" s="473"/>
      <c r="F70" s="473"/>
      <c r="G70" s="473"/>
      <c r="H70" s="473"/>
      <c r="I70" s="474"/>
      <c r="J70" s="219"/>
    </row>
    <row r="71" spans="1:10" x14ac:dyDescent="0.25">
      <c r="A71" s="475" t="s">
        <v>152</v>
      </c>
      <c r="B71" s="476"/>
      <c r="C71" s="476"/>
      <c r="D71" s="476"/>
      <c r="E71" s="476"/>
      <c r="F71" s="476"/>
      <c r="G71" s="476"/>
      <c r="H71" s="476"/>
      <c r="I71" s="477"/>
      <c r="J71" s="219"/>
    </row>
  </sheetData>
  <mergeCells count="20">
    <mergeCell ref="A59:I59"/>
    <mergeCell ref="A60:J60"/>
    <mergeCell ref="A70:I70"/>
    <mergeCell ref="A71:I71"/>
    <mergeCell ref="A6:J6"/>
    <mergeCell ref="F47:J47"/>
    <mergeCell ref="J7:J8"/>
    <mergeCell ref="A1:G1"/>
    <mergeCell ref="A2:G2"/>
    <mergeCell ref="E7:E8"/>
    <mergeCell ref="G7:G8"/>
    <mergeCell ref="A46:I46"/>
    <mergeCell ref="H7:H8"/>
    <mergeCell ref="I7:I8"/>
    <mergeCell ref="A19:I19"/>
    <mergeCell ref="A28:G28"/>
    <mergeCell ref="A20:J20"/>
    <mergeCell ref="A23:I23"/>
    <mergeCell ref="A24:J24"/>
    <mergeCell ref="A27:I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C54A-2BC2-4D90-BEBD-761AC1BF2049}">
  <dimension ref="A1:J71"/>
  <sheetViews>
    <sheetView workbookViewId="0">
      <selection activeCell="E66" sqref="E66:E69"/>
    </sheetView>
  </sheetViews>
  <sheetFormatPr defaultRowHeight="15" x14ac:dyDescent="0.25"/>
  <cols>
    <col min="1" max="1" width="7.140625" style="83" customWidth="1"/>
    <col min="2" max="2" width="41.28515625" style="83" customWidth="1"/>
    <col min="3" max="3" width="19.42578125" style="83" customWidth="1"/>
    <col min="4" max="4" width="21" style="83" customWidth="1"/>
    <col min="5" max="6" width="16.140625" style="83" customWidth="1"/>
    <col min="7" max="7" width="19.140625" style="83" customWidth="1"/>
    <col min="8" max="8" width="21" customWidth="1"/>
    <col min="9" max="9" width="21.42578125" customWidth="1"/>
    <col min="10" max="10" width="22.85546875" customWidth="1"/>
  </cols>
  <sheetData>
    <row r="1" spans="1:10" ht="15.75" thickBot="1" x14ac:dyDescent="0.3">
      <c r="A1" s="425" t="s">
        <v>79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80</v>
      </c>
      <c r="B2" s="427"/>
      <c r="C2" s="427"/>
      <c r="D2" s="427"/>
      <c r="E2" s="427"/>
      <c r="F2" s="427"/>
      <c r="G2" s="428"/>
    </row>
    <row r="3" spans="1:10" ht="15.75" thickBot="1" x14ac:dyDescent="0.3">
      <c r="A3" s="1"/>
      <c r="B3" s="1"/>
      <c r="C3" s="1"/>
      <c r="D3" s="1"/>
      <c r="E3" s="1"/>
      <c r="F3" s="1"/>
      <c r="G3" s="2" t="s">
        <v>121</v>
      </c>
    </row>
    <row r="4" spans="1:10" ht="153" customHeight="1" thickBot="1" x14ac:dyDescent="0.3">
      <c r="A4" s="254" t="s">
        <v>2</v>
      </c>
      <c r="B4" s="4" t="s">
        <v>3</v>
      </c>
      <c r="C4" s="4" t="s">
        <v>4</v>
      </c>
      <c r="D4" s="4" t="s">
        <v>5</v>
      </c>
      <c r="E4" s="5" t="s">
        <v>207</v>
      </c>
      <c r="F4" s="345" t="s">
        <v>153</v>
      </c>
      <c r="G4" s="6" t="s">
        <v>208</v>
      </c>
      <c r="H4" s="353" t="s">
        <v>143</v>
      </c>
      <c r="I4" s="353" t="s">
        <v>205</v>
      </c>
      <c r="J4" s="353" t="s">
        <v>206</v>
      </c>
    </row>
    <row r="5" spans="1:10" ht="15.75" thickBot="1" x14ac:dyDescent="0.3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223">
        <v>8</v>
      </c>
      <c r="I5" s="223">
        <v>9</v>
      </c>
      <c r="J5" s="223">
        <v>10</v>
      </c>
    </row>
    <row r="6" spans="1:10" ht="15.75" thickBot="1" x14ac:dyDescent="0.3">
      <c r="A6" s="498" t="s">
        <v>6</v>
      </c>
      <c r="B6" s="499"/>
      <c r="C6" s="499"/>
      <c r="D6" s="499"/>
      <c r="E6" s="499"/>
      <c r="F6" s="499"/>
      <c r="G6" s="499"/>
      <c r="H6" s="230"/>
      <c r="I6" s="230"/>
      <c r="J6" s="230"/>
    </row>
    <row r="7" spans="1:10" x14ac:dyDescent="0.25">
      <c r="A7" s="256">
        <v>1</v>
      </c>
      <c r="B7" s="257" t="s">
        <v>7</v>
      </c>
      <c r="C7" s="10" t="s">
        <v>8</v>
      </c>
      <c r="D7" s="364">
        <v>14</v>
      </c>
      <c r="E7" s="443">
        <v>18</v>
      </c>
      <c r="F7" s="182"/>
      <c r="G7" s="500">
        <f>SUM(D7+D8*5+E7)</f>
        <v>92</v>
      </c>
      <c r="H7" s="450"/>
      <c r="I7" s="450"/>
      <c r="J7" s="483"/>
    </row>
    <row r="8" spans="1:10" x14ac:dyDescent="0.25">
      <c r="A8" s="258">
        <v>2</v>
      </c>
      <c r="B8" s="259" t="s">
        <v>9</v>
      </c>
      <c r="C8" s="13" t="s">
        <v>10</v>
      </c>
      <c r="D8" s="358">
        <v>12</v>
      </c>
      <c r="E8" s="444"/>
      <c r="F8" s="183"/>
      <c r="G8" s="501"/>
      <c r="H8" s="451"/>
      <c r="I8" s="451"/>
      <c r="J8" s="484"/>
    </row>
    <row r="9" spans="1:10" x14ac:dyDescent="0.25">
      <c r="A9" s="215">
        <v>3</v>
      </c>
      <c r="B9" s="260" t="s">
        <v>11</v>
      </c>
      <c r="C9" s="16" t="s">
        <v>8</v>
      </c>
      <c r="D9" s="359">
        <v>19</v>
      </c>
      <c r="E9" s="360">
        <v>5</v>
      </c>
      <c r="F9" s="20"/>
      <c r="G9" s="378">
        <f t="shared" ref="G9:G18" si="0">SUM(D9+E9)</f>
        <v>24</v>
      </c>
      <c r="H9" s="219"/>
      <c r="I9" s="219"/>
      <c r="J9" s="224"/>
    </row>
    <row r="10" spans="1:10" x14ac:dyDescent="0.25">
      <c r="A10" s="215">
        <v>4</v>
      </c>
      <c r="B10" s="260" t="s">
        <v>12</v>
      </c>
      <c r="C10" s="16" t="s">
        <v>8</v>
      </c>
      <c r="D10" s="360">
        <v>17</v>
      </c>
      <c r="E10" s="360">
        <v>10.5</v>
      </c>
      <c r="F10" s="20"/>
      <c r="G10" s="378">
        <f t="shared" si="0"/>
        <v>27.5</v>
      </c>
      <c r="H10" s="219"/>
      <c r="I10" s="219"/>
      <c r="J10" s="224"/>
    </row>
    <row r="11" spans="1:10" x14ac:dyDescent="0.25">
      <c r="A11" s="215">
        <v>5</v>
      </c>
      <c r="B11" s="260" t="s">
        <v>13</v>
      </c>
      <c r="C11" s="16" t="s">
        <v>8</v>
      </c>
      <c r="D11" s="360">
        <v>14</v>
      </c>
      <c r="E11" s="360">
        <v>15</v>
      </c>
      <c r="F11" s="20"/>
      <c r="G11" s="378">
        <f t="shared" si="0"/>
        <v>29</v>
      </c>
      <c r="H11" s="219"/>
      <c r="I11" s="219"/>
      <c r="J11" s="224"/>
    </row>
    <row r="12" spans="1:10" ht="26.25" x14ac:dyDescent="0.25">
      <c r="A12" s="262">
        <v>6</v>
      </c>
      <c r="B12" s="245" t="s">
        <v>14</v>
      </c>
      <c r="C12" s="23" t="s">
        <v>15</v>
      </c>
      <c r="D12" s="359">
        <v>110</v>
      </c>
      <c r="E12" s="359">
        <v>90</v>
      </c>
      <c r="F12" s="17"/>
      <c r="G12" s="378">
        <f t="shared" si="0"/>
        <v>200</v>
      </c>
      <c r="H12" s="219"/>
      <c r="I12" s="219"/>
      <c r="J12" s="224"/>
    </row>
    <row r="13" spans="1:10" x14ac:dyDescent="0.25">
      <c r="A13" s="215">
        <v>7</v>
      </c>
      <c r="B13" s="260" t="s">
        <v>16</v>
      </c>
      <c r="C13" s="16" t="s">
        <v>8</v>
      </c>
      <c r="D13" s="360">
        <v>17</v>
      </c>
      <c r="E13" s="360">
        <v>15</v>
      </c>
      <c r="F13" s="20"/>
      <c r="G13" s="378">
        <f t="shared" si="0"/>
        <v>32</v>
      </c>
      <c r="H13" s="219"/>
      <c r="I13" s="219"/>
      <c r="J13" s="224"/>
    </row>
    <row r="14" spans="1:10" x14ac:dyDescent="0.25">
      <c r="A14" s="215">
        <v>8</v>
      </c>
      <c r="B14" s="260" t="s">
        <v>17</v>
      </c>
      <c r="C14" s="16" t="s">
        <v>8</v>
      </c>
      <c r="D14" s="360">
        <v>18</v>
      </c>
      <c r="E14" s="360">
        <v>15</v>
      </c>
      <c r="F14" s="20"/>
      <c r="G14" s="378">
        <f t="shared" si="0"/>
        <v>33</v>
      </c>
      <c r="H14" s="219"/>
      <c r="I14" s="219"/>
      <c r="J14" s="224"/>
    </row>
    <row r="15" spans="1:10" x14ac:dyDescent="0.25">
      <c r="A15" s="215">
        <v>9</v>
      </c>
      <c r="B15" s="260" t="s">
        <v>18</v>
      </c>
      <c r="C15" s="16" t="s">
        <v>8</v>
      </c>
      <c r="D15" s="360">
        <v>96.5</v>
      </c>
      <c r="E15" s="360">
        <v>90</v>
      </c>
      <c r="F15" s="20"/>
      <c r="G15" s="378">
        <f t="shared" si="0"/>
        <v>186.5</v>
      </c>
      <c r="H15" s="219"/>
      <c r="I15" s="219"/>
      <c r="J15" s="224"/>
    </row>
    <row r="16" spans="1:10" x14ac:dyDescent="0.25">
      <c r="A16" s="215">
        <v>10</v>
      </c>
      <c r="B16" s="260" t="s">
        <v>19</v>
      </c>
      <c r="C16" s="16" t="s">
        <v>8</v>
      </c>
      <c r="D16" s="360">
        <v>55</v>
      </c>
      <c r="E16" s="360">
        <v>37</v>
      </c>
      <c r="F16" s="20"/>
      <c r="G16" s="378">
        <f t="shared" si="0"/>
        <v>92</v>
      </c>
      <c r="H16" s="219"/>
      <c r="I16" s="219"/>
      <c r="J16" s="224"/>
    </row>
    <row r="17" spans="1:10" x14ac:dyDescent="0.25">
      <c r="A17" s="215">
        <v>11</v>
      </c>
      <c r="B17" s="260" t="s">
        <v>20</v>
      </c>
      <c r="C17" s="16" t="s">
        <v>8</v>
      </c>
      <c r="D17" s="360">
        <v>21</v>
      </c>
      <c r="E17" s="360">
        <v>37</v>
      </c>
      <c r="F17" s="20"/>
      <c r="G17" s="378">
        <f t="shared" si="0"/>
        <v>58</v>
      </c>
      <c r="H17" s="219"/>
      <c r="I17" s="219"/>
      <c r="J17" s="224"/>
    </row>
    <row r="18" spans="1:10" ht="15.75" thickBot="1" x14ac:dyDescent="0.3">
      <c r="A18" s="263">
        <v>12</v>
      </c>
      <c r="B18" s="264" t="s">
        <v>21</v>
      </c>
      <c r="C18" s="30" t="s">
        <v>8</v>
      </c>
      <c r="D18" s="365">
        <v>21</v>
      </c>
      <c r="E18" s="365">
        <v>23</v>
      </c>
      <c r="F18" s="31"/>
      <c r="G18" s="379">
        <f t="shared" si="0"/>
        <v>44</v>
      </c>
      <c r="H18" s="225"/>
      <c r="I18" s="225"/>
      <c r="J18" s="226"/>
    </row>
    <row r="19" spans="1:10" ht="14.25" customHeight="1" x14ac:dyDescent="0.25">
      <c r="A19" s="463" t="s">
        <v>144</v>
      </c>
      <c r="B19" s="464"/>
      <c r="C19" s="464"/>
      <c r="D19" s="464"/>
      <c r="E19" s="464"/>
      <c r="F19" s="464"/>
      <c r="G19" s="464"/>
      <c r="H19" s="464"/>
      <c r="I19" s="465"/>
      <c r="J19" s="230"/>
    </row>
    <row r="20" spans="1:10" ht="15.75" thickBot="1" x14ac:dyDescent="0.3">
      <c r="A20" s="492" t="s">
        <v>22</v>
      </c>
      <c r="B20" s="493"/>
      <c r="C20" s="493"/>
      <c r="D20" s="493"/>
      <c r="E20" s="493"/>
      <c r="F20" s="493"/>
      <c r="G20" s="493"/>
      <c r="H20" s="493"/>
      <c r="I20" s="493"/>
      <c r="J20" s="494"/>
    </row>
    <row r="21" spans="1:10" x14ac:dyDescent="0.25">
      <c r="A21" s="266">
        <v>13</v>
      </c>
      <c r="B21" s="267" t="s">
        <v>23</v>
      </c>
      <c r="C21" s="35" t="s">
        <v>15</v>
      </c>
      <c r="D21" s="368">
        <v>166</v>
      </c>
      <c r="E21" s="368">
        <v>135</v>
      </c>
      <c r="F21" s="36"/>
      <c r="G21" s="380">
        <f>SUM(D21+E21)</f>
        <v>301</v>
      </c>
      <c r="H21" s="228"/>
      <c r="I21" s="228"/>
      <c r="J21" s="229"/>
    </row>
    <row r="22" spans="1:10" ht="15.75" thickBot="1" x14ac:dyDescent="0.3">
      <c r="A22" s="263">
        <v>14</v>
      </c>
      <c r="B22" s="269" t="s">
        <v>24</v>
      </c>
      <c r="C22" s="39" t="s">
        <v>8</v>
      </c>
      <c r="D22" s="369">
        <v>4.5</v>
      </c>
      <c r="E22" s="369">
        <v>23</v>
      </c>
      <c r="F22" s="45"/>
      <c r="G22" s="379">
        <f>SUM(D22+E22)</f>
        <v>27.5</v>
      </c>
      <c r="H22" s="225"/>
      <c r="I22" s="225"/>
      <c r="J22" s="226"/>
    </row>
    <row r="23" spans="1:10" ht="15.75" thickBot="1" x14ac:dyDescent="0.3">
      <c r="A23" s="463" t="s">
        <v>145</v>
      </c>
      <c r="B23" s="464"/>
      <c r="C23" s="464"/>
      <c r="D23" s="464"/>
      <c r="E23" s="464"/>
      <c r="F23" s="464"/>
      <c r="G23" s="464"/>
      <c r="H23" s="464"/>
      <c r="I23" s="465"/>
      <c r="J23" s="230"/>
    </row>
    <row r="24" spans="1:10" ht="15.75" thickBot="1" x14ac:dyDescent="0.3">
      <c r="A24" s="490" t="s">
        <v>25</v>
      </c>
      <c r="B24" s="491"/>
      <c r="C24" s="491"/>
      <c r="D24" s="491"/>
      <c r="E24" s="491"/>
      <c r="F24" s="491"/>
      <c r="G24" s="491"/>
      <c r="H24" s="234"/>
      <c r="I24" s="234"/>
      <c r="J24" s="235"/>
    </row>
    <row r="25" spans="1:10" x14ac:dyDescent="0.25">
      <c r="A25" s="266">
        <v>15</v>
      </c>
      <c r="B25" s="267" t="s">
        <v>26</v>
      </c>
      <c r="C25" s="35" t="s">
        <v>8</v>
      </c>
      <c r="D25" s="368">
        <v>97</v>
      </c>
      <c r="E25" s="368">
        <v>52</v>
      </c>
      <c r="F25" s="36"/>
      <c r="G25" s="380">
        <f>SUM(D25+E25)</f>
        <v>149</v>
      </c>
      <c r="H25" s="228"/>
      <c r="I25" s="228"/>
      <c r="J25" s="229"/>
    </row>
    <row r="26" spans="1:10" ht="15.75" thickBot="1" x14ac:dyDescent="0.3">
      <c r="A26" s="263">
        <v>16</v>
      </c>
      <c r="B26" s="269" t="s">
        <v>27</v>
      </c>
      <c r="C26" s="39" t="s">
        <v>8</v>
      </c>
      <c r="D26" s="369">
        <v>83</v>
      </c>
      <c r="E26" s="369">
        <v>45</v>
      </c>
      <c r="F26" s="45"/>
      <c r="G26" s="379">
        <f>SUM(D26+E26)</f>
        <v>128</v>
      </c>
      <c r="H26" s="225"/>
      <c r="I26" s="225"/>
      <c r="J26" s="226"/>
    </row>
    <row r="27" spans="1:10" ht="15.75" thickBot="1" x14ac:dyDescent="0.3">
      <c r="A27" s="463" t="s">
        <v>146</v>
      </c>
      <c r="B27" s="464"/>
      <c r="C27" s="464"/>
      <c r="D27" s="464"/>
      <c r="E27" s="464"/>
      <c r="F27" s="464"/>
      <c r="G27" s="464"/>
      <c r="H27" s="464"/>
      <c r="I27" s="465"/>
      <c r="J27" s="230"/>
    </row>
    <row r="28" spans="1:10" ht="15.75" thickBot="1" x14ac:dyDescent="0.3">
      <c r="A28" s="490" t="s">
        <v>28</v>
      </c>
      <c r="B28" s="491"/>
      <c r="C28" s="491"/>
      <c r="D28" s="491"/>
      <c r="E28" s="491"/>
      <c r="F28" s="491"/>
      <c r="G28" s="491"/>
      <c r="H28" s="491"/>
      <c r="I28" s="491"/>
      <c r="J28" s="235"/>
    </row>
    <row r="29" spans="1:10" x14ac:dyDescent="0.25">
      <c r="A29" s="270">
        <v>17</v>
      </c>
      <c r="B29" s="239" t="s">
        <v>29</v>
      </c>
      <c r="C29" s="48" t="s">
        <v>8</v>
      </c>
      <c r="D29" s="371">
        <v>34</v>
      </c>
      <c r="E29" s="371">
        <v>37</v>
      </c>
      <c r="F29" s="71"/>
      <c r="G29" s="380">
        <f t="shared" ref="G29:G44" si="1">SUM(D29+E29)</f>
        <v>71</v>
      </c>
      <c r="H29" s="228"/>
      <c r="I29" s="228"/>
      <c r="J29" s="229"/>
    </row>
    <row r="30" spans="1:10" x14ac:dyDescent="0.25">
      <c r="A30" s="215">
        <v>18</v>
      </c>
      <c r="B30" s="242" t="s">
        <v>30</v>
      </c>
      <c r="C30" s="65" t="s">
        <v>8</v>
      </c>
      <c r="D30" s="360">
        <v>14</v>
      </c>
      <c r="E30" s="360">
        <v>18</v>
      </c>
      <c r="F30" s="20"/>
      <c r="G30" s="378">
        <f t="shared" si="1"/>
        <v>32</v>
      </c>
      <c r="H30" s="219"/>
      <c r="I30" s="219"/>
      <c r="J30" s="224"/>
    </row>
    <row r="31" spans="1:10" x14ac:dyDescent="0.25">
      <c r="A31" s="215">
        <v>19</v>
      </c>
      <c r="B31" s="242" t="s">
        <v>31</v>
      </c>
      <c r="C31" s="65" t="s">
        <v>8</v>
      </c>
      <c r="D31" s="360">
        <v>55</v>
      </c>
      <c r="E31" s="360">
        <v>18</v>
      </c>
      <c r="F31" s="20"/>
      <c r="G31" s="378">
        <f t="shared" si="1"/>
        <v>73</v>
      </c>
      <c r="H31" s="219"/>
      <c r="I31" s="219"/>
      <c r="J31" s="224"/>
    </row>
    <row r="32" spans="1:10" x14ac:dyDescent="0.25">
      <c r="A32" s="215">
        <v>20</v>
      </c>
      <c r="B32" s="242" t="s">
        <v>32</v>
      </c>
      <c r="C32" s="65" t="s">
        <v>15</v>
      </c>
      <c r="D32" s="360">
        <v>14</v>
      </c>
      <c r="E32" s="360">
        <v>37</v>
      </c>
      <c r="F32" s="20"/>
      <c r="G32" s="378">
        <f t="shared" si="1"/>
        <v>51</v>
      </c>
      <c r="H32" s="219"/>
      <c r="I32" s="219"/>
      <c r="J32" s="224"/>
    </row>
    <row r="33" spans="1:10" x14ac:dyDescent="0.25">
      <c r="A33" s="215">
        <v>21</v>
      </c>
      <c r="B33" s="242" t="s">
        <v>33</v>
      </c>
      <c r="C33" s="65" t="s">
        <v>8</v>
      </c>
      <c r="D33" s="360">
        <v>18</v>
      </c>
      <c r="E33" s="360">
        <v>9</v>
      </c>
      <c r="F33" s="20"/>
      <c r="G33" s="378">
        <f t="shared" si="1"/>
        <v>27</v>
      </c>
      <c r="H33" s="219"/>
      <c r="I33" s="219"/>
      <c r="J33" s="224"/>
    </row>
    <row r="34" spans="1:10" x14ac:dyDescent="0.25">
      <c r="A34" s="215">
        <v>22</v>
      </c>
      <c r="B34" s="242" t="s">
        <v>34</v>
      </c>
      <c r="C34" s="65" t="s">
        <v>8</v>
      </c>
      <c r="D34" s="360">
        <v>23</v>
      </c>
      <c r="E34" s="360">
        <v>12</v>
      </c>
      <c r="F34" s="20"/>
      <c r="G34" s="378">
        <f t="shared" si="1"/>
        <v>35</v>
      </c>
      <c r="H34" s="219"/>
      <c r="I34" s="219"/>
      <c r="J34" s="224"/>
    </row>
    <row r="35" spans="1:10" x14ac:dyDescent="0.25">
      <c r="A35" s="215">
        <v>23</v>
      </c>
      <c r="B35" s="242" t="s">
        <v>35</v>
      </c>
      <c r="C35" s="65" t="s">
        <v>8</v>
      </c>
      <c r="D35" s="360">
        <v>21</v>
      </c>
      <c r="E35" s="360">
        <v>15</v>
      </c>
      <c r="F35" s="20"/>
      <c r="G35" s="378">
        <f t="shared" si="1"/>
        <v>36</v>
      </c>
      <c r="H35" s="219"/>
      <c r="I35" s="219"/>
      <c r="J35" s="224"/>
    </row>
    <row r="36" spans="1:10" x14ac:dyDescent="0.25">
      <c r="A36" s="215">
        <v>24</v>
      </c>
      <c r="B36" s="242" t="s">
        <v>36</v>
      </c>
      <c r="C36" s="65" t="s">
        <v>15</v>
      </c>
      <c r="D36" s="360">
        <v>3</v>
      </c>
      <c r="E36" s="360">
        <v>10</v>
      </c>
      <c r="F36" s="20"/>
      <c r="G36" s="378">
        <f t="shared" si="1"/>
        <v>13</v>
      </c>
      <c r="H36" s="219"/>
      <c r="I36" s="219"/>
      <c r="J36" s="224"/>
    </row>
    <row r="37" spans="1:10" x14ac:dyDescent="0.25">
      <c r="A37" s="215">
        <v>25</v>
      </c>
      <c r="B37" s="242" t="s">
        <v>37</v>
      </c>
      <c r="C37" s="65" t="s">
        <v>8</v>
      </c>
      <c r="D37" s="360">
        <v>69</v>
      </c>
      <c r="E37" s="360">
        <v>30</v>
      </c>
      <c r="F37" s="20"/>
      <c r="G37" s="378">
        <f t="shared" si="1"/>
        <v>99</v>
      </c>
      <c r="H37" s="219"/>
      <c r="I37" s="219"/>
      <c r="J37" s="224"/>
    </row>
    <row r="38" spans="1:10" x14ac:dyDescent="0.25">
      <c r="A38" s="215">
        <v>26</v>
      </c>
      <c r="B38" s="242" t="s">
        <v>38</v>
      </c>
      <c r="C38" s="65" t="s">
        <v>8</v>
      </c>
      <c r="D38" s="360">
        <v>17</v>
      </c>
      <c r="E38" s="360">
        <v>30</v>
      </c>
      <c r="F38" s="20"/>
      <c r="G38" s="378">
        <f t="shared" si="1"/>
        <v>47</v>
      </c>
      <c r="H38" s="219"/>
      <c r="I38" s="219"/>
      <c r="J38" s="224"/>
    </row>
    <row r="39" spans="1:10" x14ac:dyDescent="0.25">
      <c r="A39" s="215">
        <v>27</v>
      </c>
      <c r="B39" s="242" t="s">
        <v>39</v>
      </c>
      <c r="C39" s="65" t="s">
        <v>8</v>
      </c>
      <c r="D39" s="360">
        <v>7</v>
      </c>
      <c r="E39" s="360">
        <v>15</v>
      </c>
      <c r="F39" s="20"/>
      <c r="G39" s="378">
        <f t="shared" si="1"/>
        <v>22</v>
      </c>
      <c r="H39" s="219"/>
      <c r="I39" s="219"/>
      <c r="J39" s="224"/>
    </row>
    <row r="40" spans="1:10" x14ac:dyDescent="0.25">
      <c r="A40" s="215">
        <v>28</v>
      </c>
      <c r="B40" s="242" t="s">
        <v>40</v>
      </c>
      <c r="C40" s="65" t="s">
        <v>15</v>
      </c>
      <c r="D40" s="360">
        <v>118</v>
      </c>
      <c r="E40" s="360">
        <v>37</v>
      </c>
      <c r="F40" s="20"/>
      <c r="G40" s="378">
        <f t="shared" si="1"/>
        <v>155</v>
      </c>
      <c r="H40" s="219"/>
      <c r="I40" s="219"/>
      <c r="J40" s="224"/>
    </row>
    <row r="41" spans="1:10" x14ac:dyDescent="0.25">
      <c r="A41" s="215">
        <v>29</v>
      </c>
      <c r="B41" s="242" t="s">
        <v>41</v>
      </c>
      <c r="C41" s="65" t="s">
        <v>8</v>
      </c>
      <c r="D41" s="360">
        <v>3</v>
      </c>
      <c r="E41" s="360">
        <v>8</v>
      </c>
      <c r="F41" s="20"/>
      <c r="G41" s="378">
        <f t="shared" si="1"/>
        <v>11</v>
      </c>
      <c r="H41" s="219"/>
      <c r="I41" s="219"/>
      <c r="J41" s="224"/>
    </row>
    <row r="42" spans="1:10" x14ac:dyDescent="0.25">
      <c r="A42" s="215">
        <v>30</v>
      </c>
      <c r="B42" s="242" t="s">
        <v>42</v>
      </c>
      <c r="C42" s="65" t="s">
        <v>8</v>
      </c>
      <c r="D42" s="360">
        <v>110</v>
      </c>
      <c r="E42" s="360">
        <v>52</v>
      </c>
      <c r="F42" s="20"/>
      <c r="G42" s="378">
        <f t="shared" si="1"/>
        <v>162</v>
      </c>
      <c r="H42" s="219"/>
      <c r="I42" s="219"/>
      <c r="J42" s="224"/>
    </row>
    <row r="43" spans="1:10" x14ac:dyDescent="0.25">
      <c r="A43" s="215">
        <v>31</v>
      </c>
      <c r="B43" s="242" t="s">
        <v>43</v>
      </c>
      <c r="C43" s="65" t="s">
        <v>8</v>
      </c>
      <c r="D43" s="360">
        <v>41</v>
      </c>
      <c r="E43" s="360">
        <v>37</v>
      </c>
      <c r="F43" s="20"/>
      <c r="G43" s="378">
        <f t="shared" si="1"/>
        <v>78</v>
      </c>
      <c r="H43" s="219"/>
      <c r="I43" s="219"/>
      <c r="J43" s="224"/>
    </row>
    <row r="44" spans="1:10" x14ac:dyDescent="0.25">
      <c r="A44" s="215">
        <v>32</v>
      </c>
      <c r="B44" s="242" t="s">
        <v>44</v>
      </c>
      <c r="C44" s="65" t="s">
        <v>15</v>
      </c>
      <c r="D44" s="360">
        <v>62</v>
      </c>
      <c r="E44" s="360">
        <v>30</v>
      </c>
      <c r="F44" s="20"/>
      <c r="G44" s="378">
        <f t="shared" si="1"/>
        <v>92</v>
      </c>
      <c r="H44" s="219"/>
      <c r="I44" s="219"/>
      <c r="J44" s="224"/>
    </row>
    <row r="45" spans="1:10" ht="15.75" thickBot="1" x14ac:dyDescent="0.3">
      <c r="A45" s="271">
        <v>33</v>
      </c>
      <c r="B45" s="247" t="s">
        <v>45</v>
      </c>
      <c r="C45" s="61" t="s">
        <v>8</v>
      </c>
      <c r="D45" s="62" t="s">
        <v>46</v>
      </c>
      <c r="E45" s="365">
        <v>40</v>
      </c>
      <c r="F45" s="272" t="s">
        <v>46</v>
      </c>
      <c r="G45" s="272" t="s">
        <v>46</v>
      </c>
      <c r="H45" s="225"/>
      <c r="I45" s="272" t="s">
        <v>46</v>
      </c>
      <c r="J45" s="226"/>
    </row>
    <row r="46" spans="1:10" ht="15.75" thickBot="1" x14ac:dyDescent="0.3">
      <c r="A46" s="447" t="s">
        <v>147</v>
      </c>
      <c r="B46" s="448"/>
      <c r="C46" s="448"/>
      <c r="D46" s="448"/>
      <c r="E46" s="448"/>
      <c r="F46" s="448"/>
      <c r="G46" s="448"/>
      <c r="H46" s="448"/>
      <c r="I46" s="449"/>
      <c r="J46" s="230"/>
    </row>
    <row r="47" spans="1:10" ht="15.75" thickBot="1" x14ac:dyDescent="0.3">
      <c r="A47" s="469" t="s">
        <v>47</v>
      </c>
      <c r="B47" s="470"/>
      <c r="C47" s="470"/>
      <c r="D47" s="470"/>
      <c r="E47" s="470"/>
      <c r="F47" s="470"/>
      <c r="G47" s="470"/>
      <c r="H47" s="470"/>
      <c r="I47" s="470"/>
      <c r="J47" s="471"/>
    </row>
    <row r="48" spans="1:10" x14ac:dyDescent="0.25">
      <c r="A48" s="238">
        <v>34</v>
      </c>
      <c r="B48" s="239" t="s">
        <v>48</v>
      </c>
      <c r="C48" s="48" t="s">
        <v>15</v>
      </c>
      <c r="D48" s="371">
        <v>48</v>
      </c>
      <c r="E48" s="371">
        <v>37</v>
      </c>
      <c r="F48" s="71"/>
      <c r="G48" s="380">
        <f t="shared" ref="G48:G58" si="2">SUM(D48+E48)</f>
        <v>85</v>
      </c>
      <c r="H48" s="228"/>
      <c r="I48" s="228"/>
      <c r="J48" s="229"/>
    </row>
    <row r="49" spans="1:10" x14ac:dyDescent="0.25">
      <c r="A49" s="241">
        <v>35</v>
      </c>
      <c r="B49" s="242" t="s">
        <v>49</v>
      </c>
      <c r="C49" s="65" t="s">
        <v>15</v>
      </c>
      <c r="D49" s="360">
        <v>55</v>
      </c>
      <c r="E49" s="360">
        <v>37</v>
      </c>
      <c r="F49" s="20"/>
      <c r="G49" s="378">
        <f t="shared" si="2"/>
        <v>92</v>
      </c>
      <c r="H49" s="219"/>
      <c r="I49" s="219"/>
      <c r="J49" s="224"/>
    </row>
    <row r="50" spans="1:10" x14ac:dyDescent="0.25">
      <c r="A50" s="241">
        <v>36</v>
      </c>
      <c r="B50" s="242" t="s">
        <v>50</v>
      </c>
      <c r="C50" s="65" t="s">
        <v>15</v>
      </c>
      <c r="D50" s="360">
        <v>41</v>
      </c>
      <c r="E50" s="360">
        <v>37</v>
      </c>
      <c r="F50" s="20"/>
      <c r="G50" s="378">
        <f t="shared" si="2"/>
        <v>78</v>
      </c>
      <c r="H50" s="219"/>
      <c r="I50" s="219"/>
      <c r="J50" s="224"/>
    </row>
    <row r="51" spans="1:10" x14ac:dyDescent="0.25">
      <c r="A51" s="241">
        <v>37</v>
      </c>
      <c r="B51" s="242" t="s">
        <v>51</v>
      </c>
      <c r="C51" s="65" t="s">
        <v>15</v>
      </c>
      <c r="D51" s="360">
        <v>48</v>
      </c>
      <c r="E51" s="360">
        <v>30</v>
      </c>
      <c r="F51" s="20"/>
      <c r="G51" s="378">
        <f t="shared" si="2"/>
        <v>78</v>
      </c>
      <c r="H51" s="219"/>
      <c r="I51" s="219"/>
      <c r="J51" s="224"/>
    </row>
    <row r="52" spans="1:10" x14ac:dyDescent="0.25">
      <c r="A52" s="241">
        <v>38</v>
      </c>
      <c r="B52" s="242" t="s">
        <v>52</v>
      </c>
      <c r="C52" s="65" t="s">
        <v>8</v>
      </c>
      <c r="D52" s="360">
        <v>28</v>
      </c>
      <c r="E52" s="360">
        <v>8</v>
      </c>
      <c r="F52" s="20"/>
      <c r="G52" s="378">
        <f t="shared" si="2"/>
        <v>36</v>
      </c>
      <c r="H52" s="219"/>
      <c r="I52" s="219"/>
      <c r="J52" s="224"/>
    </row>
    <row r="53" spans="1:10" x14ac:dyDescent="0.25">
      <c r="A53" s="244">
        <v>39</v>
      </c>
      <c r="B53" s="245" t="s">
        <v>53</v>
      </c>
      <c r="C53" s="65" t="s">
        <v>15</v>
      </c>
      <c r="D53" s="360">
        <v>28</v>
      </c>
      <c r="E53" s="359">
        <v>23</v>
      </c>
      <c r="F53" s="17"/>
      <c r="G53" s="378">
        <f t="shared" si="2"/>
        <v>51</v>
      </c>
      <c r="H53" s="219"/>
      <c r="I53" s="219"/>
      <c r="J53" s="224"/>
    </row>
    <row r="54" spans="1:10" x14ac:dyDescent="0.25">
      <c r="A54" s="244">
        <v>40</v>
      </c>
      <c r="B54" s="245" t="s">
        <v>54</v>
      </c>
      <c r="C54" s="67" t="s">
        <v>8</v>
      </c>
      <c r="D54" s="360">
        <v>55</v>
      </c>
      <c r="E54" s="359">
        <v>30</v>
      </c>
      <c r="F54" s="17"/>
      <c r="G54" s="378">
        <f t="shared" si="2"/>
        <v>85</v>
      </c>
      <c r="H54" s="219"/>
      <c r="I54" s="219"/>
      <c r="J54" s="224"/>
    </row>
    <row r="55" spans="1:10" x14ac:dyDescent="0.25">
      <c r="A55" s="244">
        <v>41</v>
      </c>
      <c r="B55" s="245" t="s">
        <v>55</v>
      </c>
      <c r="C55" s="67" t="s">
        <v>8</v>
      </c>
      <c r="D55" s="360">
        <v>21</v>
      </c>
      <c r="E55" s="359">
        <v>30</v>
      </c>
      <c r="F55" s="17"/>
      <c r="G55" s="378">
        <f t="shared" si="2"/>
        <v>51</v>
      </c>
      <c r="H55" s="219"/>
      <c r="I55" s="219"/>
      <c r="J55" s="224"/>
    </row>
    <row r="56" spans="1:10" x14ac:dyDescent="0.25">
      <c r="A56" s="244">
        <v>42</v>
      </c>
      <c r="B56" s="245" t="s">
        <v>56</v>
      </c>
      <c r="C56" s="67" t="s">
        <v>8</v>
      </c>
      <c r="D56" s="360">
        <v>55</v>
      </c>
      <c r="E56" s="359">
        <v>23</v>
      </c>
      <c r="F56" s="17"/>
      <c r="G56" s="378">
        <f t="shared" si="2"/>
        <v>78</v>
      </c>
      <c r="H56" s="219"/>
      <c r="I56" s="219"/>
      <c r="J56" s="224"/>
    </row>
    <row r="57" spans="1:10" x14ac:dyDescent="0.25">
      <c r="A57" s="244">
        <v>43</v>
      </c>
      <c r="B57" s="245" t="s">
        <v>57</v>
      </c>
      <c r="C57" s="67" t="s">
        <v>8</v>
      </c>
      <c r="D57" s="360">
        <v>21</v>
      </c>
      <c r="E57" s="359">
        <v>23</v>
      </c>
      <c r="F57" s="17"/>
      <c r="G57" s="378">
        <f t="shared" si="2"/>
        <v>44</v>
      </c>
      <c r="H57" s="219"/>
      <c r="I57" s="219"/>
      <c r="J57" s="224"/>
    </row>
    <row r="58" spans="1:10" ht="15.75" thickBot="1" x14ac:dyDescent="0.3">
      <c r="A58" s="246">
        <v>44</v>
      </c>
      <c r="B58" s="247" t="s">
        <v>58</v>
      </c>
      <c r="C58" s="61" t="s">
        <v>8</v>
      </c>
      <c r="D58" s="365">
        <v>3</v>
      </c>
      <c r="E58" s="365">
        <v>15</v>
      </c>
      <c r="F58" s="31"/>
      <c r="G58" s="379">
        <f t="shared" si="2"/>
        <v>18</v>
      </c>
      <c r="H58" s="225"/>
      <c r="I58" s="225"/>
      <c r="J58" s="226"/>
    </row>
    <row r="59" spans="1:10" ht="15.75" thickBot="1" x14ac:dyDescent="0.3">
      <c r="A59" s="495" t="s">
        <v>148</v>
      </c>
      <c r="B59" s="496"/>
      <c r="C59" s="496"/>
      <c r="D59" s="496"/>
      <c r="E59" s="496"/>
      <c r="F59" s="496"/>
      <c r="G59" s="496"/>
      <c r="H59" s="496"/>
      <c r="I59" s="497"/>
      <c r="J59" s="230"/>
    </row>
    <row r="60" spans="1:10" ht="15.75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x14ac:dyDescent="0.25">
      <c r="A61" s="238">
        <v>45</v>
      </c>
      <c r="B61" s="273" t="s">
        <v>60</v>
      </c>
      <c r="C61" s="70" t="s">
        <v>8</v>
      </c>
      <c r="D61" s="371">
        <v>55</v>
      </c>
      <c r="E61" s="371">
        <v>37</v>
      </c>
      <c r="F61" s="71"/>
      <c r="G61" s="380">
        <f>SUM(D61+E61)</f>
        <v>92</v>
      </c>
      <c r="H61" s="228"/>
      <c r="I61" s="228"/>
      <c r="J61" s="229"/>
    </row>
    <row r="62" spans="1:10" x14ac:dyDescent="0.25">
      <c r="A62" s="241">
        <v>46</v>
      </c>
      <c r="B62" s="274" t="s">
        <v>61</v>
      </c>
      <c r="C62" s="76" t="s">
        <v>8</v>
      </c>
      <c r="D62" s="360">
        <v>97</v>
      </c>
      <c r="E62" s="360">
        <v>52</v>
      </c>
      <c r="F62" s="20"/>
      <c r="G62" s="378">
        <f>SUM(D62+E62)</f>
        <v>149</v>
      </c>
      <c r="H62" s="219"/>
      <c r="I62" s="219"/>
      <c r="J62" s="224"/>
    </row>
    <row r="63" spans="1:10" x14ac:dyDescent="0.25">
      <c r="A63" s="241">
        <v>47</v>
      </c>
      <c r="B63" s="274" t="s">
        <v>62</v>
      </c>
      <c r="C63" s="76" t="s">
        <v>8</v>
      </c>
      <c r="D63" s="360">
        <v>21</v>
      </c>
      <c r="E63" s="360">
        <v>37</v>
      </c>
      <c r="F63" s="20"/>
      <c r="G63" s="378">
        <f>SUM(D63+E63)</f>
        <v>58</v>
      </c>
      <c r="H63" s="219"/>
      <c r="I63" s="219"/>
      <c r="J63" s="224"/>
    </row>
    <row r="64" spans="1:10" x14ac:dyDescent="0.25">
      <c r="A64" s="241">
        <v>48</v>
      </c>
      <c r="B64" s="275" t="s">
        <v>63</v>
      </c>
      <c r="C64" s="76" t="s">
        <v>8</v>
      </c>
      <c r="D64" s="360">
        <v>28</v>
      </c>
      <c r="E64" s="360">
        <v>23</v>
      </c>
      <c r="F64" s="20"/>
      <c r="G64" s="378">
        <f>SUM(D64+E64)</f>
        <v>51</v>
      </c>
      <c r="H64" s="219"/>
      <c r="I64" s="219"/>
      <c r="J64" s="224"/>
    </row>
    <row r="65" spans="1:10" x14ac:dyDescent="0.25">
      <c r="A65" s="241">
        <v>49</v>
      </c>
      <c r="B65" s="275" t="s">
        <v>64</v>
      </c>
      <c r="C65" s="76" t="s">
        <v>8</v>
      </c>
      <c r="D65" s="360">
        <v>17</v>
      </c>
      <c r="E65" s="360">
        <v>6.5</v>
      </c>
      <c r="F65" s="20"/>
      <c r="G65" s="378">
        <f>SUM(D65+E65)</f>
        <v>23.5</v>
      </c>
      <c r="H65" s="219"/>
      <c r="I65" s="219"/>
      <c r="J65" s="224"/>
    </row>
    <row r="66" spans="1:10" x14ac:dyDescent="0.25">
      <c r="A66" s="241">
        <v>50</v>
      </c>
      <c r="B66" s="275" t="s">
        <v>65</v>
      </c>
      <c r="C66" s="76" t="s">
        <v>8</v>
      </c>
      <c r="D66" s="77" t="s">
        <v>46</v>
      </c>
      <c r="E66" s="360">
        <v>20</v>
      </c>
      <c r="F66" s="77" t="s">
        <v>46</v>
      </c>
      <c r="G66" s="77" t="s">
        <v>46</v>
      </c>
      <c r="H66" s="219"/>
      <c r="I66" s="167" t="s">
        <v>46</v>
      </c>
      <c r="J66" s="224"/>
    </row>
    <row r="67" spans="1:10" x14ac:dyDescent="0.25">
      <c r="A67" s="241">
        <v>51</v>
      </c>
      <c r="B67" s="275" t="s">
        <v>66</v>
      </c>
      <c r="C67" s="76" t="s">
        <v>67</v>
      </c>
      <c r="D67" s="77" t="s">
        <v>46</v>
      </c>
      <c r="E67" s="360">
        <v>40</v>
      </c>
      <c r="F67" s="77" t="s">
        <v>46</v>
      </c>
      <c r="G67" s="77" t="s">
        <v>46</v>
      </c>
      <c r="H67" s="219"/>
      <c r="I67" s="167" t="s">
        <v>46</v>
      </c>
      <c r="J67" s="224"/>
    </row>
    <row r="68" spans="1:10" x14ac:dyDescent="0.25">
      <c r="A68" s="241">
        <v>52</v>
      </c>
      <c r="B68" s="275" t="s">
        <v>68</v>
      </c>
      <c r="C68" s="76" t="s">
        <v>67</v>
      </c>
      <c r="D68" s="77" t="s">
        <v>46</v>
      </c>
      <c r="E68" s="360">
        <v>30</v>
      </c>
      <c r="F68" s="77" t="s">
        <v>46</v>
      </c>
      <c r="G68" s="77" t="s">
        <v>46</v>
      </c>
      <c r="H68" s="219"/>
      <c r="I68" s="167" t="s">
        <v>46</v>
      </c>
      <c r="J68" s="224"/>
    </row>
    <row r="69" spans="1:10" ht="27" thickBot="1" x14ac:dyDescent="0.3">
      <c r="A69" s="276">
        <v>53</v>
      </c>
      <c r="B69" s="277" t="s">
        <v>69</v>
      </c>
      <c r="C69" s="81" t="s">
        <v>70</v>
      </c>
      <c r="D69" s="82" t="s">
        <v>46</v>
      </c>
      <c r="E69" s="376">
        <v>2.5</v>
      </c>
      <c r="F69" s="86" t="s">
        <v>46</v>
      </c>
      <c r="G69" s="86" t="s">
        <v>46</v>
      </c>
      <c r="H69" s="225"/>
      <c r="I69" s="272" t="s">
        <v>46</v>
      </c>
      <c r="J69" s="226"/>
    </row>
    <row r="70" spans="1:10" ht="15.75" thickBot="1" x14ac:dyDescent="0.3">
      <c r="A70" s="485" t="s">
        <v>149</v>
      </c>
      <c r="B70" s="486"/>
      <c r="C70" s="486"/>
      <c r="D70" s="486"/>
      <c r="E70" s="486"/>
      <c r="F70" s="486"/>
      <c r="G70" s="486"/>
      <c r="H70" s="486"/>
      <c r="I70" s="487"/>
      <c r="J70" s="227"/>
    </row>
    <row r="71" spans="1:10" ht="15.75" thickBot="1" x14ac:dyDescent="0.3">
      <c r="A71" s="485" t="s">
        <v>154</v>
      </c>
      <c r="B71" s="488"/>
      <c r="C71" s="488"/>
      <c r="D71" s="488"/>
      <c r="E71" s="488"/>
      <c r="F71" s="488"/>
      <c r="G71" s="488"/>
      <c r="H71" s="488"/>
      <c r="I71" s="489"/>
      <c r="J71" s="227"/>
    </row>
  </sheetData>
  <mergeCells count="20">
    <mergeCell ref="A1:G1"/>
    <mergeCell ref="A2:G2"/>
    <mergeCell ref="A6:G6"/>
    <mergeCell ref="E7:E8"/>
    <mergeCell ref="G7:G8"/>
    <mergeCell ref="A60:J60"/>
    <mergeCell ref="A70:I70"/>
    <mergeCell ref="A71:I71"/>
    <mergeCell ref="H7:H8"/>
    <mergeCell ref="I7:I8"/>
    <mergeCell ref="J7:J8"/>
    <mergeCell ref="A19:I19"/>
    <mergeCell ref="A24:G24"/>
    <mergeCell ref="A20:J20"/>
    <mergeCell ref="A23:I23"/>
    <mergeCell ref="A28:I28"/>
    <mergeCell ref="A27:I27"/>
    <mergeCell ref="A46:I46"/>
    <mergeCell ref="A47:J47"/>
    <mergeCell ref="A59:I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1FAA-9865-4470-BEBB-4B9CD3B98CB5}">
  <dimension ref="A1:J71"/>
  <sheetViews>
    <sheetView workbookViewId="0">
      <selection activeCell="G75" sqref="G75"/>
    </sheetView>
  </sheetViews>
  <sheetFormatPr defaultRowHeight="15" x14ac:dyDescent="0.25"/>
  <cols>
    <col min="1" max="1" width="7.140625" style="83" customWidth="1"/>
    <col min="2" max="2" width="41.28515625" style="83" customWidth="1"/>
    <col min="3" max="3" width="15.42578125" style="83" customWidth="1"/>
    <col min="4" max="4" width="18.42578125" style="83" customWidth="1"/>
    <col min="5" max="6" width="15.85546875" style="83" customWidth="1"/>
    <col min="7" max="7" width="19.140625" style="83" customWidth="1"/>
    <col min="8" max="8" width="20.140625" style="83" customWidth="1"/>
    <col min="9" max="9" width="22.85546875" style="83" customWidth="1"/>
    <col min="10" max="10" width="25" customWidth="1"/>
  </cols>
  <sheetData>
    <row r="1" spans="1:10" ht="15.75" thickBot="1" x14ac:dyDescent="0.3">
      <c r="A1" s="425" t="s">
        <v>81</v>
      </c>
      <c r="B1" s="425"/>
      <c r="C1" s="425"/>
      <c r="D1" s="425"/>
      <c r="E1" s="425"/>
      <c r="F1" s="425"/>
      <c r="G1" s="425"/>
      <c r="H1" s="180"/>
      <c r="I1" s="180"/>
    </row>
    <row r="2" spans="1:10" ht="15.75" thickBot="1" x14ac:dyDescent="0.3">
      <c r="A2" s="426" t="s">
        <v>82</v>
      </c>
      <c r="B2" s="427"/>
      <c r="C2" s="427"/>
      <c r="D2" s="427"/>
      <c r="E2" s="427"/>
      <c r="F2" s="427"/>
      <c r="G2" s="428"/>
      <c r="H2" s="185"/>
      <c r="I2" s="185"/>
    </row>
    <row r="3" spans="1:10" ht="15.75" thickBot="1" x14ac:dyDescent="0.3">
      <c r="A3" s="1"/>
      <c r="B3" s="1"/>
      <c r="C3" s="1"/>
      <c r="D3" s="1"/>
      <c r="E3" s="1"/>
      <c r="F3" s="1"/>
      <c r="G3" s="2" t="s">
        <v>122</v>
      </c>
      <c r="H3" s="2"/>
      <c r="I3" s="2"/>
    </row>
    <row r="4" spans="1:10" ht="149.25" customHeight="1" thickBot="1" x14ac:dyDescent="0.3">
      <c r="A4" s="3" t="s">
        <v>2</v>
      </c>
      <c r="B4" s="4" t="s">
        <v>3</v>
      </c>
      <c r="C4" s="4" t="s">
        <v>4</v>
      </c>
      <c r="D4" s="4" t="s">
        <v>73</v>
      </c>
      <c r="E4" s="4" t="s">
        <v>203</v>
      </c>
      <c r="F4" s="345" t="s">
        <v>141</v>
      </c>
      <c r="G4" s="4" t="s">
        <v>204</v>
      </c>
      <c r="H4" s="345" t="s">
        <v>168</v>
      </c>
      <c r="I4" s="345" t="s">
        <v>201</v>
      </c>
      <c r="J4" s="353" t="s">
        <v>202</v>
      </c>
    </row>
    <row r="5" spans="1:10" ht="15.75" thickBot="1" x14ac:dyDescent="0.3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154">
        <v>7</v>
      </c>
      <c r="H5" s="154">
        <v>8</v>
      </c>
      <c r="I5" s="154">
        <v>9</v>
      </c>
      <c r="J5" s="223">
        <v>10</v>
      </c>
    </row>
    <row r="6" spans="1:10" ht="15.75" thickBot="1" x14ac:dyDescent="0.3">
      <c r="A6" s="498" t="s">
        <v>6</v>
      </c>
      <c r="B6" s="499"/>
      <c r="C6" s="499"/>
      <c r="D6" s="499"/>
      <c r="E6" s="499"/>
      <c r="F6" s="499"/>
      <c r="G6" s="499"/>
      <c r="H6" s="282"/>
      <c r="I6" s="282"/>
      <c r="J6" s="283"/>
    </row>
    <row r="7" spans="1:10" x14ac:dyDescent="0.25">
      <c r="A7" s="8">
        <v>1</v>
      </c>
      <c r="B7" s="9" t="s">
        <v>7</v>
      </c>
      <c r="C7" s="10" t="s">
        <v>8</v>
      </c>
      <c r="D7" s="364">
        <v>10</v>
      </c>
      <c r="E7" s="443">
        <v>18</v>
      </c>
      <c r="F7" s="216"/>
      <c r="G7" s="445">
        <f>SUM(D7+D8*4+E7)</f>
        <v>76</v>
      </c>
      <c r="H7" s="502"/>
      <c r="I7" s="504"/>
      <c r="J7" s="483"/>
    </row>
    <row r="8" spans="1:10" x14ac:dyDescent="0.25">
      <c r="A8" s="11">
        <v>2</v>
      </c>
      <c r="B8" s="12" t="s">
        <v>9</v>
      </c>
      <c r="C8" s="13" t="s">
        <v>10</v>
      </c>
      <c r="D8" s="358">
        <v>12</v>
      </c>
      <c r="E8" s="444"/>
      <c r="F8" s="189"/>
      <c r="G8" s="446"/>
      <c r="H8" s="503"/>
      <c r="I8" s="505"/>
      <c r="J8" s="484"/>
    </row>
    <row r="9" spans="1:10" x14ac:dyDescent="0.25">
      <c r="A9" s="14">
        <v>3</v>
      </c>
      <c r="B9" s="15" t="s">
        <v>11</v>
      </c>
      <c r="C9" s="16" t="s">
        <v>8</v>
      </c>
      <c r="D9" s="360">
        <v>11</v>
      </c>
      <c r="E9" s="360">
        <v>6.5</v>
      </c>
      <c r="F9" s="18"/>
      <c r="G9" s="366">
        <f t="shared" ref="G9:G18" si="0">SUM(D9+E9)</f>
        <v>17.5</v>
      </c>
      <c r="H9" s="278"/>
      <c r="I9" s="243"/>
      <c r="J9" s="224"/>
    </row>
    <row r="10" spans="1:10" x14ac:dyDescent="0.25">
      <c r="A10" s="14">
        <v>4</v>
      </c>
      <c r="B10" s="15" t="s">
        <v>12</v>
      </c>
      <c r="C10" s="16" t="s">
        <v>8</v>
      </c>
      <c r="D10" s="360">
        <v>11</v>
      </c>
      <c r="E10" s="360">
        <v>10.5</v>
      </c>
      <c r="F10" s="18"/>
      <c r="G10" s="366">
        <f t="shared" si="0"/>
        <v>21.5</v>
      </c>
      <c r="H10" s="278"/>
      <c r="I10" s="243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60">
        <v>14</v>
      </c>
      <c r="E11" s="360">
        <v>15</v>
      </c>
      <c r="F11" s="18"/>
      <c r="G11" s="366">
        <f t="shared" si="0"/>
        <v>29</v>
      </c>
      <c r="H11" s="278"/>
      <c r="I11" s="243"/>
      <c r="J11" s="224"/>
    </row>
    <row r="12" spans="1:10" ht="26.25" x14ac:dyDescent="0.25">
      <c r="A12" s="14">
        <v>6</v>
      </c>
      <c r="B12" s="22" t="s">
        <v>14</v>
      </c>
      <c r="C12" s="23" t="s">
        <v>15</v>
      </c>
      <c r="D12" s="359">
        <v>69</v>
      </c>
      <c r="E12" s="359">
        <v>75</v>
      </c>
      <c r="F12" s="24"/>
      <c r="G12" s="366">
        <f t="shared" si="0"/>
        <v>144</v>
      </c>
      <c r="H12" s="278"/>
      <c r="I12" s="243"/>
      <c r="J12" s="224"/>
    </row>
    <row r="13" spans="1:10" x14ac:dyDescent="0.25">
      <c r="A13" s="14">
        <v>7</v>
      </c>
      <c r="B13" s="15" t="s">
        <v>16</v>
      </c>
      <c r="C13" s="16" t="s">
        <v>8</v>
      </c>
      <c r="D13" s="360">
        <v>14</v>
      </c>
      <c r="E13" s="360">
        <v>23</v>
      </c>
      <c r="F13" s="18"/>
      <c r="G13" s="366">
        <f t="shared" si="0"/>
        <v>37</v>
      </c>
      <c r="H13" s="278"/>
      <c r="I13" s="243"/>
      <c r="J13" s="224"/>
    </row>
    <row r="14" spans="1:10" x14ac:dyDescent="0.25">
      <c r="A14" s="14">
        <v>8</v>
      </c>
      <c r="B14" s="15" t="s">
        <v>17</v>
      </c>
      <c r="C14" s="16" t="s">
        <v>8</v>
      </c>
      <c r="D14" s="360">
        <v>6</v>
      </c>
      <c r="E14" s="360">
        <v>5</v>
      </c>
      <c r="F14" s="18"/>
      <c r="G14" s="366">
        <f t="shared" si="0"/>
        <v>11</v>
      </c>
      <c r="H14" s="278"/>
      <c r="I14" s="243"/>
      <c r="J14" s="224"/>
    </row>
    <row r="15" spans="1:10" x14ac:dyDescent="0.25">
      <c r="A15" s="14">
        <v>9</v>
      </c>
      <c r="B15" s="15" t="s">
        <v>18</v>
      </c>
      <c r="C15" s="16" t="s">
        <v>8</v>
      </c>
      <c r="D15" s="360">
        <v>90</v>
      </c>
      <c r="E15" s="360">
        <v>90</v>
      </c>
      <c r="F15" s="18"/>
      <c r="G15" s="366">
        <f t="shared" si="0"/>
        <v>180</v>
      </c>
      <c r="H15" s="278"/>
      <c r="I15" s="243"/>
      <c r="J15" s="224"/>
    </row>
    <row r="16" spans="1:10" x14ac:dyDescent="0.25">
      <c r="A16" s="14">
        <v>10</v>
      </c>
      <c r="B16" s="15" t="s">
        <v>19</v>
      </c>
      <c r="C16" s="16" t="s">
        <v>8</v>
      </c>
      <c r="D16" s="360">
        <v>19</v>
      </c>
      <c r="E16" s="360">
        <v>30</v>
      </c>
      <c r="F16" s="18"/>
      <c r="G16" s="366">
        <f t="shared" si="0"/>
        <v>49</v>
      </c>
      <c r="H16" s="278"/>
      <c r="I16" s="243"/>
      <c r="J16" s="224"/>
    </row>
    <row r="17" spans="1:10" x14ac:dyDescent="0.25">
      <c r="A17" s="14">
        <v>11</v>
      </c>
      <c r="B17" s="15" t="s">
        <v>20</v>
      </c>
      <c r="C17" s="16" t="s">
        <v>8</v>
      </c>
      <c r="D17" s="360">
        <v>17</v>
      </c>
      <c r="E17" s="360">
        <v>30</v>
      </c>
      <c r="F17" s="18"/>
      <c r="G17" s="366">
        <f t="shared" si="0"/>
        <v>47</v>
      </c>
      <c r="H17" s="278"/>
      <c r="I17" s="243"/>
      <c r="J17" s="224"/>
    </row>
    <row r="18" spans="1:10" ht="15.75" thickBot="1" x14ac:dyDescent="0.3">
      <c r="A18" s="28">
        <v>12</v>
      </c>
      <c r="B18" s="29" t="s">
        <v>21</v>
      </c>
      <c r="C18" s="30" t="s">
        <v>8</v>
      </c>
      <c r="D18" s="365">
        <v>21</v>
      </c>
      <c r="E18" s="365">
        <v>23</v>
      </c>
      <c r="F18" s="32"/>
      <c r="G18" s="367">
        <f t="shared" si="0"/>
        <v>44</v>
      </c>
      <c r="H18" s="281"/>
      <c r="I18" s="248"/>
      <c r="J18" s="226"/>
    </row>
    <row r="19" spans="1:10" ht="15.75" thickBot="1" x14ac:dyDescent="0.3">
      <c r="A19" s="463" t="s">
        <v>144</v>
      </c>
      <c r="B19" s="506"/>
      <c r="C19" s="506"/>
      <c r="D19" s="506"/>
      <c r="E19" s="506"/>
      <c r="F19" s="506"/>
      <c r="G19" s="506"/>
      <c r="H19" s="506"/>
      <c r="I19" s="507"/>
      <c r="J19" s="255"/>
    </row>
    <row r="20" spans="1:10" ht="15.75" thickBot="1" x14ac:dyDescent="0.3">
      <c r="A20" s="455" t="s">
        <v>22</v>
      </c>
      <c r="B20" s="456"/>
      <c r="C20" s="456"/>
      <c r="D20" s="456"/>
      <c r="E20" s="456"/>
      <c r="F20" s="456"/>
      <c r="G20" s="456"/>
      <c r="H20" s="456"/>
      <c r="I20" s="456"/>
      <c r="J20" s="462"/>
    </row>
    <row r="21" spans="1:10" x14ac:dyDescent="0.25">
      <c r="A21" s="231">
        <v>13</v>
      </c>
      <c r="B21" s="41" t="s">
        <v>74</v>
      </c>
      <c r="C21" s="42" t="s">
        <v>15</v>
      </c>
      <c r="D21" s="381">
        <v>138</v>
      </c>
      <c r="E21" s="381">
        <v>120</v>
      </c>
      <c r="F21" s="36"/>
      <c r="G21" s="372">
        <f>SUM(D21+E21)</f>
        <v>258</v>
      </c>
      <c r="H21" s="240"/>
      <c r="I21" s="240"/>
      <c r="J21" s="229"/>
    </row>
    <row r="22" spans="1:10" ht="15.75" thickBot="1" x14ac:dyDescent="0.3">
      <c r="A22" s="28">
        <v>14</v>
      </c>
      <c r="B22" s="38" t="s">
        <v>24</v>
      </c>
      <c r="C22" s="39" t="s">
        <v>8</v>
      </c>
      <c r="D22" s="369">
        <v>7</v>
      </c>
      <c r="E22" s="369">
        <v>30</v>
      </c>
      <c r="F22" s="45"/>
      <c r="G22" s="374">
        <f>SUM(D22+E22)</f>
        <v>37</v>
      </c>
      <c r="H22" s="248"/>
      <c r="I22" s="248"/>
      <c r="J22" s="226"/>
    </row>
    <row r="23" spans="1:10" ht="15.75" thickBot="1" x14ac:dyDescent="0.3">
      <c r="A23" s="463" t="s">
        <v>145</v>
      </c>
      <c r="B23" s="464"/>
      <c r="C23" s="464"/>
      <c r="D23" s="464"/>
      <c r="E23" s="464"/>
      <c r="F23" s="464"/>
      <c r="G23" s="464"/>
      <c r="H23" s="464"/>
      <c r="I23" s="465"/>
      <c r="J23" s="255"/>
    </row>
    <row r="24" spans="1:10" ht="15.75" thickBot="1" x14ac:dyDescent="0.3">
      <c r="A24" s="455" t="s">
        <v>25</v>
      </c>
      <c r="B24" s="456"/>
      <c r="C24" s="456"/>
      <c r="D24" s="456"/>
      <c r="E24" s="456"/>
      <c r="F24" s="456"/>
      <c r="G24" s="456"/>
      <c r="H24" s="181"/>
      <c r="I24" s="181"/>
      <c r="J24" s="285"/>
    </row>
    <row r="25" spans="1:10" x14ac:dyDescent="0.25">
      <c r="A25" s="231">
        <v>15</v>
      </c>
      <c r="B25" s="41" t="s">
        <v>26</v>
      </c>
      <c r="C25" s="42" t="s">
        <v>8</v>
      </c>
      <c r="D25" s="381">
        <v>97</v>
      </c>
      <c r="E25" s="381">
        <v>37</v>
      </c>
      <c r="F25" s="44"/>
      <c r="G25" s="372">
        <f>SUM(D25+E25)</f>
        <v>134</v>
      </c>
      <c r="H25" s="240"/>
      <c r="I25" s="240"/>
      <c r="J25" s="229"/>
    </row>
    <row r="26" spans="1:10" ht="15.75" thickBot="1" x14ac:dyDescent="0.3">
      <c r="A26" s="28">
        <v>16</v>
      </c>
      <c r="B26" s="38" t="s">
        <v>27</v>
      </c>
      <c r="C26" s="39" t="s">
        <v>8</v>
      </c>
      <c r="D26" s="369">
        <v>83</v>
      </c>
      <c r="E26" s="369">
        <v>37</v>
      </c>
      <c r="F26" s="40"/>
      <c r="G26" s="374">
        <f>SUM(D26+E26)</f>
        <v>120</v>
      </c>
      <c r="H26" s="248"/>
      <c r="I26" s="248"/>
      <c r="J26" s="226"/>
    </row>
    <row r="27" spans="1:10" ht="15.75" thickBot="1" x14ac:dyDescent="0.3">
      <c r="A27" s="463" t="s">
        <v>146</v>
      </c>
      <c r="B27" s="464"/>
      <c r="C27" s="464"/>
      <c r="D27" s="464"/>
      <c r="E27" s="464"/>
      <c r="F27" s="464"/>
      <c r="G27" s="464"/>
      <c r="H27" s="464"/>
      <c r="I27" s="465"/>
      <c r="J27" s="255"/>
    </row>
    <row r="28" spans="1:10" ht="15.75" thickBot="1" x14ac:dyDescent="0.3">
      <c r="A28" s="455" t="s">
        <v>28</v>
      </c>
      <c r="B28" s="456"/>
      <c r="C28" s="456"/>
      <c r="D28" s="456"/>
      <c r="E28" s="456"/>
      <c r="F28" s="456"/>
      <c r="G28" s="456"/>
      <c r="H28" s="456"/>
      <c r="I28" s="456"/>
      <c r="J28" s="462"/>
    </row>
    <row r="29" spans="1:10" x14ac:dyDescent="0.25">
      <c r="A29" s="51">
        <v>17</v>
      </c>
      <c r="B29" s="52" t="s">
        <v>29</v>
      </c>
      <c r="C29" s="53" t="s">
        <v>8</v>
      </c>
      <c r="D29" s="375">
        <v>48</v>
      </c>
      <c r="E29" s="375">
        <v>37</v>
      </c>
      <c r="F29" s="54"/>
      <c r="G29" s="377">
        <f t="shared" ref="G29:G44" si="1">SUM(D29+E29)</f>
        <v>85</v>
      </c>
      <c r="H29" s="240"/>
      <c r="I29" s="240"/>
      <c r="J29" s="229"/>
    </row>
    <row r="30" spans="1:10" x14ac:dyDescent="0.25">
      <c r="A30" s="14">
        <v>18</v>
      </c>
      <c r="B30" s="64" t="s">
        <v>30</v>
      </c>
      <c r="C30" s="65" t="s">
        <v>8</v>
      </c>
      <c r="D30" s="360">
        <v>14</v>
      </c>
      <c r="E30" s="360">
        <v>23</v>
      </c>
      <c r="F30" s="18"/>
      <c r="G30" s="366">
        <f t="shared" si="1"/>
        <v>37</v>
      </c>
      <c r="H30" s="243"/>
      <c r="I30" s="243"/>
      <c r="J30" s="224"/>
    </row>
    <row r="31" spans="1:10" x14ac:dyDescent="0.25">
      <c r="A31" s="14">
        <v>19</v>
      </c>
      <c r="B31" s="64" t="s">
        <v>31</v>
      </c>
      <c r="C31" s="65" t="s">
        <v>8</v>
      </c>
      <c r="D31" s="360">
        <v>41.5</v>
      </c>
      <c r="E31" s="360">
        <v>18</v>
      </c>
      <c r="F31" s="18"/>
      <c r="G31" s="366">
        <f t="shared" si="1"/>
        <v>59.5</v>
      </c>
      <c r="H31" s="243"/>
      <c r="I31" s="243"/>
      <c r="J31" s="224"/>
    </row>
    <row r="32" spans="1:10" x14ac:dyDescent="0.25">
      <c r="A32" s="14">
        <v>20</v>
      </c>
      <c r="B32" s="64" t="s">
        <v>32</v>
      </c>
      <c r="C32" s="65" t="s">
        <v>15</v>
      </c>
      <c r="D32" s="360">
        <v>14</v>
      </c>
      <c r="E32" s="360">
        <v>30</v>
      </c>
      <c r="F32" s="18"/>
      <c r="G32" s="366">
        <f t="shared" si="1"/>
        <v>44</v>
      </c>
      <c r="H32" s="243"/>
      <c r="I32" s="243"/>
      <c r="J32" s="224"/>
    </row>
    <row r="33" spans="1:10" x14ac:dyDescent="0.25">
      <c r="A33" s="14">
        <v>21</v>
      </c>
      <c r="B33" s="64" t="s">
        <v>33</v>
      </c>
      <c r="C33" s="65" t="s">
        <v>8</v>
      </c>
      <c r="D33" s="360">
        <v>14</v>
      </c>
      <c r="E33" s="360">
        <v>9</v>
      </c>
      <c r="F33" s="18"/>
      <c r="G33" s="366">
        <f t="shared" si="1"/>
        <v>23</v>
      </c>
      <c r="H33" s="243"/>
      <c r="I33" s="243"/>
      <c r="J33" s="224"/>
    </row>
    <row r="34" spans="1:10" x14ac:dyDescent="0.25">
      <c r="A34" s="14">
        <v>22</v>
      </c>
      <c r="B34" s="64" t="s">
        <v>34</v>
      </c>
      <c r="C34" s="65" t="s">
        <v>8</v>
      </c>
      <c r="D34" s="360">
        <v>17</v>
      </c>
      <c r="E34" s="360">
        <v>15</v>
      </c>
      <c r="F34" s="18"/>
      <c r="G34" s="366">
        <f t="shared" si="1"/>
        <v>32</v>
      </c>
      <c r="H34" s="243"/>
      <c r="I34" s="243"/>
      <c r="J34" s="224"/>
    </row>
    <row r="35" spans="1:10" x14ac:dyDescent="0.25">
      <c r="A35" s="14">
        <v>23</v>
      </c>
      <c r="B35" s="64" t="s">
        <v>35</v>
      </c>
      <c r="C35" s="65" t="s">
        <v>8</v>
      </c>
      <c r="D35" s="360">
        <v>14</v>
      </c>
      <c r="E35" s="360">
        <v>15</v>
      </c>
      <c r="F35" s="18"/>
      <c r="G35" s="366">
        <f t="shared" si="1"/>
        <v>29</v>
      </c>
      <c r="H35" s="243"/>
      <c r="I35" s="243"/>
      <c r="J35" s="224"/>
    </row>
    <row r="36" spans="1:10" x14ac:dyDescent="0.25">
      <c r="A36" s="14">
        <v>24</v>
      </c>
      <c r="B36" s="64" t="s">
        <v>36</v>
      </c>
      <c r="C36" s="65" t="s">
        <v>15</v>
      </c>
      <c r="D36" s="360">
        <v>14</v>
      </c>
      <c r="E36" s="360">
        <v>15</v>
      </c>
      <c r="F36" s="18"/>
      <c r="G36" s="366">
        <f t="shared" si="1"/>
        <v>29</v>
      </c>
      <c r="H36" s="243"/>
      <c r="I36" s="243"/>
      <c r="J36" s="224"/>
    </row>
    <row r="37" spans="1:10" x14ac:dyDescent="0.25">
      <c r="A37" s="14">
        <v>25</v>
      </c>
      <c r="B37" s="64" t="s">
        <v>37</v>
      </c>
      <c r="C37" s="65" t="s">
        <v>8</v>
      </c>
      <c r="D37" s="360">
        <v>48</v>
      </c>
      <c r="E37" s="360">
        <v>23</v>
      </c>
      <c r="F37" s="18"/>
      <c r="G37" s="366">
        <f t="shared" si="1"/>
        <v>71</v>
      </c>
      <c r="H37" s="243"/>
      <c r="I37" s="243"/>
      <c r="J37" s="224"/>
    </row>
    <row r="38" spans="1:10" x14ac:dyDescent="0.25">
      <c r="A38" s="14">
        <v>26</v>
      </c>
      <c r="B38" s="64" t="s">
        <v>38</v>
      </c>
      <c r="C38" s="65" t="s">
        <v>8</v>
      </c>
      <c r="D38" s="360">
        <v>14</v>
      </c>
      <c r="E38" s="360">
        <v>23</v>
      </c>
      <c r="F38" s="18"/>
      <c r="G38" s="366">
        <f t="shared" si="1"/>
        <v>37</v>
      </c>
      <c r="H38" s="243"/>
      <c r="I38" s="243"/>
      <c r="J38" s="224"/>
    </row>
    <row r="39" spans="1:10" x14ac:dyDescent="0.25">
      <c r="A39" s="14">
        <v>27</v>
      </c>
      <c r="B39" s="64" t="s">
        <v>39</v>
      </c>
      <c r="C39" s="65" t="s">
        <v>8</v>
      </c>
      <c r="D39" s="360">
        <v>7</v>
      </c>
      <c r="E39" s="360">
        <v>23</v>
      </c>
      <c r="F39" s="18"/>
      <c r="G39" s="366">
        <f t="shared" si="1"/>
        <v>30</v>
      </c>
      <c r="H39" s="243"/>
      <c r="I39" s="243"/>
      <c r="J39" s="224"/>
    </row>
    <row r="40" spans="1:10" x14ac:dyDescent="0.25">
      <c r="A40" s="14">
        <v>28</v>
      </c>
      <c r="B40" s="64" t="s">
        <v>75</v>
      </c>
      <c r="C40" s="65" t="s">
        <v>15</v>
      </c>
      <c r="D40" s="360">
        <v>69</v>
      </c>
      <c r="E40" s="360">
        <v>37</v>
      </c>
      <c r="F40" s="18"/>
      <c r="G40" s="366">
        <f t="shared" si="1"/>
        <v>106</v>
      </c>
      <c r="H40" s="243"/>
      <c r="I40" s="243"/>
      <c r="J40" s="224"/>
    </row>
    <row r="41" spans="1:10" x14ac:dyDescent="0.25">
      <c r="A41" s="14">
        <v>29</v>
      </c>
      <c r="B41" s="64" t="s">
        <v>41</v>
      </c>
      <c r="C41" s="65" t="s">
        <v>8</v>
      </c>
      <c r="D41" s="360">
        <v>3</v>
      </c>
      <c r="E41" s="360">
        <v>37</v>
      </c>
      <c r="F41" s="18"/>
      <c r="G41" s="366">
        <f t="shared" si="1"/>
        <v>40</v>
      </c>
      <c r="H41" s="243"/>
      <c r="I41" s="243"/>
      <c r="J41" s="224"/>
    </row>
    <row r="42" spans="1:10" x14ac:dyDescent="0.25">
      <c r="A42" s="14">
        <v>30</v>
      </c>
      <c r="B42" s="64" t="s">
        <v>42</v>
      </c>
      <c r="C42" s="65" t="s">
        <v>8</v>
      </c>
      <c r="D42" s="360">
        <v>90</v>
      </c>
      <c r="E42" s="360">
        <v>52</v>
      </c>
      <c r="F42" s="18"/>
      <c r="G42" s="366">
        <f t="shared" si="1"/>
        <v>142</v>
      </c>
      <c r="H42" s="243"/>
      <c r="I42" s="243"/>
      <c r="J42" s="224"/>
    </row>
    <row r="43" spans="1:10" x14ac:dyDescent="0.25">
      <c r="A43" s="14">
        <v>31</v>
      </c>
      <c r="B43" s="64" t="s">
        <v>43</v>
      </c>
      <c r="C43" s="65" t="s">
        <v>8</v>
      </c>
      <c r="D43" s="360">
        <v>34</v>
      </c>
      <c r="E43" s="360">
        <v>37</v>
      </c>
      <c r="F43" s="18"/>
      <c r="G43" s="366">
        <f t="shared" si="1"/>
        <v>71</v>
      </c>
      <c r="H43" s="243"/>
      <c r="I43" s="243"/>
      <c r="J43" s="224"/>
    </row>
    <row r="44" spans="1:10" x14ac:dyDescent="0.25">
      <c r="A44" s="14">
        <v>32</v>
      </c>
      <c r="B44" s="64" t="s">
        <v>76</v>
      </c>
      <c r="C44" s="65" t="s">
        <v>15</v>
      </c>
      <c r="D44" s="360">
        <v>55</v>
      </c>
      <c r="E44" s="360">
        <v>30</v>
      </c>
      <c r="F44" s="18"/>
      <c r="G44" s="366">
        <f t="shared" si="1"/>
        <v>85</v>
      </c>
      <c r="H44" s="243"/>
      <c r="I44" s="243"/>
      <c r="J44" s="224"/>
    </row>
    <row r="45" spans="1:10" ht="15.75" thickBot="1" x14ac:dyDescent="0.3">
      <c r="A45" s="59">
        <v>33</v>
      </c>
      <c r="B45" s="60" t="s">
        <v>45</v>
      </c>
      <c r="C45" s="61" t="s">
        <v>8</v>
      </c>
      <c r="D45" s="86" t="s">
        <v>46</v>
      </c>
      <c r="E45" s="365">
        <v>40</v>
      </c>
      <c r="F45" s="62" t="s">
        <v>46</v>
      </c>
      <c r="G45" s="218" t="s">
        <v>46</v>
      </c>
      <c r="H45" s="279"/>
      <c r="I45" s="62" t="s">
        <v>46</v>
      </c>
      <c r="J45" s="226"/>
    </row>
    <row r="46" spans="1:10" ht="15.75" thickBot="1" x14ac:dyDescent="0.3">
      <c r="A46" s="447" t="s">
        <v>147</v>
      </c>
      <c r="B46" s="448"/>
      <c r="C46" s="448"/>
      <c r="D46" s="448"/>
      <c r="E46" s="448"/>
      <c r="F46" s="448"/>
      <c r="G46" s="448"/>
      <c r="H46" s="448"/>
      <c r="I46" s="449"/>
      <c r="J46" s="255"/>
    </row>
    <row r="47" spans="1:10" ht="15.75" thickBot="1" x14ac:dyDescent="0.3">
      <c r="A47" s="469" t="s">
        <v>47</v>
      </c>
      <c r="B47" s="470"/>
      <c r="C47" s="470"/>
      <c r="D47" s="470"/>
      <c r="E47" s="470"/>
      <c r="F47" s="470"/>
      <c r="G47" s="470"/>
      <c r="H47" s="470"/>
      <c r="I47" s="470"/>
      <c r="J47" s="471"/>
    </row>
    <row r="48" spans="1:10" x14ac:dyDescent="0.25">
      <c r="A48" s="72">
        <v>34</v>
      </c>
      <c r="B48" s="52" t="s">
        <v>48</v>
      </c>
      <c r="C48" s="53" t="s">
        <v>15</v>
      </c>
      <c r="D48" s="375">
        <v>28</v>
      </c>
      <c r="E48" s="375">
        <v>37</v>
      </c>
      <c r="F48" s="54"/>
      <c r="G48" s="377">
        <f t="shared" ref="G48:G58" si="2">SUM(D48+E48)</f>
        <v>65</v>
      </c>
      <c r="H48" s="240"/>
      <c r="I48" s="240"/>
      <c r="J48" s="229"/>
    </row>
    <row r="49" spans="1:10" x14ac:dyDescent="0.25">
      <c r="A49" s="63">
        <v>35</v>
      </c>
      <c r="B49" s="64" t="s">
        <v>49</v>
      </c>
      <c r="C49" s="65" t="s">
        <v>15</v>
      </c>
      <c r="D49" s="360">
        <v>41</v>
      </c>
      <c r="E49" s="360">
        <v>37</v>
      </c>
      <c r="F49" s="18"/>
      <c r="G49" s="366">
        <f t="shared" si="2"/>
        <v>78</v>
      </c>
      <c r="H49" s="243"/>
      <c r="I49" s="243"/>
      <c r="J49" s="224"/>
    </row>
    <row r="50" spans="1:10" x14ac:dyDescent="0.25">
      <c r="A50" s="63">
        <v>36</v>
      </c>
      <c r="B50" s="64" t="s">
        <v>77</v>
      </c>
      <c r="C50" s="65" t="s">
        <v>15</v>
      </c>
      <c r="D50" s="360">
        <v>48</v>
      </c>
      <c r="E50" s="360">
        <v>37</v>
      </c>
      <c r="F50" s="18"/>
      <c r="G50" s="366">
        <f t="shared" si="2"/>
        <v>85</v>
      </c>
      <c r="H50" s="243"/>
      <c r="I50" s="243"/>
      <c r="J50" s="224"/>
    </row>
    <row r="51" spans="1:10" x14ac:dyDescent="0.25">
      <c r="A51" s="63">
        <v>37</v>
      </c>
      <c r="B51" s="64" t="s">
        <v>51</v>
      </c>
      <c r="C51" s="65" t="s">
        <v>15</v>
      </c>
      <c r="D51" s="360">
        <v>34</v>
      </c>
      <c r="E51" s="360">
        <v>30</v>
      </c>
      <c r="F51" s="18"/>
      <c r="G51" s="366">
        <f t="shared" si="2"/>
        <v>64</v>
      </c>
      <c r="H51" s="243"/>
      <c r="I51" s="243"/>
      <c r="J51" s="224"/>
    </row>
    <row r="52" spans="1:10" x14ac:dyDescent="0.25">
      <c r="A52" s="63">
        <v>38</v>
      </c>
      <c r="B52" s="64" t="s">
        <v>52</v>
      </c>
      <c r="C52" s="65" t="s">
        <v>8</v>
      </c>
      <c r="D52" s="360">
        <v>11</v>
      </c>
      <c r="E52" s="360">
        <v>9</v>
      </c>
      <c r="F52" s="18"/>
      <c r="G52" s="366">
        <f t="shared" si="2"/>
        <v>20</v>
      </c>
      <c r="H52" s="243"/>
      <c r="I52" s="243"/>
      <c r="J52" s="224"/>
    </row>
    <row r="53" spans="1:10" x14ac:dyDescent="0.25">
      <c r="A53" s="66">
        <v>39</v>
      </c>
      <c r="B53" s="22" t="s">
        <v>53</v>
      </c>
      <c r="C53" s="67" t="s">
        <v>8</v>
      </c>
      <c r="D53" s="359">
        <v>25</v>
      </c>
      <c r="E53" s="360">
        <v>30</v>
      </c>
      <c r="F53" s="18"/>
      <c r="G53" s="366">
        <f t="shared" si="2"/>
        <v>55</v>
      </c>
      <c r="H53" s="243"/>
      <c r="I53" s="243"/>
      <c r="J53" s="224"/>
    </row>
    <row r="54" spans="1:10" x14ac:dyDescent="0.25">
      <c r="A54" s="66">
        <v>40</v>
      </c>
      <c r="B54" s="22" t="s">
        <v>54</v>
      </c>
      <c r="C54" s="67" t="s">
        <v>8</v>
      </c>
      <c r="D54" s="359">
        <v>62</v>
      </c>
      <c r="E54" s="360">
        <v>37</v>
      </c>
      <c r="F54" s="18"/>
      <c r="G54" s="366">
        <f t="shared" si="2"/>
        <v>99</v>
      </c>
      <c r="H54" s="243"/>
      <c r="I54" s="243"/>
      <c r="J54" s="224"/>
    </row>
    <row r="55" spans="1:10" x14ac:dyDescent="0.25">
      <c r="A55" s="66">
        <v>41</v>
      </c>
      <c r="B55" s="22" t="s">
        <v>55</v>
      </c>
      <c r="C55" s="67" t="s">
        <v>8</v>
      </c>
      <c r="D55" s="359">
        <v>17</v>
      </c>
      <c r="E55" s="360">
        <v>23</v>
      </c>
      <c r="F55" s="18"/>
      <c r="G55" s="366">
        <f t="shared" si="2"/>
        <v>40</v>
      </c>
      <c r="H55" s="243"/>
      <c r="I55" s="243"/>
      <c r="J55" s="224"/>
    </row>
    <row r="56" spans="1:10" x14ac:dyDescent="0.25">
      <c r="A56" s="66">
        <v>42</v>
      </c>
      <c r="B56" s="22" t="s">
        <v>56</v>
      </c>
      <c r="C56" s="67" t="s">
        <v>8</v>
      </c>
      <c r="D56" s="359">
        <v>55</v>
      </c>
      <c r="E56" s="360">
        <v>18</v>
      </c>
      <c r="F56" s="18"/>
      <c r="G56" s="366">
        <f t="shared" si="2"/>
        <v>73</v>
      </c>
      <c r="H56" s="243"/>
      <c r="I56" s="243"/>
      <c r="J56" s="224"/>
    </row>
    <row r="57" spans="1:10" x14ac:dyDescent="0.25">
      <c r="A57" s="66">
        <v>43</v>
      </c>
      <c r="B57" s="22" t="s">
        <v>57</v>
      </c>
      <c r="C57" s="67" t="s">
        <v>8</v>
      </c>
      <c r="D57" s="359">
        <v>21</v>
      </c>
      <c r="E57" s="360">
        <v>15</v>
      </c>
      <c r="F57" s="18"/>
      <c r="G57" s="366">
        <f t="shared" si="2"/>
        <v>36</v>
      </c>
      <c r="H57" s="243"/>
      <c r="I57" s="243"/>
      <c r="J57" s="224"/>
    </row>
    <row r="58" spans="1:10" ht="15.75" thickBot="1" x14ac:dyDescent="0.3">
      <c r="A58" s="68">
        <v>44</v>
      </c>
      <c r="B58" s="60" t="s">
        <v>58</v>
      </c>
      <c r="C58" s="61" t="s">
        <v>8</v>
      </c>
      <c r="D58" s="365">
        <v>7</v>
      </c>
      <c r="E58" s="365">
        <v>30</v>
      </c>
      <c r="F58" s="32"/>
      <c r="G58" s="367">
        <f t="shared" si="2"/>
        <v>37</v>
      </c>
      <c r="H58" s="248"/>
      <c r="I58" s="248"/>
      <c r="J58" s="226"/>
    </row>
    <row r="59" spans="1:10" ht="15.75" thickBot="1" x14ac:dyDescent="0.3">
      <c r="A59" s="88"/>
      <c r="B59" s="508" t="s">
        <v>148</v>
      </c>
      <c r="C59" s="509"/>
      <c r="D59" s="509"/>
      <c r="E59" s="509"/>
      <c r="F59" s="509"/>
      <c r="G59" s="509"/>
      <c r="H59" s="509"/>
      <c r="I59" s="510"/>
      <c r="J59" s="255"/>
    </row>
    <row r="60" spans="1:10" ht="15.75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x14ac:dyDescent="0.25">
      <c r="A61" s="72">
        <v>45</v>
      </c>
      <c r="B61" s="73" t="s">
        <v>78</v>
      </c>
      <c r="C61" s="74" t="s">
        <v>8</v>
      </c>
      <c r="D61" s="375">
        <v>69</v>
      </c>
      <c r="E61" s="375">
        <v>45</v>
      </c>
      <c r="F61" s="54"/>
      <c r="G61" s="377">
        <f>SUM(D61+E61)</f>
        <v>114</v>
      </c>
      <c r="H61" s="284"/>
      <c r="I61" s="284"/>
      <c r="J61" s="280"/>
    </row>
    <row r="62" spans="1:10" x14ac:dyDescent="0.25">
      <c r="A62" s="63">
        <v>46</v>
      </c>
      <c r="B62" s="89" t="s">
        <v>61</v>
      </c>
      <c r="C62" s="76" t="s">
        <v>8</v>
      </c>
      <c r="D62" s="360">
        <v>110</v>
      </c>
      <c r="E62" s="360">
        <v>45</v>
      </c>
      <c r="F62" s="20"/>
      <c r="G62" s="373">
        <f>SUM(D62+E62)</f>
        <v>155</v>
      </c>
      <c r="H62" s="243"/>
      <c r="I62" s="243"/>
      <c r="J62" s="224"/>
    </row>
    <row r="63" spans="1:10" x14ac:dyDescent="0.25">
      <c r="A63" s="63">
        <v>47</v>
      </c>
      <c r="B63" s="89" t="s">
        <v>62</v>
      </c>
      <c r="C63" s="76" t="s">
        <v>8</v>
      </c>
      <c r="D63" s="360">
        <v>17</v>
      </c>
      <c r="E63" s="360">
        <v>30</v>
      </c>
      <c r="F63" s="20"/>
      <c r="G63" s="373">
        <f>SUM(D63+E63)</f>
        <v>47</v>
      </c>
      <c r="H63" s="243"/>
      <c r="I63" s="243"/>
      <c r="J63" s="224"/>
    </row>
    <row r="64" spans="1:10" x14ac:dyDescent="0.25">
      <c r="A64" s="63">
        <v>48</v>
      </c>
      <c r="B64" s="75" t="s">
        <v>63</v>
      </c>
      <c r="C64" s="76" t="s">
        <v>8</v>
      </c>
      <c r="D64" s="360">
        <v>28</v>
      </c>
      <c r="E64" s="360">
        <v>30</v>
      </c>
      <c r="F64" s="20"/>
      <c r="G64" s="373">
        <f>SUM(D64+E64)</f>
        <v>58</v>
      </c>
      <c r="H64" s="243"/>
      <c r="I64" s="243"/>
      <c r="J64" s="224"/>
    </row>
    <row r="65" spans="1:10" x14ac:dyDescent="0.25">
      <c r="A65" s="63">
        <v>49</v>
      </c>
      <c r="B65" s="75" t="s">
        <v>64</v>
      </c>
      <c r="C65" s="76" t="s">
        <v>8</v>
      </c>
      <c r="D65" s="360">
        <v>14</v>
      </c>
      <c r="E65" s="360">
        <v>6.5</v>
      </c>
      <c r="F65" s="20"/>
      <c r="G65" s="373">
        <f>SUM(D65+E65)</f>
        <v>20.5</v>
      </c>
      <c r="H65" s="243"/>
      <c r="I65" s="243"/>
      <c r="J65" s="224"/>
    </row>
    <row r="66" spans="1:10" x14ac:dyDescent="0.25">
      <c r="A66" s="63">
        <v>50</v>
      </c>
      <c r="B66" s="75" t="s">
        <v>65</v>
      </c>
      <c r="C66" s="76" t="s">
        <v>8</v>
      </c>
      <c r="D66" s="77" t="s">
        <v>46</v>
      </c>
      <c r="E66" s="360">
        <v>20</v>
      </c>
      <c r="F66" s="198" t="s">
        <v>46</v>
      </c>
      <c r="G66" s="77" t="s">
        <v>46</v>
      </c>
      <c r="H66" s="76"/>
      <c r="I66" s="198" t="s">
        <v>46</v>
      </c>
      <c r="J66" s="224"/>
    </row>
    <row r="67" spans="1:10" x14ac:dyDescent="0.25">
      <c r="A67" s="63">
        <v>51</v>
      </c>
      <c r="B67" s="75" t="s">
        <v>66</v>
      </c>
      <c r="C67" s="76" t="s">
        <v>67</v>
      </c>
      <c r="D67" s="77" t="s">
        <v>46</v>
      </c>
      <c r="E67" s="360">
        <v>40</v>
      </c>
      <c r="F67" s="198" t="s">
        <v>46</v>
      </c>
      <c r="G67" s="77" t="s">
        <v>46</v>
      </c>
      <c r="H67" s="76"/>
      <c r="I67" s="198" t="s">
        <v>46</v>
      </c>
      <c r="J67" s="224"/>
    </row>
    <row r="68" spans="1:10" x14ac:dyDescent="0.25">
      <c r="A68" s="63">
        <v>52</v>
      </c>
      <c r="B68" s="75" t="s">
        <v>68</v>
      </c>
      <c r="C68" s="76" t="s">
        <v>67</v>
      </c>
      <c r="D68" s="77" t="s">
        <v>46</v>
      </c>
      <c r="E68" s="360">
        <v>30</v>
      </c>
      <c r="F68" s="198" t="s">
        <v>46</v>
      </c>
      <c r="G68" s="77" t="s">
        <v>46</v>
      </c>
      <c r="H68" s="76"/>
      <c r="I68" s="198" t="s">
        <v>46</v>
      </c>
      <c r="J68" s="224"/>
    </row>
    <row r="69" spans="1:10" ht="27" thickBot="1" x14ac:dyDescent="0.3">
      <c r="A69" s="79">
        <v>53</v>
      </c>
      <c r="B69" s="91" t="s">
        <v>69</v>
      </c>
      <c r="C69" s="92" t="s">
        <v>70</v>
      </c>
      <c r="D69" s="86" t="s">
        <v>46</v>
      </c>
      <c r="E69" s="376">
        <v>2.5</v>
      </c>
      <c r="F69" s="62" t="s">
        <v>46</v>
      </c>
      <c r="G69" s="86" t="s">
        <v>46</v>
      </c>
      <c r="H69" s="279"/>
      <c r="I69" s="62" t="s">
        <v>46</v>
      </c>
      <c r="J69" s="226"/>
    </row>
    <row r="70" spans="1:10" x14ac:dyDescent="0.25">
      <c r="A70" s="511" t="s">
        <v>149</v>
      </c>
      <c r="B70" s="512"/>
      <c r="C70" s="512"/>
      <c r="D70" s="512"/>
      <c r="E70" s="512"/>
      <c r="F70" s="512"/>
      <c r="G70" s="512"/>
      <c r="H70" s="512"/>
      <c r="I70" s="513"/>
      <c r="J70" s="229"/>
    </row>
    <row r="71" spans="1:10" ht="15.75" thickBot="1" x14ac:dyDescent="0.3">
      <c r="A71" s="514" t="s">
        <v>155</v>
      </c>
      <c r="B71" s="515"/>
      <c r="C71" s="515"/>
      <c r="D71" s="515"/>
      <c r="E71" s="515"/>
      <c r="F71" s="515"/>
      <c r="G71" s="515"/>
      <c r="H71" s="515"/>
      <c r="I71" s="516"/>
      <c r="J71" s="226"/>
    </row>
  </sheetData>
  <mergeCells count="20">
    <mergeCell ref="A1:G1"/>
    <mergeCell ref="A2:G2"/>
    <mergeCell ref="A6:G6"/>
    <mergeCell ref="E7:E8"/>
    <mergeCell ref="G7:G8"/>
    <mergeCell ref="A47:J47"/>
    <mergeCell ref="B59:I59"/>
    <mergeCell ref="A60:J60"/>
    <mergeCell ref="A70:I70"/>
    <mergeCell ref="A71:I71"/>
    <mergeCell ref="H7:H8"/>
    <mergeCell ref="I7:I8"/>
    <mergeCell ref="J7:J8"/>
    <mergeCell ref="A28:J28"/>
    <mergeCell ref="A46:I46"/>
    <mergeCell ref="A24:G24"/>
    <mergeCell ref="A19:I19"/>
    <mergeCell ref="A20:J20"/>
    <mergeCell ref="A23:I23"/>
    <mergeCell ref="A27:I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623D-ACA8-4F5E-8AA8-3B8444D08229}">
  <dimension ref="A1:J72"/>
  <sheetViews>
    <sheetView workbookViewId="0">
      <selection activeCell="H76" sqref="H76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5.28515625" style="142" customWidth="1"/>
    <col min="4" max="4" width="15.85546875" style="142" customWidth="1"/>
    <col min="5" max="6" width="18.85546875" style="142" customWidth="1"/>
    <col min="7" max="7" width="19.5703125" style="142" customWidth="1"/>
    <col min="8" max="8" width="17.7109375" customWidth="1"/>
    <col min="9" max="9" width="21.42578125" customWidth="1"/>
    <col min="10" max="10" width="22.42578125" customWidth="1"/>
  </cols>
  <sheetData>
    <row r="1" spans="1:10" ht="15.75" thickBot="1" x14ac:dyDescent="0.3">
      <c r="A1" s="425" t="s">
        <v>93</v>
      </c>
      <c r="B1" s="425"/>
      <c r="C1" s="425"/>
      <c r="D1" s="425"/>
      <c r="E1" s="425"/>
      <c r="F1" s="425"/>
      <c r="G1" s="425"/>
    </row>
    <row r="2" spans="1:10" ht="15.75" thickBot="1" x14ac:dyDescent="0.3">
      <c r="A2" s="535" t="s">
        <v>84</v>
      </c>
      <c r="B2" s="536"/>
      <c r="C2" s="536"/>
      <c r="D2" s="536"/>
      <c r="E2" s="536"/>
      <c r="F2" s="536"/>
      <c r="G2" s="537"/>
    </row>
    <row r="3" spans="1:10" ht="15.75" thickBot="1" x14ac:dyDescent="0.3">
      <c r="A3" s="93"/>
      <c r="B3" s="93"/>
      <c r="C3" s="93"/>
      <c r="D3" s="93"/>
      <c r="E3" s="93"/>
      <c r="F3" s="93"/>
      <c r="G3" s="94" t="s">
        <v>123</v>
      </c>
    </row>
    <row r="4" spans="1:10" ht="153.75" customHeight="1" thickBot="1" x14ac:dyDescent="0.3">
      <c r="A4" s="95" t="s">
        <v>2</v>
      </c>
      <c r="B4" s="4" t="s">
        <v>3</v>
      </c>
      <c r="C4" s="4" t="s">
        <v>4</v>
      </c>
      <c r="D4" s="4" t="s">
        <v>85</v>
      </c>
      <c r="E4" s="4" t="s">
        <v>197</v>
      </c>
      <c r="F4" s="349" t="s">
        <v>141</v>
      </c>
      <c r="G4" s="4" t="s">
        <v>198</v>
      </c>
      <c r="H4" s="353" t="s">
        <v>142</v>
      </c>
      <c r="I4" s="353" t="s">
        <v>199</v>
      </c>
      <c r="J4" s="353" t="s">
        <v>200</v>
      </c>
    </row>
    <row r="5" spans="1:10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223">
        <v>8</v>
      </c>
      <c r="I5" s="223">
        <v>9</v>
      </c>
      <c r="J5" s="223">
        <v>10</v>
      </c>
    </row>
    <row r="6" spans="1:10" ht="15.75" thickBot="1" x14ac:dyDescent="0.3">
      <c r="A6" s="538" t="s">
        <v>6</v>
      </c>
      <c r="B6" s="539"/>
      <c r="C6" s="539"/>
      <c r="D6" s="539"/>
      <c r="E6" s="539"/>
      <c r="F6" s="539"/>
      <c r="G6" s="539"/>
      <c r="H6" s="230"/>
      <c r="I6" s="230"/>
      <c r="J6" s="255"/>
    </row>
    <row r="7" spans="1:10" x14ac:dyDescent="0.25">
      <c r="A7" s="8">
        <v>1</v>
      </c>
      <c r="B7" s="97" t="s">
        <v>86</v>
      </c>
      <c r="C7" s="10" t="s">
        <v>8</v>
      </c>
      <c r="D7" s="364">
        <v>12</v>
      </c>
      <c r="E7" s="540">
        <v>18</v>
      </c>
      <c r="F7" s="162"/>
      <c r="G7" s="500">
        <f>SUM(D7+D8*5+E7)</f>
        <v>95</v>
      </c>
      <c r="H7" s="525"/>
      <c r="I7" s="525"/>
      <c r="J7" s="527"/>
    </row>
    <row r="8" spans="1:10" x14ac:dyDescent="0.25">
      <c r="A8" s="11">
        <v>2</v>
      </c>
      <c r="B8" s="98" t="s">
        <v>9</v>
      </c>
      <c r="C8" s="13" t="s">
        <v>10</v>
      </c>
      <c r="D8" s="358">
        <v>13</v>
      </c>
      <c r="E8" s="541"/>
      <c r="F8" s="163"/>
      <c r="G8" s="501"/>
      <c r="H8" s="526"/>
      <c r="I8" s="526"/>
      <c r="J8" s="528"/>
    </row>
    <row r="9" spans="1:10" x14ac:dyDescent="0.25">
      <c r="A9" s="14">
        <v>3</v>
      </c>
      <c r="B9" s="99" t="s">
        <v>11</v>
      </c>
      <c r="C9" s="100" t="s">
        <v>8</v>
      </c>
      <c r="D9" s="382">
        <v>11</v>
      </c>
      <c r="E9" s="382">
        <v>4.5</v>
      </c>
      <c r="F9" s="133"/>
      <c r="G9" s="386">
        <f t="shared" ref="G9:G14" si="0">SUM(D9+E9)</f>
        <v>15.5</v>
      </c>
      <c r="H9" s="219"/>
      <c r="I9" s="219"/>
      <c r="J9" s="224"/>
    </row>
    <row r="10" spans="1:10" x14ac:dyDescent="0.25">
      <c r="A10" s="14">
        <v>4</v>
      </c>
      <c r="B10" s="99" t="s">
        <v>12</v>
      </c>
      <c r="C10" s="100" t="s">
        <v>8</v>
      </c>
      <c r="D10" s="382">
        <v>14</v>
      </c>
      <c r="E10" s="382">
        <v>12</v>
      </c>
      <c r="F10" s="133"/>
      <c r="G10" s="386">
        <f t="shared" si="0"/>
        <v>26</v>
      </c>
      <c r="H10" s="219"/>
      <c r="I10" s="219"/>
      <c r="J10" s="224"/>
    </row>
    <row r="11" spans="1:10" x14ac:dyDescent="0.25">
      <c r="A11" s="14">
        <v>5</v>
      </c>
      <c r="B11" s="102" t="s">
        <v>13</v>
      </c>
      <c r="C11" s="16" t="s">
        <v>8</v>
      </c>
      <c r="D11" s="382">
        <v>17</v>
      </c>
      <c r="E11" s="382">
        <v>15</v>
      </c>
      <c r="F11" s="133"/>
      <c r="G11" s="386">
        <f t="shared" si="0"/>
        <v>32</v>
      </c>
      <c r="H11" s="219"/>
      <c r="I11" s="219"/>
      <c r="J11" s="224"/>
    </row>
    <row r="12" spans="1:10" ht="26.25" x14ac:dyDescent="0.25">
      <c r="A12" s="103">
        <v>6</v>
      </c>
      <c r="B12" s="104" t="s">
        <v>14</v>
      </c>
      <c r="C12" s="16" t="s">
        <v>15</v>
      </c>
      <c r="D12" s="383">
        <v>152</v>
      </c>
      <c r="E12" s="383">
        <v>90</v>
      </c>
      <c r="F12" s="145"/>
      <c r="G12" s="386">
        <f t="shared" si="0"/>
        <v>242</v>
      </c>
      <c r="H12" s="219"/>
      <c r="I12" s="219"/>
      <c r="J12" s="224"/>
    </row>
    <row r="13" spans="1:10" x14ac:dyDescent="0.25">
      <c r="A13" s="103">
        <v>7</v>
      </c>
      <c r="B13" s="102" t="s">
        <v>16</v>
      </c>
      <c r="C13" s="16" t="s">
        <v>8</v>
      </c>
      <c r="D13" s="382">
        <v>14</v>
      </c>
      <c r="E13" s="382">
        <v>23</v>
      </c>
      <c r="F13" s="133"/>
      <c r="G13" s="386">
        <f t="shared" si="0"/>
        <v>37</v>
      </c>
      <c r="H13" s="219"/>
      <c r="I13" s="219"/>
      <c r="J13" s="224"/>
    </row>
    <row r="14" spans="1:10" x14ac:dyDescent="0.25">
      <c r="A14" s="103">
        <v>8</v>
      </c>
      <c r="B14" s="99" t="s">
        <v>87</v>
      </c>
      <c r="C14" s="100" t="s">
        <v>88</v>
      </c>
      <c r="D14" s="382">
        <v>14</v>
      </c>
      <c r="E14" s="382">
        <v>15</v>
      </c>
      <c r="F14" s="133"/>
      <c r="G14" s="386">
        <f t="shared" si="0"/>
        <v>29</v>
      </c>
      <c r="H14" s="219"/>
      <c r="I14" s="219"/>
      <c r="J14" s="224"/>
    </row>
    <row r="15" spans="1:10" x14ac:dyDescent="0.25">
      <c r="A15" s="103">
        <v>9</v>
      </c>
      <c r="B15" s="99" t="s">
        <v>89</v>
      </c>
      <c r="C15" s="100" t="s">
        <v>8</v>
      </c>
      <c r="D15" s="106" t="s">
        <v>46</v>
      </c>
      <c r="E15" s="382">
        <v>30</v>
      </c>
      <c r="F15" s="106" t="s">
        <v>46</v>
      </c>
      <c r="G15" s="106" t="s">
        <v>46</v>
      </c>
      <c r="H15" s="219"/>
      <c r="I15" s="106" t="s">
        <v>46</v>
      </c>
      <c r="J15" s="224"/>
    </row>
    <row r="16" spans="1:10" x14ac:dyDescent="0.25">
      <c r="A16" s="103">
        <v>10</v>
      </c>
      <c r="B16" s="102" t="s">
        <v>18</v>
      </c>
      <c r="C16" s="16" t="s">
        <v>8</v>
      </c>
      <c r="D16" s="382">
        <v>83</v>
      </c>
      <c r="E16" s="382">
        <v>83</v>
      </c>
      <c r="F16" s="133"/>
      <c r="G16" s="386">
        <f>SUM(D16+E16)</f>
        <v>166</v>
      </c>
      <c r="H16" s="219"/>
      <c r="I16" s="219"/>
      <c r="J16" s="224"/>
    </row>
    <row r="17" spans="1:10" x14ac:dyDescent="0.25">
      <c r="A17" s="108">
        <v>11</v>
      </c>
      <c r="B17" s="109" t="s">
        <v>19</v>
      </c>
      <c r="C17" s="27" t="s">
        <v>8</v>
      </c>
      <c r="D17" s="384">
        <v>34</v>
      </c>
      <c r="E17" s="384">
        <v>23</v>
      </c>
      <c r="F17" s="124"/>
      <c r="G17" s="386">
        <f>SUM(D17+E17)</f>
        <v>57</v>
      </c>
      <c r="H17" s="219"/>
      <c r="I17" s="219"/>
      <c r="J17" s="224"/>
    </row>
    <row r="18" spans="1:10" x14ac:dyDescent="0.25">
      <c r="A18" s="108">
        <v>12</v>
      </c>
      <c r="B18" s="109" t="s">
        <v>20</v>
      </c>
      <c r="C18" s="27" t="s">
        <v>8</v>
      </c>
      <c r="D18" s="384">
        <v>17</v>
      </c>
      <c r="E18" s="384">
        <v>30</v>
      </c>
      <c r="F18" s="124"/>
      <c r="G18" s="386">
        <f>SUM(D18+E18)</f>
        <v>47</v>
      </c>
      <c r="H18" s="219"/>
      <c r="I18" s="219"/>
      <c r="J18" s="224"/>
    </row>
    <row r="19" spans="1:10" ht="15.75" thickBot="1" x14ac:dyDescent="0.3">
      <c r="A19" s="110">
        <v>13</v>
      </c>
      <c r="B19" s="111" t="s">
        <v>21</v>
      </c>
      <c r="C19" s="30" t="s">
        <v>8</v>
      </c>
      <c r="D19" s="385">
        <v>14</v>
      </c>
      <c r="E19" s="385">
        <v>23</v>
      </c>
      <c r="F19" s="128"/>
      <c r="G19" s="387">
        <f>SUM(D19+E19)</f>
        <v>37</v>
      </c>
      <c r="H19" s="225"/>
      <c r="I19" s="225"/>
      <c r="J19" s="226"/>
    </row>
    <row r="20" spans="1:10" ht="15.75" thickBot="1" x14ac:dyDescent="0.3">
      <c r="A20" s="463" t="s">
        <v>144</v>
      </c>
      <c r="B20" s="529"/>
      <c r="C20" s="529"/>
      <c r="D20" s="529"/>
      <c r="E20" s="529"/>
      <c r="F20" s="529"/>
      <c r="G20" s="529"/>
      <c r="H20" s="529"/>
      <c r="I20" s="530"/>
      <c r="J20" s="255"/>
    </row>
    <row r="21" spans="1:10" ht="15.75" thickBot="1" x14ac:dyDescent="0.3">
      <c r="A21" s="455" t="s">
        <v>22</v>
      </c>
      <c r="B21" s="456"/>
      <c r="C21" s="456"/>
      <c r="D21" s="456"/>
      <c r="E21" s="456"/>
      <c r="F21" s="456"/>
      <c r="G21" s="456"/>
      <c r="H21" s="456"/>
      <c r="I21" s="456"/>
      <c r="J21" s="462"/>
    </row>
    <row r="22" spans="1:10" x14ac:dyDescent="0.25">
      <c r="A22" s="231">
        <v>14</v>
      </c>
      <c r="B22" s="172" t="s">
        <v>23</v>
      </c>
      <c r="C22" s="42" t="s">
        <v>15</v>
      </c>
      <c r="D22" s="381">
        <v>124</v>
      </c>
      <c r="E22" s="381">
        <v>120</v>
      </c>
      <c r="F22" s="44"/>
      <c r="G22" s="388">
        <f>SUM(D22+E22)</f>
        <v>244</v>
      </c>
      <c r="H22" s="228"/>
      <c r="I22" s="228"/>
      <c r="J22" s="229"/>
    </row>
    <row r="23" spans="1:10" ht="15.75" thickBot="1" x14ac:dyDescent="0.3">
      <c r="A23" s="28">
        <v>15</v>
      </c>
      <c r="B23" s="113" t="s">
        <v>24</v>
      </c>
      <c r="C23" s="39" t="s">
        <v>8</v>
      </c>
      <c r="D23" s="369">
        <v>21</v>
      </c>
      <c r="E23" s="369">
        <v>23</v>
      </c>
      <c r="F23" s="40"/>
      <c r="G23" s="389">
        <f>SUM(D23+E23)</f>
        <v>44</v>
      </c>
      <c r="H23" s="225"/>
      <c r="I23" s="225"/>
      <c r="J23" s="226"/>
    </row>
    <row r="24" spans="1:10" ht="15.75" thickBot="1" x14ac:dyDescent="0.3">
      <c r="A24" s="463" t="s">
        <v>145</v>
      </c>
      <c r="B24" s="464"/>
      <c r="C24" s="464"/>
      <c r="D24" s="464"/>
      <c r="E24" s="464"/>
      <c r="F24" s="464"/>
      <c r="G24" s="464"/>
      <c r="H24" s="464"/>
      <c r="I24" s="465"/>
      <c r="J24" s="255"/>
    </row>
    <row r="25" spans="1:10" ht="15.75" thickBot="1" x14ac:dyDescent="0.3">
      <c r="A25" s="455" t="s">
        <v>25</v>
      </c>
      <c r="B25" s="456"/>
      <c r="C25" s="456"/>
      <c r="D25" s="456"/>
      <c r="E25" s="456"/>
      <c r="F25" s="456"/>
      <c r="G25" s="456"/>
      <c r="H25" s="456"/>
      <c r="I25" s="456"/>
      <c r="J25" s="462"/>
    </row>
    <row r="26" spans="1:10" x14ac:dyDescent="0.25">
      <c r="A26" s="231">
        <v>16</v>
      </c>
      <c r="B26" s="172" t="s">
        <v>26</v>
      </c>
      <c r="C26" s="42" t="s">
        <v>8</v>
      </c>
      <c r="D26" s="381">
        <v>124</v>
      </c>
      <c r="E26" s="381">
        <v>45</v>
      </c>
      <c r="F26" s="44"/>
      <c r="G26" s="390">
        <f>SUM(D26+E26)</f>
        <v>169</v>
      </c>
      <c r="H26" s="228"/>
      <c r="I26" s="228"/>
      <c r="J26" s="229"/>
    </row>
    <row r="27" spans="1:10" ht="15.75" thickBot="1" x14ac:dyDescent="0.3">
      <c r="A27" s="28">
        <v>17</v>
      </c>
      <c r="B27" s="113" t="s">
        <v>27</v>
      </c>
      <c r="C27" s="39" t="s">
        <v>8</v>
      </c>
      <c r="D27" s="369">
        <v>110</v>
      </c>
      <c r="E27" s="369">
        <v>45</v>
      </c>
      <c r="F27" s="40"/>
      <c r="G27" s="389">
        <f>SUM(D27+E27)</f>
        <v>155</v>
      </c>
      <c r="H27" s="225"/>
      <c r="I27" s="225"/>
      <c r="J27" s="226"/>
    </row>
    <row r="28" spans="1:10" ht="15.75" thickBot="1" x14ac:dyDescent="0.3">
      <c r="A28" s="463" t="s">
        <v>146</v>
      </c>
      <c r="B28" s="464"/>
      <c r="C28" s="464"/>
      <c r="D28" s="464"/>
      <c r="E28" s="464"/>
      <c r="F28" s="464"/>
      <c r="G28" s="464"/>
      <c r="H28" s="464"/>
      <c r="I28" s="465"/>
      <c r="J28" s="255"/>
    </row>
    <row r="29" spans="1:10" ht="15.75" thickBot="1" x14ac:dyDescent="0.3">
      <c r="A29" s="455" t="s">
        <v>28</v>
      </c>
      <c r="B29" s="456"/>
      <c r="C29" s="456"/>
      <c r="D29" s="456"/>
      <c r="E29" s="456"/>
      <c r="F29" s="456"/>
      <c r="G29" s="456"/>
      <c r="H29" s="456"/>
      <c r="I29" s="456"/>
      <c r="J29" s="462"/>
    </row>
    <row r="30" spans="1:10" x14ac:dyDescent="0.25">
      <c r="A30" s="117">
        <v>18</v>
      </c>
      <c r="B30" s="118" t="s">
        <v>90</v>
      </c>
      <c r="C30" s="53" t="s">
        <v>8</v>
      </c>
      <c r="D30" s="395">
        <v>55</v>
      </c>
      <c r="E30" s="391">
        <v>37</v>
      </c>
      <c r="F30" s="119"/>
      <c r="G30" s="388">
        <f t="shared" ref="G30:G45" si="1">SUM(D30+E30)</f>
        <v>92</v>
      </c>
      <c r="H30" s="220"/>
      <c r="I30" s="220"/>
      <c r="J30" s="280"/>
    </row>
    <row r="31" spans="1:10" x14ac:dyDescent="0.25">
      <c r="A31" s="117">
        <v>19</v>
      </c>
      <c r="B31" s="118" t="s">
        <v>30</v>
      </c>
      <c r="C31" s="53" t="s">
        <v>8</v>
      </c>
      <c r="D31" s="395">
        <v>21</v>
      </c>
      <c r="E31" s="391">
        <v>23</v>
      </c>
      <c r="F31" s="119"/>
      <c r="G31" s="397">
        <f t="shared" si="1"/>
        <v>44</v>
      </c>
      <c r="H31" s="219"/>
      <c r="I31" s="219"/>
      <c r="J31" s="224"/>
    </row>
    <row r="32" spans="1:10" x14ac:dyDescent="0.25">
      <c r="A32" s="117">
        <v>20</v>
      </c>
      <c r="B32" s="118" t="s">
        <v>31</v>
      </c>
      <c r="C32" s="53" t="s">
        <v>8</v>
      </c>
      <c r="D32" s="395">
        <v>55</v>
      </c>
      <c r="E32" s="391">
        <v>18</v>
      </c>
      <c r="F32" s="119"/>
      <c r="G32" s="397">
        <f t="shared" si="1"/>
        <v>73</v>
      </c>
      <c r="H32" s="219"/>
      <c r="I32" s="219"/>
      <c r="J32" s="224"/>
    </row>
    <row r="33" spans="1:10" x14ac:dyDescent="0.25">
      <c r="A33" s="117">
        <v>21</v>
      </c>
      <c r="B33" s="118" t="s">
        <v>32</v>
      </c>
      <c r="C33" s="53" t="s">
        <v>15</v>
      </c>
      <c r="D33" s="395">
        <v>21</v>
      </c>
      <c r="E33" s="391">
        <v>45</v>
      </c>
      <c r="F33" s="119"/>
      <c r="G33" s="397">
        <f t="shared" si="1"/>
        <v>66</v>
      </c>
      <c r="H33" s="219"/>
      <c r="I33" s="219"/>
      <c r="J33" s="224"/>
    </row>
    <row r="34" spans="1:10" x14ac:dyDescent="0.25">
      <c r="A34" s="117">
        <v>22</v>
      </c>
      <c r="B34" s="118" t="s">
        <v>33</v>
      </c>
      <c r="C34" s="53" t="s">
        <v>8</v>
      </c>
      <c r="D34" s="395">
        <v>19</v>
      </c>
      <c r="E34" s="391">
        <v>10.5</v>
      </c>
      <c r="F34" s="119"/>
      <c r="G34" s="397">
        <f t="shared" si="1"/>
        <v>29.5</v>
      </c>
      <c r="H34" s="219"/>
      <c r="I34" s="219"/>
      <c r="J34" s="224"/>
    </row>
    <row r="35" spans="1:10" x14ac:dyDescent="0.25">
      <c r="A35" s="117">
        <v>23</v>
      </c>
      <c r="B35" s="118" t="s">
        <v>34</v>
      </c>
      <c r="C35" s="53" t="s">
        <v>8</v>
      </c>
      <c r="D35" s="395">
        <v>14</v>
      </c>
      <c r="E35" s="391">
        <v>15</v>
      </c>
      <c r="F35" s="119"/>
      <c r="G35" s="397">
        <f t="shared" si="1"/>
        <v>29</v>
      </c>
      <c r="H35" s="219"/>
      <c r="I35" s="219"/>
      <c r="J35" s="224"/>
    </row>
    <row r="36" spans="1:10" x14ac:dyDescent="0.25">
      <c r="A36" s="117">
        <v>24</v>
      </c>
      <c r="B36" s="118" t="s">
        <v>35</v>
      </c>
      <c r="C36" s="53" t="s">
        <v>8</v>
      </c>
      <c r="D36" s="395">
        <v>17</v>
      </c>
      <c r="E36" s="391">
        <v>15</v>
      </c>
      <c r="F36" s="119"/>
      <c r="G36" s="397">
        <f t="shared" si="1"/>
        <v>32</v>
      </c>
      <c r="H36" s="219"/>
      <c r="I36" s="219"/>
      <c r="J36" s="224"/>
    </row>
    <row r="37" spans="1:10" x14ac:dyDescent="0.25">
      <c r="A37" s="117">
        <v>25</v>
      </c>
      <c r="B37" s="118" t="s">
        <v>36</v>
      </c>
      <c r="C37" s="53" t="s">
        <v>15</v>
      </c>
      <c r="D37" s="395">
        <v>11</v>
      </c>
      <c r="E37" s="391">
        <v>15</v>
      </c>
      <c r="F37" s="119"/>
      <c r="G37" s="397">
        <f t="shared" si="1"/>
        <v>26</v>
      </c>
      <c r="H37" s="219"/>
      <c r="I37" s="219"/>
      <c r="J37" s="224"/>
    </row>
    <row r="38" spans="1:10" x14ac:dyDescent="0.25">
      <c r="A38" s="117">
        <v>26</v>
      </c>
      <c r="B38" s="118" t="s">
        <v>37</v>
      </c>
      <c r="C38" s="53" t="s">
        <v>8</v>
      </c>
      <c r="D38" s="395">
        <v>83</v>
      </c>
      <c r="E38" s="391">
        <v>30</v>
      </c>
      <c r="F38" s="119"/>
      <c r="G38" s="397">
        <f t="shared" si="1"/>
        <v>113</v>
      </c>
      <c r="H38" s="219"/>
      <c r="I38" s="219"/>
      <c r="J38" s="224"/>
    </row>
    <row r="39" spans="1:10" x14ac:dyDescent="0.25">
      <c r="A39" s="117">
        <v>27</v>
      </c>
      <c r="B39" s="118" t="s">
        <v>38</v>
      </c>
      <c r="C39" s="53" t="s">
        <v>8</v>
      </c>
      <c r="D39" s="395">
        <v>17</v>
      </c>
      <c r="E39" s="391">
        <v>30</v>
      </c>
      <c r="F39" s="119"/>
      <c r="G39" s="397">
        <f t="shared" si="1"/>
        <v>47</v>
      </c>
      <c r="H39" s="219"/>
      <c r="I39" s="219"/>
      <c r="J39" s="224"/>
    </row>
    <row r="40" spans="1:10" x14ac:dyDescent="0.25">
      <c r="A40" s="117">
        <v>28</v>
      </c>
      <c r="B40" s="118" t="s">
        <v>39</v>
      </c>
      <c r="C40" s="53" t="s">
        <v>8</v>
      </c>
      <c r="D40" s="395">
        <v>10</v>
      </c>
      <c r="E40" s="391">
        <v>23</v>
      </c>
      <c r="F40" s="119"/>
      <c r="G40" s="397">
        <f t="shared" si="1"/>
        <v>33</v>
      </c>
      <c r="H40" s="219"/>
      <c r="I40" s="219"/>
      <c r="J40" s="224"/>
    </row>
    <row r="41" spans="1:10" x14ac:dyDescent="0.25">
      <c r="A41" s="117">
        <v>29</v>
      </c>
      <c r="B41" s="118" t="s">
        <v>75</v>
      </c>
      <c r="C41" s="53" t="s">
        <v>15</v>
      </c>
      <c r="D41" s="395">
        <v>62</v>
      </c>
      <c r="E41" s="391">
        <v>37</v>
      </c>
      <c r="F41" s="119"/>
      <c r="G41" s="397">
        <f t="shared" si="1"/>
        <v>99</v>
      </c>
      <c r="H41" s="219"/>
      <c r="I41" s="219"/>
      <c r="J41" s="224"/>
    </row>
    <row r="42" spans="1:10" x14ac:dyDescent="0.25">
      <c r="A42" s="117">
        <v>30</v>
      </c>
      <c r="B42" s="118" t="s">
        <v>41</v>
      </c>
      <c r="C42" s="53" t="s">
        <v>8</v>
      </c>
      <c r="D42" s="395">
        <v>10</v>
      </c>
      <c r="E42" s="391">
        <v>37</v>
      </c>
      <c r="F42" s="119"/>
      <c r="G42" s="397">
        <f t="shared" si="1"/>
        <v>47</v>
      </c>
      <c r="H42" s="219"/>
      <c r="I42" s="219"/>
      <c r="J42" s="224"/>
    </row>
    <row r="43" spans="1:10" x14ac:dyDescent="0.25">
      <c r="A43" s="117">
        <v>31</v>
      </c>
      <c r="B43" s="118" t="s">
        <v>42</v>
      </c>
      <c r="C43" s="53" t="s">
        <v>8</v>
      </c>
      <c r="D43" s="395">
        <v>138</v>
      </c>
      <c r="E43" s="391">
        <v>52</v>
      </c>
      <c r="F43" s="119"/>
      <c r="G43" s="397">
        <f t="shared" si="1"/>
        <v>190</v>
      </c>
      <c r="H43" s="219"/>
      <c r="I43" s="219"/>
      <c r="J43" s="224"/>
    </row>
    <row r="44" spans="1:10" x14ac:dyDescent="0.25">
      <c r="A44" s="120">
        <v>32</v>
      </c>
      <c r="B44" s="121" t="s">
        <v>43</v>
      </c>
      <c r="C44" s="56" t="s">
        <v>8</v>
      </c>
      <c r="D44" s="396">
        <v>41.5</v>
      </c>
      <c r="E44" s="392">
        <v>37</v>
      </c>
      <c r="F44" s="122"/>
      <c r="G44" s="397">
        <f t="shared" si="1"/>
        <v>78.5</v>
      </c>
      <c r="H44" s="219"/>
      <c r="I44" s="219"/>
      <c r="J44" s="224"/>
    </row>
    <row r="45" spans="1:10" x14ac:dyDescent="0.25">
      <c r="A45" s="108">
        <v>33</v>
      </c>
      <c r="B45" s="123" t="s">
        <v>44</v>
      </c>
      <c r="C45" s="58" t="s">
        <v>15</v>
      </c>
      <c r="D45" s="384">
        <v>55</v>
      </c>
      <c r="E45" s="393">
        <v>30</v>
      </c>
      <c r="F45" s="124"/>
      <c r="G45" s="397">
        <f t="shared" si="1"/>
        <v>85</v>
      </c>
      <c r="H45" s="219"/>
      <c r="I45" s="219"/>
      <c r="J45" s="224"/>
    </row>
    <row r="46" spans="1:10" ht="15.75" thickBot="1" x14ac:dyDescent="0.3">
      <c r="A46" s="125">
        <v>34</v>
      </c>
      <c r="B46" s="126" t="s">
        <v>45</v>
      </c>
      <c r="C46" s="61" t="s">
        <v>8</v>
      </c>
      <c r="D46" s="127" t="s">
        <v>46</v>
      </c>
      <c r="E46" s="394">
        <v>40</v>
      </c>
      <c r="F46" s="286" t="s">
        <v>46</v>
      </c>
      <c r="G46" s="286" t="s">
        <v>46</v>
      </c>
      <c r="H46" s="219"/>
      <c r="I46" s="286" t="s">
        <v>46</v>
      </c>
      <c r="J46" s="224"/>
    </row>
    <row r="47" spans="1:10" ht="15.75" thickBot="1" x14ac:dyDescent="0.3">
      <c r="A47" s="531" t="s">
        <v>147</v>
      </c>
      <c r="B47" s="532"/>
      <c r="C47" s="532"/>
      <c r="D47" s="532"/>
      <c r="E47" s="532"/>
      <c r="F47" s="532"/>
      <c r="G47" s="532"/>
      <c r="H47" s="532"/>
      <c r="I47" s="533"/>
      <c r="J47" s="288"/>
    </row>
    <row r="48" spans="1:10" ht="15.75" thickBot="1" x14ac:dyDescent="0.3">
      <c r="A48" s="534" t="s">
        <v>47</v>
      </c>
      <c r="B48" s="470"/>
      <c r="C48" s="470"/>
      <c r="D48" s="470"/>
      <c r="E48" s="470"/>
      <c r="F48" s="470"/>
      <c r="G48" s="470"/>
      <c r="H48" s="470"/>
      <c r="I48" s="470"/>
      <c r="J48" s="471"/>
    </row>
    <row r="49" spans="1:10" x14ac:dyDescent="0.25">
      <c r="A49" s="178">
        <v>35</v>
      </c>
      <c r="B49" s="118" t="s">
        <v>48</v>
      </c>
      <c r="C49" s="53" t="s">
        <v>15</v>
      </c>
      <c r="D49" s="395">
        <v>34</v>
      </c>
      <c r="E49" s="391">
        <v>37</v>
      </c>
      <c r="F49" s="119"/>
      <c r="G49" s="388">
        <f t="shared" ref="G49:G59" si="2">SUM(D49+E49)</f>
        <v>71</v>
      </c>
      <c r="H49" s="228"/>
      <c r="I49" s="228"/>
      <c r="J49" s="229"/>
    </row>
    <row r="50" spans="1:10" x14ac:dyDescent="0.25">
      <c r="A50" s="130">
        <v>36</v>
      </c>
      <c r="B50" s="131" t="s">
        <v>49</v>
      </c>
      <c r="C50" s="132" t="s">
        <v>15</v>
      </c>
      <c r="D50" s="382">
        <v>34</v>
      </c>
      <c r="E50" s="398">
        <v>37</v>
      </c>
      <c r="F50" s="133"/>
      <c r="G50" s="397">
        <f t="shared" si="2"/>
        <v>71</v>
      </c>
      <c r="H50" s="219"/>
      <c r="I50" s="219"/>
      <c r="J50" s="224"/>
    </row>
    <row r="51" spans="1:10" x14ac:dyDescent="0.25">
      <c r="A51" s="130">
        <v>37</v>
      </c>
      <c r="B51" s="131" t="s">
        <v>91</v>
      </c>
      <c r="C51" s="132" t="s">
        <v>15</v>
      </c>
      <c r="D51" s="382">
        <v>28</v>
      </c>
      <c r="E51" s="398">
        <v>37</v>
      </c>
      <c r="F51" s="133"/>
      <c r="G51" s="397">
        <f t="shared" si="2"/>
        <v>65</v>
      </c>
      <c r="H51" s="219"/>
      <c r="I51" s="219"/>
      <c r="J51" s="224"/>
    </row>
    <row r="52" spans="1:10" x14ac:dyDescent="0.25">
      <c r="A52" s="130">
        <v>38</v>
      </c>
      <c r="B52" s="131" t="s">
        <v>51</v>
      </c>
      <c r="C52" s="132" t="s">
        <v>15</v>
      </c>
      <c r="D52" s="382">
        <v>28</v>
      </c>
      <c r="E52" s="398">
        <v>30</v>
      </c>
      <c r="F52" s="133"/>
      <c r="G52" s="397">
        <f t="shared" si="2"/>
        <v>58</v>
      </c>
      <c r="H52" s="219"/>
      <c r="I52" s="219"/>
      <c r="J52" s="224"/>
    </row>
    <row r="53" spans="1:10" x14ac:dyDescent="0.25">
      <c r="A53" s="134">
        <v>39</v>
      </c>
      <c r="B53" s="135" t="s">
        <v>92</v>
      </c>
      <c r="C53" s="65" t="s">
        <v>8</v>
      </c>
      <c r="D53" s="382">
        <v>14</v>
      </c>
      <c r="E53" s="398">
        <v>9</v>
      </c>
      <c r="F53" s="133"/>
      <c r="G53" s="397">
        <f t="shared" si="2"/>
        <v>23</v>
      </c>
      <c r="H53" s="219"/>
      <c r="I53" s="219"/>
      <c r="J53" s="224"/>
    </row>
    <row r="54" spans="1:10" x14ac:dyDescent="0.25">
      <c r="A54" s="134">
        <v>40</v>
      </c>
      <c r="B54" s="136" t="s">
        <v>53</v>
      </c>
      <c r="C54" s="137" t="s">
        <v>8</v>
      </c>
      <c r="D54" s="383">
        <v>14</v>
      </c>
      <c r="E54" s="382">
        <v>30</v>
      </c>
      <c r="F54" s="133"/>
      <c r="G54" s="397">
        <f t="shared" si="2"/>
        <v>44</v>
      </c>
      <c r="H54" s="219"/>
      <c r="I54" s="219"/>
      <c r="J54" s="224"/>
    </row>
    <row r="55" spans="1:10" x14ac:dyDescent="0.25">
      <c r="A55" s="134">
        <v>41</v>
      </c>
      <c r="B55" s="136" t="s">
        <v>54</v>
      </c>
      <c r="C55" s="137" t="s">
        <v>8</v>
      </c>
      <c r="D55" s="383">
        <v>83</v>
      </c>
      <c r="E55" s="398">
        <v>37</v>
      </c>
      <c r="F55" s="133"/>
      <c r="G55" s="397">
        <f t="shared" si="2"/>
        <v>120</v>
      </c>
      <c r="H55" s="219"/>
      <c r="I55" s="219"/>
      <c r="J55" s="224"/>
    </row>
    <row r="56" spans="1:10" x14ac:dyDescent="0.25">
      <c r="A56" s="134">
        <v>42</v>
      </c>
      <c r="B56" s="136" t="s">
        <v>55</v>
      </c>
      <c r="C56" s="137" t="s">
        <v>8</v>
      </c>
      <c r="D56" s="383">
        <v>14</v>
      </c>
      <c r="E56" s="398">
        <v>30</v>
      </c>
      <c r="F56" s="133"/>
      <c r="G56" s="397">
        <f t="shared" si="2"/>
        <v>44</v>
      </c>
      <c r="H56" s="219"/>
      <c r="I56" s="219"/>
      <c r="J56" s="224"/>
    </row>
    <row r="57" spans="1:10" x14ac:dyDescent="0.25">
      <c r="A57" s="134">
        <v>43</v>
      </c>
      <c r="B57" s="136" t="s">
        <v>56</v>
      </c>
      <c r="C57" s="137" t="s">
        <v>8</v>
      </c>
      <c r="D57" s="383">
        <v>55</v>
      </c>
      <c r="E57" s="398">
        <v>23</v>
      </c>
      <c r="F57" s="133"/>
      <c r="G57" s="397">
        <f t="shared" si="2"/>
        <v>78</v>
      </c>
      <c r="H57" s="219"/>
      <c r="I57" s="219"/>
      <c r="J57" s="224"/>
    </row>
    <row r="58" spans="1:10" x14ac:dyDescent="0.25">
      <c r="A58" s="130">
        <v>44</v>
      </c>
      <c r="B58" s="136" t="s">
        <v>57</v>
      </c>
      <c r="C58" s="137" t="s">
        <v>8</v>
      </c>
      <c r="D58" s="383">
        <v>28</v>
      </c>
      <c r="E58" s="398">
        <v>23</v>
      </c>
      <c r="F58" s="133"/>
      <c r="G58" s="397">
        <f t="shared" si="2"/>
        <v>51</v>
      </c>
      <c r="H58" s="219"/>
      <c r="I58" s="219"/>
      <c r="J58" s="224"/>
    </row>
    <row r="59" spans="1:10" ht="15.75" thickBot="1" x14ac:dyDescent="0.3">
      <c r="A59" s="138">
        <v>45</v>
      </c>
      <c r="B59" s="126" t="s">
        <v>58</v>
      </c>
      <c r="C59" s="61" t="s">
        <v>8</v>
      </c>
      <c r="D59" s="385">
        <v>4</v>
      </c>
      <c r="E59" s="394">
        <v>23</v>
      </c>
      <c r="F59" s="128"/>
      <c r="G59" s="389">
        <f t="shared" si="2"/>
        <v>27</v>
      </c>
      <c r="H59" s="225"/>
      <c r="I59" s="225"/>
      <c r="J59" s="226"/>
    </row>
    <row r="60" spans="1:10" ht="15.75" thickBot="1" x14ac:dyDescent="0.3">
      <c r="A60" s="495" t="s">
        <v>148</v>
      </c>
      <c r="B60" s="517"/>
      <c r="C60" s="517"/>
      <c r="D60" s="517"/>
      <c r="E60" s="517"/>
      <c r="F60" s="517"/>
      <c r="G60" s="517"/>
      <c r="H60" s="517"/>
      <c r="I60" s="518"/>
      <c r="J60" s="255"/>
    </row>
    <row r="61" spans="1:10" ht="15.75" thickBot="1" x14ac:dyDescent="0.3">
      <c r="A61" s="469" t="s">
        <v>59</v>
      </c>
      <c r="B61" s="470"/>
      <c r="C61" s="470"/>
      <c r="D61" s="470"/>
      <c r="E61" s="470"/>
      <c r="F61" s="470"/>
      <c r="G61" s="470"/>
      <c r="H61" s="470"/>
      <c r="I61" s="470"/>
      <c r="J61" s="471"/>
    </row>
    <row r="62" spans="1:10" x14ac:dyDescent="0.25">
      <c r="A62" s="72">
        <v>46</v>
      </c>
      <c r="B62" s="139" t="s">
        <v>78</v>
      </c>
      <c r="C62" s="74" t="s">
        <v>8</v>
      </c>
      <c r="D62" s="375">
        <v>97</v>
      </c>
      <c r="E62" s="375">
        <v>45</v>
      </c>
      <c r="F62" s="54"/>
      <c r="G62" s="388">
        <f>SUM(D62+E62)</f>
        <v>142</v>
      </c>
      <c r="H62" s="220"/>
      <c r="I62" s="220"/>
      <c r="J62" s="280"/>
    </row>
    <row r="63" spans="1:10" x14ac:dyDescent="0.25">
      <c r="A63" s="72">
        <v>47</v>
      </c>
      <c r="B63" s="139" t="s">
        <v>61</v>
      </c>
      <c r="C63" s="74" t="s">
        <v>8</v>
      </c>
      <c r="D63" s="375">
        <v>110</v>
      </c>
      <c r="E63" s="375">
        <v>45</v>
      </c>
      <c r="F63" s="54"/>
      <c r="G63" s="397">
        <f>SUM(D63+E63)</f>
        <v>155</v>
      </c>
      <c r="H63" s="219"/>
      <c r="I63" s="219"/>
      <c r="J63" s="224"/>
    </row>
    <row r="64" spans="1:10" x14ac:dyDescent="0.25">
      <c r="A64" s="72">
        <v>48</v>
      </c>
      <c r="B64" s="139" t="s">
        <v>62</v>
      </c>
      <c r="C64" s="74" t="s">
        <v>8</v>
      </c>
      <c r="D64" s="375">
        <v>14</v>
      </c>
      <c r="E64" s="375">
        <v>30</v>
      </c>
      <c r="F64" s="54"/>
      <c r="G64" s="397">
        <f>SUM(D64+E64)</f>
        <v>44</v>
      </c>
      <c r="H64" s="219"/>
      <c r="I64" s="219"/>
      <c r="J64" s="224"/>
    </row>
    <row r="65" spans="1:10" x14ac:dyDescent="0.25">
      <c r="A65" s="63">
        <v>49</v>
      </c>
      <c r="B65" s="140" t="s">
        <v>63</v>
      </c>
      <c r="C65" s="76" t="s">
        <v>8</v>
      </c>
      <c r="D65" s="360">
        <v>28</v>
      </c>
      <c r="E65" s="360">
        <v>23</v>
      </c>
      <c r="F65" s="18"/>
      <c r="G65" s="397">
        <f>SUM(D65+E65)</f>
        <v>51</v>
      </c>
      <c r="H65" s="219"/>
      <c r="I65" s="219"/>
      <c r="J65" s="224"/>
    </row>
    <row r="66" spans="1:10" x14ac:dyDescent="0.25">
      <c r="A66" s="63">
        <v>50</v>
      </c>
      <c r="B66" s="140" t="s">
        <v>64</v>
      </c>
      <c r="C66" s="76" t="s">
        <v>8</v>
      </c>
      <c r="D66" s="360">
        <v>11</v>
      </c>
      <c r="E66" s="360">
        <v>4.5</v>
      </c>
      <c r="F66" s="18"/>
      <c r="G66" s="397">
        <f>SUM(D66+E66)</f>
        <v>15.5</v>
      </c>
      <c r="H66" s="219"/>
      <c r="I66" s="219"/>
      <c r="J66" s="224"/>
    </row>
    <row r="67" spans="1:10" x14ac:dyDescent="0.25">
      <c r="A67" s="63">
        <v>51</v>
      </c>
      <c r="B67" s="140" t="s">
        <v>65</v>
      </c>
      <c r="C67" s="76" t="s">
        <v>8</v>
      </c>
      <c r="D67" s="106" t="s">
        <v>46</v>
      </c>
      <c r="E67" s="360">
        <v>20</v>
      </c>
      <c r="F67" s="184" t="s">
        <v>46</v>
      </c>
      <c r="G67" s="184" t="s">
        <v>46</v>
      </c>
      <c r="H67" s="219"/>
      <c r="I67" s="184" t="s">
        <v>46</v>
      </c>
      <c r="J67" s="224"/>
    </row>
    <row r="68" spans="1:10" x14ac:dyDescent="0.25">
      <c r="A68" s="63">
        <v>52</v>
      </c>
      <c r="B68" s="140" t="s">
        <v>66</v>
      </c>
      <c r="C68" s="76" t="s">
        <v>67</v>
      </c>
      <c r="D68" s="106" t="s">
        <v>46</v>
      </c>
      <c r="E68" s="360">
        <v>40</v>
      </c>
      <c r="F68" s="184" t="s">
        <v>46</v>
      </c>
      <c r="G68" s="184" t="s">
        <v>46</v>
      </c>
      <c r="H68" s="219"/>
      <c r="I68" s="184" t="s">
        <v>46</v>
      </c>
      <c r="J68" s="224"/>
    </row>
    <row r="69" spans="1:10" x14ac:dyDescent="0.25">
      <c r="A69" s="63">
        <v>53</v>
      </c>
      <c r="B69" s="140" t="s">
        <v>68</v>
      </c>
      <c r="C69" s="76" t="s">
        <v>67</v>
      </c>
      <c r="D69" s="106" t="s">
        <v>46</v>
      </c>
      <c r="E69" s="360">
        <v>30</v>
      </c>
      <c r="F69" s="184" t="s">
        <v>46</v>
      </c>
      <c r="G69" s="184" t="s">
        <v>46</v>
      </c>
      <c r="H69" s="219"/>
      <c r="I69" s="184" t="s">
        <v>46</v>
      </c>
      <c r="J69" s="224"/>
    </row>
    <row r="70" spans="1:10" ht="27" thickBot="1" x14ac:dyDescent="0.3">
      <c r="A70" s="79">
        <v>54</v>
      </c>
      <c r="B70" s="141" t="s">
        <v>69</v>
      </c>
      <c r="C70" s="81" t="s">
        <v>70</v>
      </c>
      <c r="D70" s="127" t="s">
        <v>46</v>
      </c>
      <c r="E70" s="376">
        <v>2.5</v>
      </c>
      <c r="F70" s="287" t="s">
        <v>46</v>
      </c>
      <c r="G70" s="287" t="s">
        <v>46</v>
      </c>
      <c r="H70" s="225"/>
      <c r="I70" s="287" t="s">
        <v>46</v>
      </c>
      <c r="J70" s="226"/>
    </row>
    <row r="71" spans="1:10" x14ac:dyDescent="0.25">
      <c r="A71" s="519" t="s">
        <v>149</v>
      </c>
      <c r="B71" s="520"/>
      <c r="C71" s="520"/>
      <c r="D71" s="520"/>
      <c r="E71" s="520"/>
      <c r="F71" s="520"/>
      <c r="G71" s="520"/>
      <c r="H71" s="520"/>
      <c r="I71" s="521"/>
      <c r="J71" s="229"/>
    </row>
    <row r="72" spans="1:10" ht="15.75" thickBot="1" x14ac:dyDescent="0.3">
      <c r="A72" s="522" t="s">
        <v>156</v>
      </c>
      <c r="B72" s="523"/>
      <c r="C72" s="523"/>
      <c r="D72" s="523"/>
      <c r="E72" s="523"/>
      <c r="F72" s="523"/>
      <c r="G72" s="523"/>
      <c r="H72" s="523"/>
      <c r="I72" s="524"/>
      <c r="J72" s="226"/>
    </row>
  </sheetData>
  <mergeCells count="20">
    <mergeCell ref="A1:G1"/>
    <mergeCell ref="A2:G2"/>
    <mergeCell ref="A6:G6"/>
    <mergeCell ref="E7:E8"/>
    <mergeCell ref="G7:G8"/>
    <mergeCell ref="A60:I60"/>
    <mergeCell ref="A61:J61"/>
    <mergeCell ref="A71:I71"/>
    <mergeCell ref="A72:I72"/>
    <mergeCell ref="H7:H8"/>
    <mergeCell ref="I7:I8"/>
    <mergeCell ref="J7:J8"/>
    <mergeCell ref="A20:I20"/>
    <mergeCell ref="A21:J21"/>
    <mergeCell ref="A24:I24"/>
    <mergeCell ref="A25:J25"/>
    <mergeCell ref="A28:I28"/>
    <mergeCell ref="A29:J29"/>
    <mergeCell ref="A47:I47"/>
    <mergeCell ref="A48:J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69E2-2B4E-4234-85BC-D802B157DA57}">
  <dimension ref="A1:J73"/>
  <sheetViews>
    <sheetView topLeftCell="A29" workbookViewId="0">
      <selection activeCell="F76" sqref="F76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6.42578125" style="142" customWidth="1"/>
    <col min="4" max="4" width="18.42578125" style="142" customWidth="1"/>
    <col min="5" max="6" width="15.140625" style="142" customWidth="1"/>
    <col min="7" max="7" width="21.7109375" style="142" customWidth="1"/>
    <col min="8" max="8" width="20" customWidth="1"/>
    <col min="9" max="9" width="24.5703125" customWidth="1"/>
    <col min="10" max="10" width="22.28515625" customWidth="1"/>
  </cols>
  <sheetData>
    <row r="1" spans="1:10" ht="15.75" thickBot="1" x14ac:dyDescent="0.3">
      <c r="A1" s="425" t="s">
        <v>83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94</v>
      </c>
      <c r="B2" s="427"/>
      <c r="C2" s="427"/>
      <c r="D2" s="427"/>
      <c r="E2" s="427"/>
      <c r="F2" s="427"/>
      <c r="G2" s="428"/>
    </row>
    <row r="3" spans="1:10" ht="15.75" thickBot="1" x14ac:dyDescent="0.3">
      <c r="A3" s="93"/>
      <c r="B3" s="93"/>
      <c r="C3" s="93"/>
      <c r="D3" s="93"/>
      <c r="E3" s="93"/>
      <c r="F3" s="93"/>
      <c r="G3" s="2" t="s">
        <v>124</v>
      </c>
    </row>
    <row r="4" spans="1:10" ht="156" customHeight="1" thickBot="1" x14ac:dyDescent="0.3">
      <c r="A4" s="3" t="s">
        <v>2</v>
      </c>
      <c r="B4" s="4" t="s">
        <v>3</v>
      </c>
      <c r="C4" s="4" t="s">
        <v>4</v>
      </c>
      <c r="D4" s="4" t="s">
        <v>95</v>
      </c>
      <c r="E4" s="84" t="s">
        <v>195</v>
      </c>
      <c r="F4" s="348" t="s">
        <v>192</v>
      </c>
      <c r="G4" s="84" t="s">
        <v>196</v>
      </c>
      <c r="H4" s="345" t="s">
        <v>157</v>
      </c>
      <c r="I4" s="345" t="s">
        <v>193</v>
      </c>
      <c r="J4" s="350" t="s">
        <v>194</v>
      </c>
    </row>
    <row r="5" spans="1:10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</row>
    <row r="6" spans="1:10" ht="15.75" thickBot="1" x14ac:dyDescent="0.3">
      <c r="A6" s="538" t="s">
        <v>6</v>
      </c>
      <c r="B6" s="539"/>
      <c r="C6" s="539"/>
      <c r="D6" s="539"/>
      <c r="E6" s="499"/>
      <c r="F6" s="499"/>
      <c r="G6" s="551"/>
      <c r="H6" s="289"/>
      <c r="I6" s="290"/>
      <c r="J6" s="283"/>
    </row>
    <row r="7" spans="1:10" x14ac:dyDescent="0.25">
      <c r="A7" s="8">
        <v>1</v>
      </c>
      <c r="B7" s="9" t="s">
        <v>7</v>
      </c>
      <c r="C7" s="10" t="s">
        <v>8</v>
      </c>
      <c r="D7" s="364">
        <v>8</v>
      </c>
      <c r="E7" s="443">
        <v>15</v>
      </c>
      <c r="F7" s="162"/>
      <c r="G7" s="500">
        <f>SUM(D7+D8*5+E7)</f>
        <v>88</v>
      </c>
      <c r="H7" s="525"/>
      <c r="I7" s="525"/>
      <c r="J7" s="527"/>
    </row>
    <row r="8" spans="1:10" x14ac:dyDescent="0.25">
      <c r="A8" s="11">
        <v>2</v>
      </c>
      <c r="B8" s="12" t="s">
        <v>9</v>
      </c>
      <c r="C8" s="13" t="s">
        <v>10</v>
      </c>
      <c r="D8" s="358">
        <v>13</v>
      </c>
      <c r="E8" s="444"/>
      <c r="F8" s="163"/>
      <c r="G8" s="501"/>
      <c r="H8" s="526"/>
      <c r="I8" s="526"/>
      <c r="J8" s="528"/>
    </row>
    <row r="9" spans="1:10" x14ac:dyDescent="0.25">
      <c r="A9" s="14">
        <v>3</v>
      </c>
      <c r="B9" s="143" t="s">
        <v>11</v>
      </c>
      <c r="C9" s="100" t="s">
        <v>8</v>
      </c>
      <c r="D9" s="382">
        <v>11</v>
      </c>
      <c r="E9" s="382">
        <v>6.5</v>
      </c>
      <c r="F9" s="101"/>
      <c r="G9" s="378">
        <f t="shared" ref="G9:G14" si="0">SUM(D9+E9)</f>
        <v>17.5</v>
      </c>
      <c r="H9" s="219"/>
      <c r="I9" s="219"/>
      <c r="J9" s="224"/>
    </row>
    <row r="10" spans="1:10" x14ac:dyDescent="0.25">
      <c r="A10" s="14">
        <v>4</v>
      </c>
      <c r="B10" s="143" t="s">
        <v>12</v>
      </c>
      <c r="C10" s="100" t="s">
        <v>8</v>
      </c>
      <c r="D10" s="382">
        <v>19</v>
      </c>
      <c r="E10" s="382">
        <v>12</v>
      </c>
      <c r="F10" s="101"/>
      <c r="G10" s="378">
        <f t="shared" si="0"/>
        <v>31</v>
      </c>
      <c r="H10" s="219"/>
      <c r="I10" s="219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82">
        <v>11</v>
      </c>
      <c r="E11" s="382">
        <v>12</v>
      </c>
      <c r="F11" s="101"/>
      <c r="G11" s="378">
        <f t="shared" si="0"/>
        <v>23</v>
      </c>
      <c r="H11" s="219"/>
      <c r="I11" s="219"/>
      <c r="J11" s="224"/>
    </row>
    <row r="12" spans="1:10" ht="26.25" x14ac:dyDescent="0.25">
      <c r="A12" s="144">
        <v>6</v>
      </c>
      <c r="B12" s="22" t="s">
        <v>14</v>
      </c>
      <c r="C12" s="23" t="s">
        <v>15</v>
      </c>
      <c r="D12" s="383">
        <v>97</v>
      </c>
      <c r="E12" s="383">
        <v>90</v>
      </c>
      <c r="F12" s="105"/>
      <c r="G12" s="378">
        <f t="shared" si="0"/>
        <v>187</v>
      </c>
      <c r="H12" s="219"/>
      <c r="I12" s="219"/>
      <c r="J12" s="224"/>
    </row>
    <row r="13" spans="1:10" x14ac:dyDescent="0.25">
      <c r="A13" s="103">
        <v>7</v>
      </c>
      <c r="B13" s="15" t="s">
        <v>16</v>
      </c>
      <c r="C13" s="16" t="s">
        <v>8</v>
      </c>
      <c r="D13" s="382">
        <v>11</v>
      </c>
      <c r="E13" s="382">
        <v>23</v>
      </c>
      <c r="F13" s="101"/>
      <c r="G13" s="378">
        <f t="shared" si="0"/>
        <v>34</v>
      </c>
      <c r="H13" s="219"/>
      <c r="I13" s="219"/>
      <c r="J13" s="224"/>
    </row>
    <row r="14" spans="1:10" x14ac:dyDescent="0.25">
      <c r="A14" s="103">
        <v>8</v>
      </c>
      <c r="B14" s="143" t="s">
        <v>87</v>
      </c>
      <c r="C14" s="100" t="s">
        <v>8</v>
      </c>
      <c r="D14" s="382">
        <v>14</v>
      </c>
      <c r="E14" s="382">
        <v>15</v>
      </c>
      <c r="F14" s="101"/>
      <c r="G14" s="378">
        <f t="shared" si="0"/>
        <v>29</v>
      </c>
      <c r="H14" s="219"/>
      <c r="I14" s="219"/>
      <c r="J14" s="224"/>
    </row>
    <row r="15" spans="1:10" x14ac:dyDescent="0.25">
      <c r="A15" s="103">
        <v>9</v>
      </c>
      <c r="B15" s="143" t="s">
        <v>89</v>
      </c>
      <c r="C15" s="100" t="s">
        <v>8</v>
      </c>
      <c r="D15" s="146" t="s">
        <v>46</v>
      </c>
      <c r="E15" s="382">
        <v>30</v>
      </c>
      <c r="F15" s="146" t="s">
        <v>46</v>
      </c>
      <c r="G15" s="146" t="s">
        <v>46</v>
      </c>
      <c r="H15" s="219"/>
      <c r="I15" s="146" t="s">
        <v>46</v>
      </c>
      <c r="J15" s="224"/>
    </row>
    <row r="16" spans="1:10" x14ac:dyDescent="0.25">
      <c r="A16" s="103">
        <v>10</v>
      </c>
      <c r="B16" s="143" t="s">
        <v>96</v>
      </c>
      <c r="C16" s="100" t="s">
        <v>8</v>
      </c>
      <c r="D16" s="146" t="s">
        <v>46</v>
      </c>
      <c r="E16" s="382">
        <v>179</v>
      </c>
      <c r="F16" s="146" t="s">
        <v>46</v>
      </c>
      <c r="G16" s="146" t="s">
        <v>46</v>
      </c>
      <c r="H16" s="219"/>
      <c r="I16" s="146" t="s">
        <v>46</v>
      </c>
      <c r="J16" s="224"/>
    </row>
    <row r="17" spans="1:10" x14ac:dyDescent="0.25">
      <c r="A17" s="103">
        <v>11</v>
      </c>
      <c r="B17" s="15" t="s">
        <v>18</v>
      </c>
      <c r="C17" s="16" t="s">
        <v>8</v>
      </c>
      <c r="D17" s="382">
        <v>83</v>
      </c>
      <c r="E17" s="382">
        <v>68</v>
      </c>
      <c r="F17" s="101"/>
      <c r="G17" s="378">
        <f>SUM(D17+E17)</f>
        <v>151</v>
      </c>
      <c r="H17" s="219"/>
      <c r="I17" s="219"/>
      <c r="J17" s="224"/>
    </row>
    <row r="18" spans="1:10" x14ac:dyDescent="0.25">
      <c r="A18" s="108">
        <v>12</v>
      </c>
      <c r="B18" s="26" t="s">
        <v>19</v>
      </c>
      <c r="C18" s="27" t="s">
        <v>8</v>
      </c>
      <c r="D18" s="384">
        <v>34</v>
      </c>
      <c r="E18" s="382">
        <v>37</v>
      </c>
      <c r="F18" s="101"/>
      <c r="G18" s="378">
        <f>SUM(D18+E18)</f>
        <v>71</v>
      </c>
      <c r="H18" s="219"/>
      <c r="I18" s="219"/>
      <c r="J18" s="224"/>
    </row>
    <row r="19" spans="1:10" x14ac:dyDescent="0.25">
      <c r="A19" s="108">
        <v>13</v>
      </c>
      <c r="B19" s="26" t="s">
        <v>20</v>
      </c>
      <c r="C19" s="27" t="s">
        <v>8</v>
      </c>
      <c r="D19" s="384">
        <v>17</v>
      </c>
      <c r="E19" s="382">
        <v>30</v>
      </c>
      <c r="F19" s="101"/>
      <c r="G19" s="378">
        <f>SUM(D19+E19)</f>
        <v>47</v>
      </c>
      <c r="H19" s="219"/>
      <c r="I19" s="219"/>
      <c r="J19" s="224"/>
    </row>
    <row r="20" spans="1:10" ht="15.75" thickBot="1" x14ac:dyDescent="0.3">
      <c r="A20" s="110">
        <v>14</v>
      </c>
      <c r="B20" s="29" t="s">
        <v>21</v>
      </c>
      <c r="C20" s="30" t="s">
        <v>8</v>
      </c>
      <c r="D20" s="385">
        <v>14</v>
      </c>
      <c r="E20" s="385">
        <v>23</v>
      </c>
      <c r="F20" s="112"/>
      <c r="G20" s="379">
        <f>SUM(D20+E20)</f>
        <v>37</v>
      </c>
      <c r="H20" s="225"/>
      <c r="I20" s="225"/>
      <c r="J20" s="226"/>
    </row>
    <row r="21" spans="1:10" ht="15.75" thickBot="1" x14ac:dyDescent="0.3">
      <c r="A21" s="547" t="s">
        <v>144</v>
      </c>
      <c r="B21" s="548"/>
      <c r="C21" s="548"/>
      <c r="D21" s="548"/>
      <c r="E21" s="548"/>
      <c r="F21" s="548"/>
      <c r="G21" s="548"/>
      <c r="H21" s="548"/>
      <c r="I21" s="549"/>
      <c r="J21" s="255"/>
    </row>
    <row r="22" spans="1:10" ht="15.75" thickBot="1" x14ac:dyDescent="0.3">
      <c r="A22" s="232" t="s">
        <v>22</v>
      </c>
      <c r="B22" s="233"/>
      <c r="C22" s="233"/>
      <c r="D22" s="233"/>
      <c r="E22" s="233"/>
      <c r="F22" s="233"/>
      <c r="G22" s="233"/>
      <c r="H22" s="233"/>
      <c r="I22" s="233"/>
      <c r="J22" s="291"/>
    </row>
    <row r="23" spans="1:10" x14ac:dyDescent="0.25">
      <c r="A23" s="231">
        <v>15</v>
      </c>
      <c r="B23" s="292" t="s">
        <v>97</v>
      </c>
      <c r="C23" s="35" t="s">
        <v>15</v>
      </c>
      <c r="D23" s="368">
        <v>97</v>
      </c>
      <c r="E23" s="368">
        <v>120</v>
      </c>
      <c r="F23" s="36"/>
      <c r="G23" s="380">
        <f>SUM(D23+E23)</f>
        <v>217</v>
      </c>
      <c r="H23" s="228"/>
      <c r="I23" s="228"/>
      <c r="J23" s="229"/>
    </row>
    <row r="24" spans="1:10" ht="15.75" thickBot="1" x14ac:dyDescent="0.3">
      <c r="A24" s="28">
        <v>16</v>
      </c>
      <c r="B24" s="293" t="s">
        <v>24</v>
      </c>
      <c r="C24" s="39" t="s">
        <v>8</v>
      </c>
      <c r="D24" s="369">
        <v>28</v>
      </c>
      <c r="E24" s="369">
        <v>15</v>
      </c>
      <c r="F24" s="45"/>
      <c r="G24" s="379">
        <f>SUM(D24+E24)</f>
        <v>43</v>
      </c>
      <c r="H24" s="225"/>
      <c r="I24" s="225"/>
      <c r="J24" s="226"/>
    </row>
    <row r="25" spans="1:10" ht="15.75" thickBot="1" x14ac:dyDescent="0.3">
      <c r="A25" s="265"/>
      <c r="B25" s="506" t="s">
        <v>145</v>
      </c>
      <c r="C25" s="506"/>
      <c r="D25" s="506"/>
      <c r="E25" s="506"/>
      <c r="F25" s="506"/>
      <c r="G25" s="506"/>
      <c r="H25" s="506"/>
      <c r="I25" s="507"/>
      <c r="J25" s="255"/>
    </row>
    <row r="26" spans="1:10" ht="15.75" thickBot="1" x14ac:dyDescent="0.3">
      <c r="A26" s="455" t="s">
        <v>25</v>
      </c>
      <c r="B26" s="456"/>
      <c r="C26" s="456"/>
      <c r="D26" s="456"/>
      <c r="E26" s="456"/>
      <c r="F26" s="456"/>
      <c r="G26" s="456"/>
      <c r="H26" s="456"/>
      <c r="I26" s="456"/>
      <c r="J26" s="462"/>
    </row>
    <row r="27" spans="1:10" x14ac:dyDescent="0.25">
      <c r="A27" s="231">
        <v>17</v>
      </c>
      <c r="B27" s="41" t="s">
        <v>26</v>
      </c>
      <c r="C27" s="42" t="s">
        <v>8</v>
      </c>
      <c r="D27" s="381">
        <v>103</v>
      </c>
      <c r="E27" s="368">
        <v>30</v>
      </c>
      <c r="F27" s="36"/>
      <c r="G27" s="380">
        <f>SUM(D27+E27)</f>
        <v>133</v>
      </c>
      <c r="H27" s="228"/>
      <c r="I27" s="228"/>
      <c r="J27" s="229"/>
    </row>
    <row r="28" spans="1:10" ht="15.75" thickBot="1" x14ac:dyDescent="0.3">
      <c r="A28" s="28">
        <v>18</v>
      </c>
      <c r="B28" s="38" t="s">
        <v>27</v>
      </c>
      <c r="C28" s="39" t="s">
        <v>8</v>
      </c>
      <c r="D28" s="369">
        <v>83</v>
      </c>
      <c r="E28" s="369">
        <v>30</v>
      </c>
      <c r="F28" s="45"/>
      <c r="G28" s="379">
        <f>SUM(D28+E28)</f>
        <v>113</v>
      </c>
      <c r="H28" s="225"/>
      <c r="I28" s="225"/>
      <c r="J28" s="226"/>
    </row>
    <row r="29" spans="1:10" ht="15.75" thickBot="1" x14ac:dyDescent="0.3">
      <c r="A29" s="463" t="s">
        <v>146</v>
      </c>
      <c r="B29" s="464"/>
      <c r="C29" s="464"/>
      <c r="D29" s="464"/>
      <c r="E29" s="464"/>
      <c r="F29" s="464"/>
      <c r="G29" s="464"/>
      <c r="H29" s="464"/>
      <c r="I29" s="465"/>
      <c r="J29" s="255"/>
    </row>
    <row r="30" spans="1:10" ht="15.75" thickBot="1" x14ac:dyDescent="0.3">
      <c r="A30" s="455" t="s">
        <v>28</v>
      </c>
      <c r="B30" s="456"/>
      <c r="C30" s="456"/>
      <c r="D30" s="456"/>
      <c r="E30" s="456"/>
      <c r="F30" s="456"/>
      <c r="G30" s="456"/>
      <c r="H30" s="456"/>
      <c r="I30" s="456"/>
      <c r="J30" s="462"/>
    </row>
    <row r="31" spans="1:10" x14ac:dyDescent="0.25">
      <c r="A31" s="117">
        <v>19</v>
      </c>
      <c r="B31" s="52" t="s">
        <v>90</v>
      </c>
      <c r="C31" s="53" t="s">
        <v>8</v>
      </c>
      <c r="D31" s="395">
        <v>28</v>
      </c>
      <c r="E31" s="399">
        <v>37</v>
      </c>
      <c r="F31" s="115"/>
      <c r="G31" s="380">
        <f t="shared" ref="G31:G46" si="1">SUM(D31+E31)</f>
        <v>65</v>
      </c>
      <c r="H31" s="228"/>
      <c r="I31" s="228"/>
      <c r="J31" s="229"/>
    </row>
    <row r="32" spans="1:10" x14ac:dyDescent="0.25">
      <c r="A32" s="117">
        <v>20</v>
      </c>
      <c r="B32" s="52" t="s">
        <v>30</v>
      </c>
      <c r="C32" s="53" t="s">
        <v>8</v>
      </c>
      <c r="D32" s="395">
        <v>11</v>
      </c>
      <c r="E32" s="382">
        <v>18</v>
      </c>
      <c r="F32" s="101"/>
      <c r="G32" s="378">
        <f t="shared" si="1"/>
        <v>29</v>
      </c>
      <c r="H32" s="219"/>
      <c r="I32" s="219"/>
      <c r="J32" s="224"/>
    </row>
    <row r="33" spans="1:10" x14ac:dyDescent="0.25">
      <c r="A33" s="117">
        <v>21</v>
      </c>
      <c r="B33" s="52" t="s">
        <v>31</v>
      </c>
      <c r="C33" s="53" t="s">
        <v>8</v>
      </c>
      <c r="D33" s="395">
        <v>41</v>
      </c>
      <c r="E33" s="382">
        <v>18</v>
      </c>
      <c r="F33" s="101"/>
      <c r="G33" s="378">
        <f t="shared" si="1"/>
        <v>59</v>
      </c>
      <c r="H33" s="219"/>
      <c r="I33" s="219"/>
      <c r="J33" s="224"/>
    </row>
    <row r="34" spans="1:10" x14ac:dyDescent="0.25">
      <c r="A34" s="117">
        <v>22</v>
      </c>
      <c r="B34" s="52" t="s">
        <v>32</v>
      </c>
      <c r="C34" s="53" t="s">
        <v>15</v>
      </c>
      <c r="D34" s="395">
        <v>6</v>
      </c>
      <c r="E34" s="382">
        <v>37</v>
      </c>
      <c r="F34" s="101"/>
      <c r="G34" s="378">
        <f t="shared" si="1"/>
        <v>43</v>
      </c>
      <c r="H34" s="219"/>
      <c r="I34" s="219"/>
      <c r="J34" s="224"/>
    </row>
    <row r="35" spans="1:10" x14ac:dyDescent="0.25">
      <c r="A35" s="117">
        <v>23</v>
      </c>
      <c r="B35" s="52" t="s">
        <v>33</v>
      </c>
      <c r="C35" s="53" t="s">
        <v>8</v>
      </c>
      <c r="D35" s="395">
        <v>11</v>
      </c>
      <c r="E35" s="382">
        <v>9</v>
      </c>
      <c r="F35" s="101"/>
      <c r="G35" s="378">
        <f t="shared" si="1"/>
        <v>20</v>
      </c>
      <c r="H35" s="219"/>
      <c r="I35" s="219"/>
      <c r="J35" s="224"/>
    </row>
    <row r="36" spans="1:10" x14ac:dyDescent="0.25">
      <c r="A36" s="117">
        <v>24</v>
      </c>
      <c r="B36" s="52" t="s">
        <v>34</v>
      </c>
      <c r="C36" s="53" t="s">
        <v>8</v>
      </c>
      <c r="D36" s="395">
        <v>14</v>
      </c>
      <c r="E36" s="382">
        <v>15</v>
      </c>
      <c r="F36" s="101"/>
      <c r="G36" s="378">
        <f t="shared" si="1"/>
        <v>29</v>
      </c>
      <c r="H36" s="219"/>
      <c r="I36" s="219"/>
      <c r="J36" s="224"/>
    </row>
    <row r="37" spans="1:10" x14ac:dyDescent="0.25">
      <c r="A37" s="117">
        <v>25</v>
      </c>
      <c r="B37" s="52" t="s">
        <v>35</v>
      </c>
      <c r="C37" s="53" t="s">
        <v>8</v>
      </c>
      <c r="D37" s="395">
        <v>4</v>
      </c>
      <c r="E37" s="382">
        <v>12</v>
      </c>
      <c r="F37" s="101"/>
      <c r="G37" s="378">
        <f t="shared" si="1"/>
        <v>16</v>
      </c>
      <c r="H37" s="219"/>
      <c r="I37" s="219"/>
      <c r="J37" s="224"/>
    </row>
    <row r="38" spans="1:10" x14ac:dyDescent="0.25">
      <c r="A38" s="117">
        <v>26</v>
      </c>
      <c r="B38" s="52" t="s">
        <v>36</v>
      </c>
      <c r="C38" s="53" t="s">
        <v>15</v>
      </c>
      <c r="D38" s="395">
        <v>4</v>
      </c>
      <c r="E38" s="382">
        <v>15</v>
      </c>
      <c r="F38" s="101"/>
      <c r="G38" s="378">
        <f t="shared" si="1"/>
        <v>19</v>
      </c>
      <c r="H38" s="219"/>
      <c r="I38" s="219"/>
      <c r="J38" s="224"/>
    </row>
    <row r="39" spans="1:10" x14ac:dyDescent="0.25">
      <c r="A39" s="117">
        <v>27</v>
      </c>
      <c r="B39" s="52" t="s">
        <v>37</v>
      </c>
      <c r="C39" s="53" t="s">
        <v>8</v>
      </c>
      <c r="D39" s="395">
        <v>55</v>
      </c>
      <c r="E39" s="382">
        <v>30</v>
      </c>
      <c r="F39" s="101"/>
      <c r="G39" s="378">
        <f t="shared" si="1"/>
        <v>85</v>
      </c>
      <c r="H39" s="219"/>
      <c r="I39" s="219"/>
      <c r="J39" s="224"/>
    </row>
    <row r="40" spans="1:10" x14ac:dyDescent="0.25">
      <c r="A40" s="117">
        <v>28</v>
      </c>
      <c r="B40" s="52" t="s">
        <v>38</v>
      </c>
      <c r="C40" s="53" t="s">
        <v>8</v>
      </c>
      <c r="D40" s="395">
        <v>11</v>
      </c>
      <c r="E40" s="382">
        <v>30</v>
      </c>
      <c r="F40" s="101"/>
      <c r="G40" s="378">
        <f t="shared" si="1"/>
        <v>41</v>
      </c>
      <c r="H40" s="219"/>
      <c r="I40" s="219"/>
      <c r="J40" s="224"/>
    </row>
    <row r="41" spans="1:10" x14ac:dyDescent="0.25">
      <c r="A41" s="117">
        <v>29</v>
      </c>
      <c r="B41" s="52" t="s">
        <v>39</v>
      </c>
      <c r="C41" s="53" t="s">
        <v>8</v>
      </c>
      <c r="D41" s="395">
        <v>10</v>
      </c>
      <c r="E41" s="382">
        <v>23</v>
      </c>
      <c r="F41" s="101"/>
      <c r="G41" s="378">
        <f t="shared" si="1"/>
        <v>33</v>
      </c>
      <c r="H41" s="219"/>
      <c r="I41" s="219"/>
      <c r="J41" s="224"/>
    </row>
    <row r="42" spans="1:10" x14ac:dyDescent="0.25">
      <c r="A42" s="117">
        <v>30</v>
      </c>
      <c r="B42" s="52" t="s">
        <v>75</v>
      </c>
      <c r="C42" s="53" t="s">
        <v>15</v>
      </c>
      <c r="D42" s="395">
        <v>55</v>
      </c>
      <c r="E42" s="382">
        <v>37</v>
      </c>
      <c r="F42" s="101"/>
      <c r="G42" s="378">
        <f t="shared" si="1"/>
        <v>92</v>
      </c>
      <c r="H42" s="219"/>
      <c r="I42" s="219"/>
      <c r="J42" s="224"/>
    </row>
    <row r="43" spans="1:10" x14ac:dyDescent="0.25">
      <c r="A43" s="117">
        <v>31</v>
      </c>
      <c r="B43" s="52" t="s">
        <v>41</v>
      </c>
      <c r="C43" s="53" t="s">
        <v>8</v>
      </c>
      <c r="D43" s="395">
        <v>11</v>
      </c>
      <c r="E43" s="382">
        <v>37</v>
      </c>
      <c r="F43" s="101"/>
      <c r="G43" s="378">
        <f t="shared" si="1"/>
        <v>48</v>
      </c>
      <c r="H43" s="219"/>
      <c r="I43" s="219"/>
      <c r="J43" s="224"/>
    </row>
    <row r="44" spans="1:10" x14ac:dyDescent="0.25">
      <c r="A44" s="117">
        <v>32</v>
      </c>
      <c r="B44" s="52" t="s">
        <v>42</v>
      </c>
      <c r="C44" s="53" t="s">
        <v>8</v>
      </c>
      <c r="D44" s="395">
        <v>83</v>
      </c>
      <c r="E44" s="382">
        <v>52</v>
      </c>
      <c r="F44" s="101"/>
      <c r="G44" s="378">
        <f t="shared" si="1"/>
        <v>135</v>
      </c>
      <c r="H44" s="219"/>
      <c r="I44" s="219"/>
      <c r="J44" s="224"/>
    </row>
    <row r="45" spans="1:10" x14ac:dyDescent="0.25">
      <c r="A45" s="120">
        <v>33</v>
      </c>
      <c r="B45" s="55" t="s">
        <v>43</v>
      </c>
      <c r="C45" s="56" t="s">
        <v>8</v>
      </c>
      <c r="D45" s="396">
        <v>28</v>
      </c>
      <c r="E45" s="382">
        <v>37</v>
      </c>
      <c r="F45" s="101"/>
      <c r="G45" s="378">
        <f t="shared" si="1"/>
        <v>65</v>
      </c>
      <c r="H45" s="219"/>
      <c r="I45" s="219"/>
      <c r="J45" s="224"/>
    </row>
    <row r="46" spans="1:10" x14ac:dyDescent="0.25">
      <c r="A46" s="108">
        <v>34</v>
      </c>
      <c r="B46" s="57" t="s">
        <v>44</v>
      </c>
      <c r="C46" s="58" t="s">
        <v>15</v>
      </c>
      <c r="D46" s="384">
        <v>55</v>
      </c>
      <c r="E46" s="382">
        <v>23</v>
      </c>
      <c r="F46" s="101"/>
      <c r="G46" s="378">
        <f t="shared" si="1"/>
        <v>78</v>
      </c>
      <c r="H46" s="219"/>
      <c r="I46" s="219"/>
      <c r="J46" s="224"/>
    </row>
    <row r="47" spans="1:10" ht="15.75" thickBot="1" x14ac:dyDescent="0.3">
      <c r="A47" s="125">
        <v>35</v>
      </c>
      <c r="B47" s="60" t="s">
        <v>45</v>
      </c>
      <c r="C47" s="61" t="s">
        <v>8</v>
      </c>
      <c r="D47" s="127" t="s">
        <v>46</v>
      </c>
      <c r="E47" s="385">
        <v>40</v>
      </c>
      <c r="F47" s="127" t="s">
        <v>46</v>
      </c>
      <c r="G47" s="127" t="s">
        <v>46</v>
      </c>
      <c r="H47" s="225"/>
      <c r="I47" s="286" t="s">
        <v>46</v>
      </c>
      <c r="J47" s="224"/>
    </row>
    <row r="48" spans="1:10" ht="15.75" thickBot="1" x14ac:dyDescent="0.3">
      <c r="A48" s="447" t="s">
        <v>147</v>
      </c>
      <c r="B48" s="550"/>
      <c r="C48" s="550"/>
      <c r="D48" s="550"/>
      <c r="E48" s="550"/>
      <c r="F48" s="550"/>
      <c r="G48" s="550"/>
      <c r="H48" s="550"/>
      <c r="I48" s="550"/>
      <c r="J48" s="226"/>
    </row>
    <row r="49" spans="1:10" ht="15.75" thickBot="1" x14ac:dyDescent="0.3">
      <c r="A49" s="469" t="s">
        <v>47</v>
      </c>
      <c r="B49" s="470"/>
      <c r="C49" s="470"/>
      <c r="D49" s="470"/>
      <c r="E49" s="470"/>
      <c r="F49" s="470"/>
      <c r="G49" s="470"/>
      <c r="H49" s="470"/>
      <c r="I49" s="470"/>
      <c r="J49" s="471"/>
    </row>
    <row r="50" spans="1:10" x14ac:dyDescent="0.25">
      <c r="A50" s="178">
        <v>36</v>
      </c>
      <c r="B50" s="52" t="s">
        <v>98</v>
      </c>
      <c r="C50" s="53" t="s">
        <v>15</v>
      </c>
      <c r="D50" s="399">
        <v>21</v>
      </c>
      <c r="E50" s="399">
        <v>37</v>
      </c>
      <c r="F50" s="115"/>
      <c r="G50" s="380">
        <f t="shared" ref="G50:G60" si="2">SUM(D50+E50)</f>
        <v>58</v>
      </c>
      <c r="H50" s="228"/>
      <c r="I50" s="228"/>
      <c r="J50" s="229"/>
    </row>
    <row r="51" spans="1:10" x14ac:dyDescent="0.25">
      <c r="A51" s="130">
        <v>37</v>
      </c>
      <c r="B51" s="147" t="s">
        <v>49</v>
      </c>
      <c r="C51" s="132" t="s">
        <v>15</v>
      </c>
      <c r="D51" s="382">
        <v>41.5</v>
      </c>
      <c r="E51" s="382">
        <v>37</v>
      </c>
      <c r="F51" s="101"/>
      <c r="G51" s="378">
        <f t="shared" si="2"/>
        <v>78.5</v>
      </c>
      <c r="H51" s="219"/>
      <c r="I51" s="219"/>
      <c r="J51" s="224"/>
    </row>
    <row r="52" spans="1:10" x14ac:dyDescent="0.25">
      <c r="A52" s="130">
        <v>38</v>
      </c>
      <c r="B52" s="147" t="s">
        <v>99</v>
      </c>
      <c r="C52" s="132" t="s">
        <v>15</v>
      </c>
      <c r="D52" s="382">
        <v>83</v>
      </c>
      <c r="E52" s="382">
        <v>37</v>
      </c>
      <c r="F52" s="101"/>
      <c r="G52" s="378">
        <f t="shared" si="2"/>
        <v>120</v>
      </c>
      <c r="H52" s="219"/>
      <c r="I52" s="219"/>
      <c r="J52" s="224"/>
    </row>
    <row r="53" spans="1:10" x14ac:dyDescent="0.25">
      <c r="A53" s="130">
        <v>39</v>
      </c>
      <c r="B53" s="147" t="s">
        <v>51</v>
      </c>
      <c r="C53" s="132" t="s">
        <v>15</v>
      </c>
      <c r="D53" s="382">
        <v>28</v>
      </c>
      <c r="E53" s="382">
        <v>30</v>
      </c>
      <c r="F53" s="101"/>
      <c r="G53" s="378">
        <f t="shared" si="2"/>
        <v>58</v>
      </c>
      <c r="H53" s="219"/>
      <c r="I53" s="219"/>
      <c r="J53" s="224"/>
    </row>
    <row r="54" spans="1:10" x14ac:dyDescent="0.25">
      <c r="A54" s="130">
        <v>40</v>
      </c>
      <c r="B54" s="64" t="s">
        <v>92</v>
      </c>
      <c r="C54" s="65" t="s">
        <v>8</v>
      </c>
      <c r="D54" s="382">
        <v>11</v>
      </c>
      <c r="E54" s="382">
        <v>8</v>
      </c>
      <c r="F54" s="101"/>
      <c r="G54" s="378">
        <f t="shared" si="2"/>
        <v>19</v>
      </c>
      <c r="H54" s="219"/>
      <c r="I54" s="219"/>
      <c r="J54" s="224"/>
    </row>
    <row r="55" spans="1:10" x14ac:dyDescent="0.25">
      <c r="A55" s="134">
        <v>41</v>
      </c>
      <c r="B55" s="148" t="s">
        <v>53</v>
      </c>
      <c r="C55" s="137" t="s">
        <v>15</v>
      </c>
      <c r="D55" s="382">
        <v>11</v>
      </c>
      <c r="E55" s="383">
        <v>23</v>
      </c>
      <c r="F55" s="105"/>
      <c r="G55" s="378">
        <f t="shared" si="2"/>
        <v>34</v>
      </c>
      <c r="H55" s="219"/>
      <c r="I55" s="219"/>
      <c r="J55" s="224"/>
    </row>
    <row r="56" spans="1:10" x14ac:dyDescent="0.25">
      <c r="A56" s="134">
        <v>42</v>
      </c>
      <c r="B56" s="148" t="s">
        <v>54</v>
      </c>
      <c r="C56" s="137" t="s">
        <v>8</v>
      </c>
      <c r="D56" s="382">
        <v>69</v>
      </c>
      <c r="E56" s="383">
        <v>37</v>
      </c>
      <c r="F56" s="105"/>
      <c r="G56" s="378">
        <f t="shared" si="2"/>
        <v>106</v>
      </c>
      <c r="H56" s="219"/>
      <c r="I56" s="219"/>
      <c r="J56" s="224"/>
    </row>
    <row r="57" spans="1:10" x14ac:dyDescent="0.25">
      <c r="A57" s="134">
        <v>43</v>
      </c>
      <c r="B57" s="148" t="s">
        <v>55</v>
      </c>
      <c r="C57" s="137" t="s">
        <v>8</v>
      </c>
      <c r="D57" s="382">
        <v>14</v>
      </c>
      <c r="E57" s="383">
        <v>30</v>
      </c>
      <c r="F57" s="105"/>
      <c r="G57" s="378">
        <f t="shared" si="2"/>
        <v>44</v>
      </c>
      <c r="H57" s="219"/>
      <c r="I57" s="219"/>
      <c r="J57" s="224"/>
    </row>
    <row r="58" spans="1:10" x14ac:dyDescent="0.25">
      <c r="A58" s="134">
        <v>44</v>
      </c>
      <c r="B58" s="148" t="s">
        <v>56</v>
      </c>
      <c r="C58" s="137" t="s">
        <v>8</v>
      </c>
      <c r="D58" s="382">
        <v>48</v>
      </c>
      <c r="E58" s="383">
        <v>23</v>
      </c>
      <c r="F58" s="105"/>
      <c r="G58" s="378">
        <f t="shared" si="2"/>
        <v>71</v>
      </c>
      <c r="H58" s="219"/>
      <c r="I58" s="219"/>
      <c r="J58" s="224"/>
    </row>
    <row r="59" spans="1:10" x14ac:dyDescent="0.25">
      <c r="A59" s="134">
        <v>45</v>
      </c>
      <c r="B59" s="148" t="s">
        <v>57</v>
      </c>
      <c r="C59" s="137" t="s">
        <v>8</v>
      </c>
      <c r="D59" s="382">
        <v>14</v>
      </c>
      <c r="E59" s="383">
        <v>18</v>
      </c>
      <c r="F59" s="105"/>
      <c r="G59" s="378">
        <f t="shared" si="2"/>
        <v>32</v>
      </c>
      <c r="H59" s="219"/>
      <c r="I59" s="219"/>
      <c r="J59" s="224"/>
    </row>
    <row r="60" spans="1:10" ht="15.75" thickBot="1" x14ac:dyDescent="0.3">
      <c r="A60" s="138">
        <v>46</v>
      </c>
      <c r="B60" s="60" t="s">
        <v>58</v>
      </c>
      <c r="C60" s="61" t="s">
        <v>8</v>
      </c>
      <c r="D60" s="385">
        <v>4.5</v>
      </c>
      <c r="E60" s="385">
        <v>23</v>
      </c>
      <c r="F60" s="112"/>
      <c r="G60" s="379">
        <f t="shared" si="2"/>
        <v>27.5</v>
      </c>
      <c r="H60" s="225"/>
      <c r="I60" s="225"/>
      <c r="J60" s="226"/>
    </row>
    <row r="61" spans="1:10" x14ac:dyDescent="0.25">
      <c r="A61" s="542" t="s">
        <v>148</v>
      </c>
      <c r="B61" s="543"/>
      <c r="C61" s="543"/>
      <c r="D61" s="543"/>
      <c r="E61" s="543"/>
      <c r="F61" s="543"/>
      <c r="G61" s="543"/>
      <c r="H61" s="543"/>
      <c r="I61" s="544"/>
      <c r="J61" s="229"/>
    </row>
    <row r="62" spans="1:10" x14ac:dyDescent="0.25">
      <c r="A62" s="545" t="s">
        <v>59</v>
      </c>
      <c r="B62" s="438"/>
      <c r="C62" s="438"/>
      <c r="D62" s="438"/>
      <c r="E62" s="438"/>
      <c r="F62" s="438"/>
      <c r="G62" s="438"/>
      <c r="H62" s="438"/>
      <c r="I62" s="438"/>
      <c r="J62" s="439"/>
    </row>
    <row r="63" spans="1:10" x14ac:dyDescent="0.25">
      <c r="A63" s="294">
        <v>47</v>
      </c>
      <c r="B63" s="274" t="s">
        <v>78</v>
      </c>
      <c r="C63" s="151" t="s">
        <v>8</v>
      </c>
      <c r="D63" s="360">
        <v>55</v>
      </c>
      <c r="E63" s="360">
        <v>52</v>
      </c>
      <c r="F63" s="25"/>
      <c r="G63" s="378">
        <f>SUM(D63+E63)</f>
        <v>107</v>
      </c>
      <c r="H63" s="219"/>
      <c r="I63" s="219"/>
      <c r="J63" s="224"/>
    </row>
    <row r="64" spans="1:10" x14ac:dyDescent="0.25">
      <c r="A64" s="294">
        <v>48</v>
      </c>
      <c r="B64" s="274" t="s">
        <v>61</v>
      </c>
      <c r="C64" s="151" t="s">
        <v>8</v>
      </c>
      <c r="D64" s="360">
        <v>97</v>
      </c>
      <c r="E64" s="360">
        <v>45</v>
      </c>
      <c r="F64" s="25"/>
      <c r="G64" s="378">
        <f>SUM(D64+E64)</f>
        <v>142</v>
      </c>
      <c r="H64" s="219"/>
      <c r="I64" s="219"/>
      <c r="J64" s="224"/>
    </row>
    <row r="65" spans="1:10" x14ac:dyDescent="0.25">
      <c r="A65" s="294">
        <v>49</v>
      </c>
      <c r="B65" s="274" t="s">
        <v>62</v>
      </c>
      <c r="C65" s="151" t="s">
        <v>8</v>
      </c>
      <c r="D65" s="360">
        <v>21</v>
      </c>
      <c r="E65" s="360">
        <v>30</v>
      </c>
      <c r="F65" s="25"/>
      <c r="G65" s="378">
        <f>SUM(D65+E65)</f>
        <v>51</v>
      </c>
      <c r="H65" s="219"/>
      <c r="I65" s="219"/>
      <c r="J65" s="224"/>
    </row>
    <row r="66" spans="1:10" x14ac:dyDescent="0.25">
      <c r="A66" s="294">
        <v>50</v>
      </c>
      <c r="B66" s="274" t="s">
        <v>63</v>
      </c>
      <c r="C66" s="151" t="s">
        <v>8</v>
      </c>
      <c r="D66" s="360">
        <v>28</v>
      </c>
      <c r="E66" s="360">
        <v>23</v>
      </c>
      <c r="F66" s="25"/>
      <c r="G66" s="378">
        <f>SUM(D66+E66)</f>
        <v>51</v>
      </c>
      <c r="H66" s="219"/>
      <c r="I66" s="219"/>
      <c r="J66" s="224"/>
    </row>
    <row r="67" spans="1:10" x14ac:dyDescent="0.25">
      <c r="A67" s="294">
        <v>51</v>
      </c>
      <c r="B67" s="274" t="s">
        <v>64</v>
      </c>
      <c r="C67" s="151" t="s">
        <v>8</v>
      </c>
      <c r="D67" s="360">
        <v>10</v>
      </c>
      <c r="E67" s="360">
        <v>4.5</v>
      </c>
      <c r="F67" s="25"/>
      <c r="G67" s="378">
        <f>SUM(D67+E67)</f>
        <v>14.5</v>
      </c>
      <c r="H67" s="219"/>
      <c r="I67" s="219"/>
      <c r="J67" s="224"/>
    </row>
    <row r="68" spans="1:10" x14ac:dyDescent="0.25">
      <c r="A68" s="294">
        <v>52</v>
      </c>
      <c r="B68" s="274" t="s">
        <v>65</v>
      </c>
      <c r="C68" s="151" t="s">
        <v>8</v>
      </c>
      <c r="D68" s="77" t="s">
        <v>46</v>
      </c>
      <c r="E68" s="360">
        <v>20</v>
      </c>
      <c r="F68" s="77" t="s">
        <v>46</v>
      </c>
      <c r="G68" s="77" t="s">
        <v>46</v>
      </c>
      <c r="H68" s="219"/>
      <c r="I68" s="77" t="s">
        <v>46</v>
      </c>
      <c r="J68" s="224"/>
    </row>
    <row r="69" spans="1:10" x14ac:dyDescent="0.25">
      <c r="A69" s="241">
        <v>53</v>
      </c>
      <c r="B69" s="274" t="s">
        <v>66</v>
      </c>
      <c r="C69" s="151" t="s">
        <v>67</v>
      </c>
      <c r="D69" s="77" t="s">
        <v>46</v>
      </c>
      <c r="E69" s="360">
        <v>40</v>
      </c>
      <c r="F69" s="77" t="s">
        <v>46</v>
      </c>
      <c r="G69" s="77" t="s">
        <v>46</v>
      </c>
      <c r="H69" s="219"/>
      <c r="I69" s="77" t="s">
        <v>46</v>
      </c>
      <c r="J69" s="224"/>
    </row>
    <row r="70" spans="1:10" x14ac:dyDescent="0.25">
      <c r="A70" s="241">
        <v>54</v>
      </c>
      <c r="B70" s="275" t="s">
        <v>68</v>
      </c>
      <c r="C70" s="76" t="s">
        <v>67</v>
      </c>
      <c r="D70" s="77" t="s">
        <v>46</v>
      </c>
      <c r="E70" s="360">
        <v>30</v>
      </c>
      <c r="F70" s="77" t="s">
        <v>46</v>
      </c>
      <c r="G70" s="77" t="s">
        <v>46</v>
      </c>
      <c r="H70" s="219"/>
      <c r="I70" s="77" t="s">
        <v>46</v>
      </c>
      <c r="J70" s="224"/>
    </row>
    <row r="71" spans="1:10" ht="27" thickBot="1" x14ac:dyDescent="0.3">
      <c r="A71" s="276">
        <v>55</v>
      </c>
      <c r="B71" s="295" t="s">
        <v>69</v>
      </c>
      <c r="C71" s="92" t="s">
        <v>70</v>
      </c>
      <c r="D71" s="82" t="s">
        <v>46</v>
      </c>
      <c r="E71" s="376">
        <v>2.5</v>
      </c>
      <c r="F71" s="296" t="s">
        <v>46</v>
      </c>
      <c r="G71" s="296" t="s">
        <v>46</v>
      </c>
      <c r="H71" s="225"/>
      <c r="I71" s="296" t="s">
        <v>46</v>
      </c>
      <c r="J71" s="226"/>
    </row>
    <row r="72" spans="1:10" x14ac:dyDescent="0.25">
      <c r="A72" s="519" t="s">
        <v>149</v>
      </c>
      <c r="B72" s="520"/>
      <c r="C72" s="520"/>
      <c r="D72" s="520"/>
      <c r="E72" s="520"/>
      <c r="F72" s="520"/>
      <c r="G72" s="520"/>
      <c r="H72" s="520"/>
      <c r="I72" s="520"/>
      <c r="J72" s="297"/>
    </row>
    <row r="73" spans="1:10" ht="15.75" thickBot="1" x14ac:dyDescent="0.3">
      <c r="A73" s="522" t="s">
        <v>158</v>
      </c>
      <c r="B73" s="546"/>
      <c r="C73" s="546"/>
      <c r="D73" s="546"/>
      <c r="E73" s="546"/>
      <c r="F73" s="546"/>
      <c r="G73" s="546"/>
      <c r="H73" s="546"/>
      <c r="I73" s="546"/>
      <c r="J73" s="298"/>
    </row>
  </sheetData>
  <mergeCells count="19">
    <mergeCell ref="A1:G1"/>
    <mergeCell ref="A2:G2"/>
    <mergeCell ref="A6:G6"/>
    <mergeCell ref="E7:E8"/>
    <mergeCell ref="G7:G8"/>
    <mergeCell ref="A61:I61"/>
    <mergeCell ref="A62:J62"/>
    <mergeCell ref="A72:I72"/>
    <mergeCell ref="A73:I73"/>
    <mergeCell ref="H7:H8"/>
    <mergeCell ref="I7:I8"/>
    <mergeCell ref="J7:J8"/>
    <mergeCell ref="A21:I21"/>
    <mergeCell ref="B25:I25"/>
    <mergeCell ref="A26:J26"/>
    <mergeCell ref="A29:I29"/>
    <mergeCell ref="A30:J30"/>
    <mergeCell ref="A48:I48"/>
    <mergeCell ref="A49:J4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FC6A-8AA0-4604-B40B-DD52BF3AB853}">
  <dimension ref="A1:J67"/>
  <sheetViews>
    <sheetView workbookViewId="0">
      <selection activeCell="F50" sqref="F50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5.85546875" style="142" customWidth="1"/>
    <col min="4" max="4" width="21.28515625" style="142" customWidth="1"/>
    <col min="5" max="6" width="17.7109375" style="142" customWidth="1"/>
    <col min="7" max="7" width="20.85546875" style="142" customWidth="1"/>
    <col min="8" max="8" width="20.5703125" customWidth="1"/>
    <col min="9" max="9" width="21.140625" customWidth="1"/>
    <col min="10" max="10" width="23.42578125" customWidth="1"/>
  </cols>
  <sheetData>
    <row r="1" spans="1:10" ht="15.75" thickBot="1" x14ac:dyDescent="0.3">
      <c r="A1" s="425" t="s">
        <v>125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100</v>
      </c>
      <c r="B2" s="427"/>
      <c r="C2" s="427"/>
      <c r="D2" s="427"/>
      <c r="E2" s="427"/>
      <c r="F2" s="427"/>
      <c r="G2" s="428"/>
    </row>
    <row r="3" spans="1:10" ht="15.75" thickBot="1" x14ac:dyDescent="0.3">
      <c r="A3" s="93"/>
      <c r="B3" s="93"/>
      <c r="C3" s="93"/>
      <c r="D3" s="93"/>
      <c r="E3" s="93"/>
      <c r="F3" s="93"/>
      <c r="G3" s="94" t="s">
        <v>126</v>
      </c>
    </row>
    <row r="4" spans="1:10" ht="181.5" customHeight="1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101</v>
      </c>
      <c r="F4" s="349" t="s">
        <v>141</v>
      </c>
      <c r="G4" s="84" t="s">
        <v>102</v>
      </c>
      <c r="H4" s="351" t="s">
        <v>159</v>
      </c>
      <c r="I4" s="351" t="s">
        <v>180</v>
      </c>
      <c r="J4" s="351" t="s">
        <v>181</v>
      </c>
    </row>
    <row r="5" spans="1:10" ht="15.75" thickBot="1" x14ac:dyDescent="0.3">
      <c r="A5" s="153">
        <v>1</v>
      </c>
      <c r="B5" s="154">
        <v>2</v>
      </c>
      <c r="C5" s="155">
        <v>3</v>
      </c>
      <c r="D5" s="154">
        <v>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</row>
    <row r="6" spans="1:10" ht="15.75" thickBot="1" x14ac:dyDescent="0.3">
      <c r="A6" s="567" t="s">
        <v>6</v>
      </c>
      <c r="B6" s="568"/>
      <c r="C6" s="568"/>
      <c r="D6" s="568"/>
      <c r="E6" s="568"/>
      <c r="F6" s="568"/>
      <c r="G6" s="568"/>
      <c r="H6" s="569"/>
      <c r="I6" s="569"/>
      <c r="J6" s="570"/>
    </row>
    <row r="7" spans="1:10" x14ac:dyDescent="0.25">
      <c r="A7" s="300">
        <v>1</v>
      </c>
      <c r="B7" s="301" t="s">
        <v>7</v>
      </c>
      <c r="C7" s="302" t="s">
        <v>8</v>
      </c>
      <c r="D7" s="402">
        <v>12</v>
      </c>
      <c r="E7" s="564">
        <v>22</v>
      </c>
      <c r="F7" s="303"/>
      <c r="G7" s="566">
        <f>SUM(D7+D8*7+E7)</f>
        <v>125</v>
      </c>
      <c r="H7" s="525"/>
      <c r="I7" s="525"/>
      <c r="J7" s="525"/>
    </row>
    <row r="8" spans="1:10" x14ac:dyDescent="0.25">
      <c r="A8" s="11">
        <v>2</v>
      </c>
      <c r="B8" s="12" t="s">
        <v>9</v>
      </c>
      <c r="C8" s="13" t="s">
        <v>10</v>
      </c>
      <c r="D8" s="358">
        <v>13</v>
      </c>
      <c r="E8" s="565"/>
      <c r="F8" s="299"/>
      <c r="G8" s="446"/>
      <c r="H8" s="526"/>
      <c r="I8" s="526"/>
      <c r="J8" s="526"/>
    </row>
    <row r="9" spans="1:10" x14ac:dyDescent="0.25">
      <c r="A9" s="14">
        <v>3</v>
      </c>
      <c r="B9" s="143" t="s">
        <v>11</v>
      </c>
      <c r="C9" s="100" t="s">
        <v>8</v>
      </c>
      <c r="D9" s="360">
        <v>14</v>
      </c>
      <c r="E9" s="360">
        <v>15</v>
      </c>
      <c r="F9" s="18"/>
      <c r="G9" s="366">
        <f t="shared" ref="G9:G14" si="0">SUM(D9+E9)</f>
        <v>29</v>
      </c>
      <c r="H9" s="219"/>
      <c r="I9" s="219"/>
      <c r="J9" s="219"/>
    </row>
    <row r="10" spans="1:10" x14ac:dyDescent="0.25">
      <c r="A10" s="14">
        <v>4</v>
      </c>
      <c r="B10" s="143" t="s">
        <v>12</v>
      </c>
      <c r="C10" s="100" t="s">
        <v>8</v>
      </c>
      <c r="D10" s="360">
        <v>28</v>
      </c>
      <c r="E10" s="360">
        <v>15</v>
      </c>
      <c r="F10" s="18"/>
      <c r="G10" s="366">
        <f t="shared" si="0"/>
        <v>43</v>
      </c>
      <c r="H10" s="219"/>
      <c r="I10" s="219"/>
      <c r="J10" s="219"/>
    </row>
    <row r="11" spans="1:10" x14ac:dyDescent="0.25">
      <c r="A11" s="14">
        <v>5</v>
      </c>
      <c r="B11" s="15" t="s">
        <v>13</v>
      </c>
      <c r="C11" s="16" t="s">
        <v>8</v>
      </c>
      <c r="D11" s="382">
        <v>21</v>
      </c>
      <c r="E11" s="382">
        <v>15</v>
      </c>
      <c r="F11" s="133"/>
      <c r="G11" s="366">
        <f t="shared" si="0"/>
        <v>36</v>
      </c>
      <c r="H11" s="219"/>
      <c r="I11" s="219"/>
      <c r="J11" s="219"/>
    </row>
    <row r="12" spans="1:10" ht="26.25" x14ac:dyDescent="0.25">
      <c r="A12" s="144">
        <v>6</v>
      </c>
      <c r="B12" s="22" t="s">
        <v>14</v>
      </c>
      <c r="C12" s="23" t="s">
        <v>15</v>
      </c>
      <c r="D12" s="383">
        <v>173</v>
      </c>
      <c r="E12" s="383">
        <v>120</v>
      </c>
      <c r="F12" s="145"/>
      <c r="G12" s="366">
        <f t="shared" si="0"/>
        <v>293</v>
      </c>
      <c r="H12" s="219"/>
      <c r="I12" s="219"/>
      <c r="J12" s="219"/>
    </row>
    <row r="13" spans="1:10" x14ac:dyDescent="0.25">
      <c r="A13" s="103">
        <v>7</v>
      </c>
      <c r="B13" s="15" t="s">
        <v>16</v>
      </c>
      <c r="C13" s="16" t="s">
        <v>8</v>
      </c>
      <c r="D13" s="382">
        <v>14</v>
      </c>
      <c r="E13" s="382">
        <v>30</v>
      </c>
      <c r="F13" s="133"/>
      <c r="G13" s="366">
        <f t="shared" si="0"/>
        <v>44</v>
      </c>
      <c r="H13" s="219"/>
      <c r="I13" s="219"/>
      <c r="J13" s="219"/>
    </row>
    <row r="14" spans="1:10" x14ac:dyDescent="0.25">
      <c r="A14" s="103">
        <v>8</v>
      </c>
      <c r="B14" s="143" t="s">
        <v>87</v>
      </c>
      <c r="C14" s="100" t="s">
        <v>8</v>
      </c>
      <c r="D14" s="382">
        <v>17</v>
      </c>
      <c r="E14" s="382">
        <v>15</v>
      </c>
      <c r="F14" s="133"/>
      <c r="G14" s="366">
        <f t="shared" si="0"/>
        <v>32</v>
      </c>
      <c r="H14" s="219"/>
      <c r="I14" s="219"/>
      <c r="J14" s="219"/>
    </row>
    <row r="15" spans="1:10" x14ac:dyDescent="0.25">
      <c r="A15" s="103">
        <v>9</v>
      </c>
      <c r="B15" s="143" t="s">
        <v>89</v>
      </c>
      <c r="C15" s="100" t="s">
        <v>8</v>
      </c>
      <c r="D15" s="106" t="s">
        <v>46</v>
      </c>
      <c r="E15" s="382">
        <v>30</v>
      </c>
      <c r="F15" s="107" t="s">
        <v>46</v>
      </c>
      <c r="G15" s="305" t="s">
        <v>46</v>
      </c>
      <c r="H15" s="219"/>
      <c r="I15" s="107" t="s">
        <v>46</v>
      </c>
      <c r="J15" s="219"/>
    </row>
    <row r="16" spans="1:10" x14ac:dyDescent="0.25">
      <c r="A16" s="103">
        <v>10</v>
      </c>
      <c r="B16" s="15" t="s">
        <v>18</v>
      </c>
      <c r="C16" s="16" t="s">
        <v>8</v>
      </c>
      <c r="D16" s="383">
        <v>97</v>
      </c>
      <c r="E16" s="382">
        <v>82.5</v>
      </c>
      <c r="F16" s="133"/>
      <c r="G16" s="366">
        <f>SUM(D16+E16)</f>
        <v>179.5</v>
      </c>
      <c r="H16" s="219"/>
      <c r="I16" s="219"/>
      <c r="J16" s="219"/>
    </row>
    <row r="17" spans="1:10" x14ac:dyDescent="0.25">
      <c r="A17" s="103">
        <v>11</v>
      </c>
      <c r="B17" s="15" t="s">
        <v>19</v>
      </c>
      <c r="C17" s="16" t="s">
        <v>8</v>
      </c>
      <c r="D17" s="383">
        <v>55</v>
      </c>
      <c r="E17" s="382">
        <v>30</v>
      </c>
      <c r="F17" s="133"/>
      <c r="G17" s="366">
        <f>SUM(D17+E17)</f>
        <v>85</v>
      </c>
      <c r="H17" s="219"/>
      <c r="I17" s="219"/>
      <c r="J17" s="219"/>
    </row>
    <row r="18" spans="1:10" x14ac:dyDescent="0.25">
      <c r="A18" s="103">
        <v>12</v>
      </c>
      <c r="B18" s="15" t="s">
        <v>20</v>
      </c>
      <c r="C18" s="16" t="s">
        <v>8</v>
      </c>
      <c r="D18" s="383">
        <v>21</v>
      </c>
      <c r="E18" s="382">
        <v>37</v>
      </c>
      <c r="F18" s="133"/>
      <c r="G18" s="366">
        <f>SUM(D18+E18)</f>
        <v>58</v>
      </c>
      <c r="H18" s="219"/>
      <c r="I18" s="219"/>
      <c r="J18" s="219"/>
    </row>
    <row r="19" spans="1:10" ht="15.75" thickBot="1" x14ac:dyDescent="0.3">
      <c r="A19" s="306">
        <v>13</v>
      </c>
      <c r="B19" s="307" t="s">
        <v>21</v>
      </c>
      <c r="C19" s="308" t="s">
        <v>8</v>
      </c>
      <c r="D19" s="400">
        <v>83</v>
      </c>
      <c r="E19" s="384">
        <v>30</v>
      </c>
      <c r="F19" s="124"/>
      <c r="G19" s="401">
        <f>SUM(D19+E19)</f>
        <v>113</v>
      </c>
      <c r="H19" s="221"/>
      <c r="I19" s="221"/>
      <c r="J19" s="221"/>
    </row>
    <row r="20" spans="1:10" ht="15.75" thickBot="1" x14ac:dyDescent="0.3">
      <c r="A20" s="452" t="s">
        <v>144</v>
      </c>
      <c r="B20" s="460"/>
      <c r="C20" s="460"/>
      <c r="D20" s="460"/>
      <c r="E20" s="460"/>
      <c r="F20" s="460"/>
      <c r="G20" s="460"/>
      <c r="H20" s="460"/>
      <c r="I20" s="461"/>
      <c r="J20" s="227"/>
    </row>
    <row r="21" spans="1:10" ht="15.75" thickBot="1" x14ac:dyDescent="0.3">
      <c r="A21" s="455" t="s">
        <v>25</v>
      </c>
      <c r="B21" s="456"/>
      <c r="C21" s="456"/>
      <c r="D21" s="456"/>
      <c r="E21" s="456"/>
      <c r="F21" s="456"/>
      <c r="G21" s="456"/>
      <c r="H21" s="456"/>
      <c r="I21" s="456"/>
      <c r="J21" s="462"/>
    </row>
    <row r="22" spans="1:10" x14ac:dyDescent="0.25">
      <c r="A22" s="231">
        <v>14</v>
      </c>
      <c r="B22" s="41" t="s">
        <v>26</v>
      </c>
      <c r="C22" s="42" t="s">
        <v>8</v>
      </c>
      <c r="D22" s="381">
        <v>110</v>
      </c>
      <c r="E22" s="381">
        <v>53</v>
      </c>
      <c r="F22" s="44"/>
      <c r="G22" s="377">
        <f>SUM(D22+E22)</f>
        <v>163</v>
      </c>
      <c r="H22" s="228"/>
      <c r="I22" s="228"/>
      <c r="J22" s="228"/>
    </row>
    <row r="23" spans="1:10" ht="15.75" thickBot="1" x14ac:dyDescent="0.3">
      <c r="A23" s="28">
        <v>15</v>
      </c>
      <c r="B23" s="38" t="s">
        <v>27</v>
      </c>
      <c r="C23" s="39" t="s">
        <v>8</v>
      </c>
      <c r="D23" s="369">
        <v>97</v>
      </c>
      <c r="E23" s="369">
        <v>53</v>
      </c>
      <c r="F23" s="40"/>
      <c r="G23" s="367">
        <f>SUM(D23+E23)</f>
        <v>150</v>
      </c>
      <c r="H23" s="225"/>
      <c r="I23" s="225"/>
      <c r="J23" s="225"/>
    </row>
    <row r="24" spans="1:10" ht="15.75" thickBot="1" x14ac:dyDescent="0.3">
      <c r="A24" s="547" t="s">
        <v>146</v>
      </c>
      <c r="B24" s="571"/>
      <c r="C24" s="571"/>
      <c r="D24" s="571"/>
      <c r="E24" s="571"/>
      <c r="F24" s="571"/>
      <c r="G24" s="571"/>
      <c r="H24" s="571"/>
      <c r="I24" s="572"/>
      <c r="J24" s="230"/>
    </row>
    <row r="25" spans="1:10" ht="15.75" thickBot="1" x14ac:dyDescent="0.3">
      <c r="A25" s="455" t="s">
        <v>28</v>
      </c>
      <c r="B25" s="456"/>
      <c r="C25" s="456"/>
      <c r="D25" s="456"/>
      <c r="E25" s="456"/>
      <c r="F25" s="456"/>
      <c r="G25" s="456"/>
      <c r="H25" s="456"/>
      <c r="I25" s="456"/>
      <c r="J25" s="462"/>
    </row>
    <row r="26" spans="1:10" x14ac:dyDescent="0.25">
      <c r="A26" s="309">
        <v>16</v>
      </c>
      <c r="B26" s="52" t="s">
        <v>90</v>
      </c>
      <c r="C26" s="53" t="s">
        <v>8</v>
      </c>
      <c r="D26" s="395">
        <v>83</v>
      </c>
      <c r="E26" s="395">
        <v>37</v>
      </c>
      <c r="F26" s="119"/>
      <c r="G26" s="377">
        <f t="shared" ref="G26:G41" si="1">SUM(D26+E26)</f>
        <v>120</v>
      </c>
      <c r="H26" s="220"/>
      <c r="I26" s="220"/>
      <c r="J26" s="220"/>
    </row>
    <row r="27" spans="1:10" x14ac:dyDescent="0.25">
      <c r="A27" s="156">
        <v>17</v>
      </c>
      <c r="B27" s="64" t="s">
        <v>30</v>
      </c>
      <c r="C27" s="65" t="s">
        <v>8</v>
      </c>
      <c r="D27" s="382">
        <v>21</v>
      </c>
      <c r="E27" s="382">
        <v>23</v>
      </c>
      <c r="F27" s="133"/>
      <c r="G27" s="366">
        <f t="shared" si="1"/>
        <v>44</v>
      </c>
      <c r="H27" s="219"/>
      <c r="I27" s="219"/>
      <c r="J27" s="219"/>
    </row>
    <row r="28" spans="1:10" x14ac:dyDescent="0.25">
      <c r="A28" s="156">
        <v>18</v>
      </c>
      <c r="B28" s="64" t="s">
        <v>31</v>
      </c>
      <c r="C28" s="65" t="s">
        <v>8</v>
      </c>
      <c r="D28" s="382">
        <v>97</v>
      </c>
      <c r="E28" s="382">
        <v>23</v>
      </c>
      <c r="F28" s="133"/>
      <c r="G28" s="366">
        <f t="shared" si="1"/>
        <v>120</v>
      </c>
      <c r="H28" s="219"/>
      <c r="I28" s="219"/>
      <c r="J28" s="219"/>
    </row>
    <row r="29" spans="1:10" x14ac:dyDescent="0.25">
      <c r="A29" s="156">
        <v>19</v>
      </c>
      <c r="B29" s="64" t="s">
        <v>103</v>
      </c>
      <c r="C29" s="65" t="s">
        <v>15</v>
      </c>
      <c r="D29" s="382">
        <v>21</v>
      </c>
      <c r="E29" s="382">
        <v>30</v>
      </c>
      <c r="F29" s="133"/>
      <c r="G29" s="366">
        <f t="shared" si="1"/>
        <v>51</v>
      </c>
      <c r="H29" s="219"/>
      <c r="I29" s="219"/>
      <c r="J29" s="219"/>
    </row>
    <row r="30" spans="1:10" x14ac:dyDescent="0.25">
      <c r="A30" s="156">
        <v>20</v>
      </c>
      <c r="B30" s="64" t="s">
        <v>33</v>
      </c>
      <c r="C30" s="65" t="s">
        <v>8</v>
      </c>
      <c r="D30" s="382">
        <v>17</v>
      </c>
      <c r="E30" s="382">
        <v>9</v>
      </c>
      <c r="F30" s="133"/>
      <c r="G30" s="366">
        <f t="shared" si="1"/>
        <v>26</v>
      </c>
      <c r="H30" s="219"/>
      <c r="I30" s="219"/>
      <c r="J30" s="219"/>
    </row>
    <row r="31" spans="1:10" x14ac:dyDescent="0.25">
      <c r="A31" s="156">
        <v>21</v>
      </c>
      <c r="B31" s="64" t="s">
        <v>34</v>
      </c>
      <c r="C31" s="65" t="s">
        <v>8</v>
      </c>
      <c r="D31" s="382">
        <v>17</v>
      </c>
      <c r="E31" s="382">
        <v>15</v>
      </c>
      <c r="F31" s="133"/>
      <c r="G31" s="366">
        <f t="shared" si="1"/>
        <v>32</v>
      </c>
      <c r="H31" s="219"/>
      <c r="I31" s="219"/>
      <c r="J31" s="219"/>
    </row>
    <row r="32" spans="1:10" x14ac:dyDescent="0.25">
      <c r="A32" s="156">
        <v>22</v>
      </c>
      <c r="B32" s="64" t="s">
        <v>35</v>
      </c>
      <c r="C32" s="65" t="s">
        <v>8</v>
      </c>
      <c r="D32" s="382">
        <v>17</v>
      </c>
      <c r="E32" s="382">
        <v>15</v>
      </c>
      <c r="F32" s="133"/>
      <c r="G32" s="366">
        <f t="shared" si="1"/>
        <v>32</v>
      </c>
      <c r="H32" s="219"/>
      <c r="I32" s="219"/>
      <c r="J32" s="219"/>
    </row>
    <row r="33" spans="1:10" x14ac:dyDescent="0.25">
      <c r="A33" s="156">
        <v>23</v>
      </c>
      <c r="B33" s="64" t="s">
        <v>104</v>
      </c>
      <c r="C33" s="65" t="s">
        <v>15</v>
      </c>
      <c r="D33" s="382">
        <v>11</v>
      </c>
      <c r="E33" s="382">
        <v>15</v>
      </c>
      <c r="F33" s="133"/>
      <c r="G33" s="366">
        <f t="shared" si="1"/>
        <v>26</v>
      </c>
      <c r="H33" s="219"/>
      <c r="I33" s="219"/>
      <c r="J33" s="219"/>
    </row>
    <row r="34" spans="1:10" x14ac:dyDescent="0.25">
      <c r="A34" s="156">
        <v>24</v>
      </c>
      <c r="B34" s="64" t="s">
        <v>37</v>
      </c>
      <c r="C34" s="65" t="s">
        <v>8</v>
      </c>
      <c r="D34" s="382">
        <v>110</v>
      </c>
      <c r="E34" s="382">
        <v>30</v>
      </c>
      <c r="F34" s="133"/>
      <c r="G34" s="366">
        <f t="shared" si="1"/>
        <v>140</v>
      </c>
      <c r="H34" s="219"/>
      <c r="I34" s="219"/>
      <c r="J34" s="219"/>
    </row>
    <row r="35" spans="1:10" x14ac:dyDescent="0.25">
      <c r="A35" s="156">
        <v>25</v>
      </c>
      <c r="B35" s="64" t="s">
        <v>38</v>
      </c>
      <c r="C35" s="65" t="s">
        <v>8</v>
      </c>
      <c r="D35" s="382">
        <v>21</v>
      </c>
      <c r="E35" s="382">
        <v>30</v>
      </c>
      <c r="F35" s="133"/>
      <c r="G35" s="366">
        <f t="shared" si="1"/>
        <v>51</v>
      </c>
      <c r="H35" s="219"/>
      <c r="I35" s="219"/>
      <c r="J35" s="219"/>
    </row>
    <row r="36" spans="1:10" x14ac:dyDescent="0.25">
      <c r="A36" s="156">
        <v>26</v>
      </c>
      <c r="B36" s="64" t="s">
        <v>39</v>
      </c>
      <c r="C36" s="65" t="s">
        <v>8</v>
      </c>
      <c r="D36" s="382">
        <v>14</v>
      </c>
      <c r="E36" s="382">
        <v>23</v>
      </c>
      <c r="F36" s="133"/>
      <c r="G36" s="366">
        <f t="shared" si="1"/>
        <v>37</v>
      </c>
      <c r="H36" s="219"/>
      <c r="I36" s="219"/>
      <c r="J36" s="219"/>
    </row>
    <row r="37" spans="1:10" x14ac:dyDescent="0.25">
      <c r="A37" s="156">
        <v>27</v>
      </c>
      <c r="B37" s="64" t="s">
        <v>105</v>
      </c>
      <c r="C37" s="65" t="s">
        <v>15</v>
      </c>
      <c r="D37" s="382">
        <v>138</v>
      </c>
      <c r="E37" s="382">
        <v>45</v>
      </c>
      <c r="F37" s="133"/>
      <c r="G37" s="366">
        <f t="shared" si="1"/>
        <v>183</v>
      </c>
      <c r="H37" s="219"/>
      <c r="I37" s="219"/>
      <c r="J37" s="219"/>
    </row>
    <row r="38" spans="1:10" x14ac:dyDescent="0.25">
      <c r="A38" s="156">
        <v>28</v>
      </c>
      <c r="B38" s="64" t="s">
        <v>41</v>
      </c>
      <c r="C38" s="65" t="s">
        <v>8</v>
      </c>
      <c r="D38" s="382">
        <v>6</v>
      </c>
      <c r="E38" s="382">
        <v>37</v>
      </c>
      <c r="F38" s="133"/>
      <c r="G38" s="366">
        <f t="shared" si="1"/>
        <v>43</v>
      </c>
      <c r="H38" s="219"/>
      <c r="I38" s="219"/>
      <c r="J38" s="219"/>
    </row>
    <row r="39" spans="1:10" x14ac:dyDescent="0.25">
      <c r="A39" s="156">
        <v>29</v>
      </c>
      <c r="B39" s="64" t="s">
        <v>42</v>
      </c>
      <c r="C39" s="65" t="s">
        <v>8</v>
      </c>
      <c r="D39" s="382">
        <v>138</v>
      </c>
      <c r="E39" s="382">
        <v>53</v>
      </c>
      <c r="F39" s="133"/>
      <c r="G39" s="366">
        <f t="shared" si="1"/>
        <v>191</v>
      </c>
      <c r="H39" s="219"/>
      <c r="I39" s="219"/>
      <c r="J39" s="219"/>
    </row>
    <row r="40" spans="1:10" x14ac:dyDescent="0.25">
      <c r="A40" s="156">
        <v>30</v>
      </c>
      <c r="B40" s="64" t="s">
        <v>43</v>
      </c>
      <c r="C40" s="65" t="s">
        <v>8</v>
      </c>
      <c r="D40" s="382">
        <v>76</v>
      </c>
      <c r="E40" s="382">
        <v>37</v>
      </c>
      <c r="F40" s="133"/>
      <c r="G40" s="366">
        <f t="shared" si="1"/>
        <v>113</v>
      </c>
      <c r="H40" s="219"/>
      <c r="I40" s="219"/>
      <c r="J40" s="219"/>
    </row>
    <row r="41" spans="1:10" x14ac:dyDescent="0.25">
      <c r="A41" s="156">
        <v>31</v>
      </c>
      <c r="B41" s="64" t="s">
        <v>106</v>
      </c>
      <c r="C41" s="65" t="s">
        <v>15</v>
      </c>
      <c r="D41" s="382">
        <v>76</v>
      </c>
      <c r="E41" s="382">
        <v>30</v>
      </c>
      <c r="F41" s="133"/>
      <c r="G41" s="366">
        <f t="shared" si="1"/>
        <v>106</v>
      </c>
      <c r="H41" s="219"/>
      <c r="I41" s="219"/>
      <c r="J41" s="219"/>
    </row>
    <row r="42" spans="1:10" ht="15.75" thickBot="1" x14ac:dyDescent="0.3">
      <c r="A42" s="157">
        <v>32</v>
      </c>
      <c r="B42" s="57" t="s">
        <v>45</v>
      </c>
      <c r="C42" s="58" t="s">
        <v>8</v>
      </c>
      <c r="D42" s="311" t="s">
        <v>46</v>
      </c>
      <c r="E42" s="384">
        <v>40</v>
      </c>
      <c r="F42" s="312" t="s">
        <v>46</v>
      </c>
      <c r="G42" s="313" t="s">
        <v>46</v>
      </c>
      <c r="H42" s="221"/>
      <c r="I42" s="312" t="s">
        <v>46</v>
      </c>
      <c r="J42" s="219"/>
    </row>
    <row r="43" spans="1:10" ht="15.75" thickBot="1" x14ac:dyDescent="0.3">
      <c r="A43" s="158"/>
      <c r="B43" s="573" t="s">
        <v>147</v>
      </c>
      <c r="C43" s="574"/>
      <c r="D43" s="574"/>
      <c r="E43" s="574"/>
      <c r="F43" s="574"/>
      <c r="G43" s="574"/>
      <c r="H43" s="574"/>
      <c r="I43" s="575"/>
      <c r="J43" s="310"/>
    </row>
    <row r="44" spans="1:10" ht="15.75" thickBot="1" x14ac:dyDescent="0.3">
      <c r="A44" s="552" t="s">
        <v>47</v>
      </c>
      <c r="B44" s="553"/>
      <c r="C44" s="553"/>
      <c r="D44" s="553"/>
      <c r="E44" s="553"/>
      <c r="F44" s="553"/>
      <c r="G44" s="553"/>
      <c r="H44" s="553"/>
      <c r="I44" s="553"/>
      <c r="J44" s="554"/>
    </row>
    <row r="45" spans="1:10" x14ac:dyDescent="0.25">
      <c r="A45" s="129">
        <v>33</v>
      </c>
      <c r="B45" s="47" t="s">
        <v>107</v>
      </c>
      <c r="C45" s="48" t="s">
        <v>15</v>
      </c>
      <c r="D45" s="399">
        <v>41</v>
      </c>
      <c r="E45" s="399">
        <v>37</v>
      </c>
      <c r="F45" s="116"/>
      <c r="G45" s="370">
        <f t="shared" ref="G45:G54" si="2">SUM(D45+E45)</f>
        <v>78</v>
      </c>
      <c r="H45" s="228"/>
      <c r="I45" s="228"/>
      <c r="J45" s="229"/>
    </row>
    <row r="46" spans="1:10" x14ac:dyDescent="0.25">
      <c r="A46" s="130">
        <v>34</v>
      </c>
      <c r="B46" s="147" t="s">
        <v>108</v>
      </c>
      <c r="C46" s="132" t="s">
        <v>15</v>
      </c>
      <c r="D46" s="382">
        <v>55</v>
      </c>
      <c r="E46" s="382">
        <v>37</v>
      </c>
      <c r="F46" s="133"/>
      <c r="G46" s="366">
        <f t="shared" si="2"/>
        <v>92</v>
      </c>
      <c r="H46" s="219"/>
      <c r="I46" s="219"/>
      <c r="J46" s="224"/>
    </row>
    <row r="47" spans="1:10" x14ac:dyDescent="0.25">
      <c r="A47" s="130">
        <v>35</v>
      </c>
      <c r="B47" s="147" t="s">
        <v>109</v>
      </c>
      <c r="C47" s="132" t="s">
        <v>15</v>
      </c>
      <c r="D47" s="382">
        <v>55</v>
      </c>
      <c r="E47" s="382">
        <v>37</v>
      </c>
      <c r="F47" s="133"/>
      <c r="G47" s="366">
        <f t="shared" si="2"/>
        <v>92</v>
      </c>
      <c r="H47" s="219"/>
      <c r="I47" s="219"/>
      <c r="J47" s="224"/>
    </row>
    <row r="48" spans="1:10" x14ac:dyDescent="0.25">
      <c r="A48" s="130">
        <v>36</v>
      </c>
      <c r="B48" s="147" t="s">
        <v>110</v>
      </c>
      <c r="C48" s="132" t="s">
        <v>15</v>
      </c>
      <c r="D48" s="382">
        <v>21</v>
      </c>
      <c r="E48" s="382">
        <v>30</v>
      </c>
      <c r="F48" s="133"/>
      <c r="G48" s="366">
        <f t="shared" si="2"/>
        <v>51</v>
      </c>
      <c r="H48" s="219"/>
      <c r="I48" s="219"/>
      <c r="J48" s="224"/>
    </row>
    <row r="49" spans="1:10" x14ac:dyDescent="0.25">
      <c r="A49" s="130">
        <v>37</v>
      </c>
      <c r="B49" s="64" t="s">
        <v>92</v>
      </c>
      <c r="C49" s="65" t="s">
        <v>8</v>
      </c>
      <c r="D49" s="382">
        <v>14</v>
      </c>
      <c r="E49" s="382">
        <v>12</v>
      </c>
      <c r="F49" s="133"/>
      <c r="G49" s="366">
        <f t="shared" si="2"/>
        <v>26</v>
      </c>
      <c r="H49" s="219"/>
      <c r="I49" s="219"/>
      <c r="J49" s="224"/>
    </row>
    <row r="50" spans="1:10" x14ac:dyDescent="0.25">
      <c r="A50" s="134">
        <v>38</v>
      </c>
      <c r="B50" s="148" t="s">
        <v>54</v>
      </c>
      <c r="C50" s="137" t="s">
        <v>8</v>
      </c>
      <c r="D50" s="383">
        <v>21</v>
      </c>
      <c r="E50" s="382">
        <v>37</v>
      </c>
      <c r="F50" s="133"/>
      <c r="G50" s="366">
        <f t="shared" si="2"/>
        <v>58</v>
      </c>
      <c r="H50" s="219"/>
      <c r="I50" s="219"/>
      <c r="J50" s="224"/>
    </row>
    <row r="51" spans="1:10" x14ac:dyDescent="0.25">
      <c r="A51" s="134">
        <v>39</v>
      </c>
      <c r="B51" s="148" t="s">
        <v>55</v>
      </c>
      <c r="C51" s="137" t="s">
        <v>8</v>
      </c>
      <c r="D51" s="383">
        <v>17</v>
      </c>
      <c r="E51" s="382">
        <v>30</v>
      </c>
      <c r="F51" s="133"/>
      <c r="G51" s="366">
        <f t="shared" si="2"/>
        <v>47</v>
      </c>
      <c r="H51" s="219"/>
      <c r="I51" s="219"/>
      <c r="J51" s="224"/>
    </row>
    <row r="52" spans="1:10" x14ac:dyDescent="0.25">
      <c r="A52" s="134">
        <v>40</v>
      </c>
      <c r="B52" s="148" t="s">
        <v>56</v>
      </c>
      <c r="C52" s="137" t="s">
        <v>8</v>
      </c>
      <c r="D52" s="383">
        <v>55</v>
      </c>
      <c r="E52" s="382">
        <v>23</v>
      </c>
      <c r="F52" s="133"/>
      <c r="G52" s="366">
        <f t="shared" si="2"/>
        <v>78</v>
      </c>
      <c r="H52" s="219"/>
      <c r="I52" s="219"/>
      <c r="J52" s="224"/>
    </row>
    <row r="53" spans="1:10" x14ac:dyDescent="0.25">
      <c r="A53" s="134">
        <v>41</v>
      </c>
      <c r="B53" s="148" t="s">
        <v>57</v>
      </c>
      <c r="C53" s="137" t="s">
        <v>8</v>
      </c>
      <c r="D53" s="383">
        <v>21</v>
      </c>
      <c r="E53" s="382">
        <v>23</v>
      </c>
      <c r="F53" s="133"/>
      <c r="G53" s="366">
        <f t="shared" si="2"/>
        <v>44</v>
      </c>
      <c r="H53" s="219"/>
      <c r="I53" s="219"/>
      <c r="J53" s="224"/>
    </row>
    <row r="54" spans="1:10" ht="15.75" thickBot="1" x14ac:dyDescent="0.3">
      <c r="A54" s="138">
        <v>42</v>
      </c>
      <c r="B54" s="60" t="s">
        <v>58</v>
      </c>
      <c r="C54" s="61" t="s">
        <v>8</v>
      </c>
      <c r="D54" s="385">
        <v>7</v>
      </c>
      <c r="E54" s="385">
        <v>30</v>
      </c>
      <c r="F54" s="128"/>
      <c r="G54" s="367">
        <f t="shared" si="2"/>
        <v>37</v>
      </c>
      <c r="H54" s="225"/>
      <c r="I54" s="225"/>
      <c r="J54" s="226"/>
    </row>
    <row r="55" spans="1:10" ht="15.75" thickBot="1" x14ac:dyDescent="0.3">
      <c r="A55" s="159"/>
      <c r="B55" s="555" t="s">
        <v>148</v>
      </c>
      <c r="C55" s="556"/>
      <c r="D55" s="556"/>
      <c r="E55" s="556"/>
      <c r="F55" s="556"/>
      <c r="G55" s="556"/>
      <c r="H55" s="556"/>
      <c r="I55" s="557"/>
      <c r="J55" s="230"/>
    </row>
    <row r="56" spans="1:10" ht="15.75" thickBot="1" x14ac:dyDescent="0.3">
      <c r="A56" s="558" t="s">
        <v>59</v>
      </c>
      <c r="B56" s="559"/>
      <c r="C56" s="559"/>
      <c r="D56" s="559"/>
      <c r="E56" s="559"/>
      <c r="F56" s="559"/>
      <c r="G56" s="559"/>
      <c r="H56" s="559"/>
      <c r="I56" s="559"/>
      <c r="J56" s="560"/>
    </row>
    <row r="57" spans="1:10" x14ac:dyDescent="0.25">
      <c r="A57" s="72">
        <v>43</v>
      </c>
      <c r="B57" s="73" t="s">
        <v>78</v>
      </c>
      <c r="C57" s="74" t="s">
        <v>8</v>
      </c>
      <c r="D57" s="375">
        <v>138</v>
      </c>
      <c r="E57" s="375">
        <v>45</v>
      </c>
      <c r="F57" s="54"/>
      <c r="G57" s="377">
        <f>SUM(D57+E57)</f>
        <v>183</v>
      </c>
      <c r="H57" s="220"/>
      <c r="I57" s="220"/>
      <c r="J57" s="220"/>
    </row>
    <row r="58" spans="1:10" x14ac:dyDescent="0.25">
      <c r="A58" s="63">
        <v>44</v>
      </c>
      <c r="B58" s="89" t="s">
        <v>61</v>
      </c>
      <c r="C58" s="76" t="s">
        <v>8</v>
      </c>
      <c r="D58" s="360">
        <v>138</v>
      </c>
      <c r="E58" s="360">
        <v>45</v>
      </c>
      <c r="F58" s="18"/>
      <c r="G58" s="366">
        <f>SUM(D58+E58)</f>
        <v>183</v>
      </c>
      <c r="H58" s="219"/>
      <c r="I58" s="219"/>
      <c r="J58" s="219"/>
    </row>
    <row r="59" spans="1:10" x14ac:dyDescent="0.25">
      <c r="A59" s="63">
        <v>45</v>
      </c>
      <c r="B59" s="89" t="s">
        <v>62</v>
      </c>
      <c r="C59" s="76" t="s">
        <v>8</v>
      </c>
      <c r="D59" s="360">
        <v>21</v>
      </c>
      <c r="E59" s="360">
        <v>30</v>
      </c>
      <c r="F59" s="18"/>
      <c r="G59" s="366">
        <f>SUM(D59+E59)</f>
        <v>51</v>
      </c>
      <c r="H59" s="219"/>
      <c r="I59" s="219"/>
      <c r="J59" s="219"/>
    </row>
    <row r="60" spans="1:10" x14ac:dyDescent="0.25">
      <c r="A60" s="63">
        <v>46</v>
      </c>
      <c r="B60" s="75" t="s">
        <v>63</v>
      </c>
      <c r="C60" s="76" t="s">
        <v>8</v>
      </c>
      <c r="D60" s="360">
        <v>28</v>
      </c>
      <c r="E60" s="360">
        <v>23</v>
      </c>
      <c r="F60" s="18"/>
      <c r="G60" s="366">
        <f>SUM(D60+E60)</f>
        <v>51</v>
      </c>
      <c r="H60" s="219"/>
      <c r="I60" s="219"/>
      <c r="J60" s="219"/>
    </row>
    <row r="61" spans="1:10" x14ac:dyDescent="0.25">
      <c r="A61" s="63">
        <v>47</v>
      </c>
      <c r="B61" s="75" t="s">
        <v>64</v>
      </c>
      <c r="C61" s="76" t="s">
        <v>8</v>
      </c>
      <c r="D61" s="360">
        <v>21</v>
      </c>
      <c r="E61" s="360">
        <v>6.5</v>
      </c>
      <c r="F61" s="18"/>
      <c r="G61" s="366">
        <f>SUM(D61+E61)</f>
        <v>27.5</v>
      </c>
      <c r="H61" s="219"/>
      <c r="I61" s="219"/>
      <c r="J61" s="219"/>
    </row>
    <row r="62" spans="1:10" x14ac:dyDescent="0.25">
      <c r="A62" s="63">
        <v>48</v>
      </c>
      <c r="B62" s="75" t="s">
        <v>65</v>
      </c>
      <c r="C62" s="76" t="s">
        <v>8</v>
      </c>
      <c r="D62" s="77" t="s">
        <v>46</v>
      </c>
      <c r="E62" s="360">
        <v>20</v>
      </c>
      <c r="F62" s="90" t="s">
        <v>46</v>
      </c>
      <c r="G62" s="184" t="s">
        <v>46</v>
      </c>
      <c r="H62" s="219"/>
      <c r="I62" s="90" t="s">
        <v>46</v>
      </c>
      <c r="J62" s="219"/>
    </row>
    <row r="63" spans="1:10" x14ac:dyDescent="0.25">
      <c r="A63" s="63">
        <v>49</v>
      </c>
      <c r="B63" s="75" t="s">
        <v>66</v>
      </c>
      <c r="C63" s="76" t="s">
        <v>67</v>
      </c>
      <c r="D63" s="77" t="s">
        <v>46</v>
      </c>
      <c r="E63" s="360">
        <v>40</v>
      </c>
      <c r="F63" s="90" t="s">
        <v>46</v>
      </c>
      <c r="G63" s="184" t="s">
        <v>46</v>
      </c>
      <c r="H63" s="219"/>
      <c r="I63" s="90" t="s">
        <v>46</v>
      </c>
      <c r="J63" s="219"/>
    </row>
    <row r="64" spans="1:10" x14ac:dyDescent="0.25">
      <c r="A64" s="63">
        <v>50</v>
      </c>
      <c r="B64" s="75" t="s">
        <v>68</v>
      </c>
      <c r="C64" s="76" t="s">
        <v>67</v>
      </c>
      <c r="D64" s="77" t="s">
        <v>46</v>
      </c>
      <c r="E64" s="360">
        <v>30</v>
      </c>
      <c r="F64" s="90" t="s">
        <v>46</v>
      </c>
      <c r="G64" s="184" t="s">
        <v>46</v>
      </c>
      <c r="H64" s="219"/>
      <c r="I64" s="90" t="s">
        <v>46</v>
      </c>
      <c r="J64" s="219"/>
    </row>
    <row r="65" spans="1:10" ht="27" thickBot="1" x14ac:dyDescent="0.3">
      <c r="A65" s="79">
        <v>51</v>
      </c>
      <c r="B65" s="80" t="s">
        <v>69</v>
      </c>
      <c r="C65" s="81" t="s">
        <v>70</v>
      </c>
      <c r="D65" s="86" t="s">
        <v>46</v>
      </c>
      <c r="E65" s="376">
        <v>2.5</v>
      </c>
      <c r="F65" s="87" t="s">
        <v>46</v>
      </c>
      <c r="G65" s="218" t="s">
        <v>46</v>
      </c>
      <c r="H65" s="225"/>
      <c r="I65" s="87" t="s">
        <v>46</v>
      </c>
      <c r="J65" s="225"/>
    </row>
    <row r="66" spans="1:10" x14ac:dyDescent="0.25">
      <c r="A66" s="519" t="s">
        <v>149</v>
      </c>
      <c r="B66" s="561"/>
      <c r="C66" s="561"/>
      <c r="D66" s="561"/>
      <c r="E66" s="561"/>
      <c r="F66" s="561"/>
      <c r="G66" s="561"/>
      <c r="H66" s="561"/>
      <c r="I66" s="562"/>
      <c r="J66" s="229"/>
    </row>
    <row r="67" spans="1:10" ht="15.75" thickBot="1" x14ac:dyDescent="0.3">
      <c r="A67" s="522" t="s">
        <v>160</v>
      </c>
      <c r="B67" s="546"/>
      <c r="C67" s="546"/>
      <c r="D67" s="546"/>
      <c r="E67" s="546"/>
      <c r="F67" s="546"/>
      <c r="G67" s="546"/>
      <c r="H67" s="546"/>
      <c r="I67" s="563"/>
      <c r="J67" s="226"/>
    </row>
  </sheetData>
  <mergeCells count="18">
    <mergeCell ref="A20:I20"/>
    <mergeCell ref="A21:J21"/>
    <mergeCell ref="A24:I24"/>
    <mergeCell ref="A25:J25"/>
    <mergeCell ref="B43:I43"/>
    <mergeCell ref="A1:G1"/>
    <mergeCell ref="A2:G2"/>
    <mergeCell ref="E7:E8"/>
    <mergeCell ref="G7:G8"/>
    <mergeCell ref="A6:J6"/>
    <mergeCell ref="H7:H8"/>
    <mergeCell ref="I7:I8"/>
    <mergeCell ref="J7:J8"/>
    <mergeCell ref="A44:J44"/>
    <mergeCell ref="B55:I55"/>
    <mergeCell ref="A56:J56"/>
    <mergeCell ref="A66:I66"/>
    <mergeCell ref="A67:I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10A1-279D-42FB-A976-2F5CB8CF63A7}">
  <dimension ref="A1:J69"/>
  <sheetViews>
    <sheetView workbookViewId="0">
      <selection activeCell="D73" sqref="D73"/>
    </sheetView>
  </sheetViews>
  <sheetFormatPr defaultRowHeight="15" x14ac:dyDescent="0.25"/>
  <cols>
    <col min="1" max="1" width="7.140625" style="142" customWidth="1"/>
    <col min="2" max="2" width="41.28515625" style="142" customWidth="1"/>
    <col min="3" max="3" width="16.42578125" style="142" customWidth="1"/>
    <col min="4" max="4" width="21.85546875" style="142" customWidth="1"/>
    <col min="5" max="6" width="17.28515625" style="142" customWidth="1"/>
    <col min="7" max="7" width="20.42578125" style="142" customWidth="1"/>
    <col min="8" max="8" width="18.42578125" customWidth="1"/>
    <col min="9" max="9" width="23.7109375" customWidth="1"/>
    <col min="10" max="10" width="23" customWidth="1"/>
  </cols>
  <sheetData>
    <row r="1" spans="1:10" ht="15.75" thickBot="1" x14ac:dyDescent="0.3">
      <c r="A1" s="425" t="s">
        <v>113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178</v>
      </c>
      <c r="B2" s="427"/>
      <c r="C2" s="427"/>
      <c r="D2" s="427"/>
      <c r="E2" s="427"/>
      <c r="F2" s="427"/>
      <c r="G2" s="428"/>
    </row>
    <row r="3" spans="1:10" ht="15.75" thickBot="1" x14ac:dyDescent="0.3">
      <c r="A3" s="93"/>
      <c r="B3" s="93"/>
      <c r="C3" s="93"/>
      <c r="D3" s="93"/>
      <c r="E3" s="93"/>
      <c r="F3" s="93"/>
      <c r="G3" s="2" t="s">
        <v>127</v>
      </c>
    </row>
    <row r="4" spans="1:10" ht="141" thickBot="1" x14ac:dyDescent="0.3">
      <c r="A4" s="254" t="s">
        <v>2</v>
      </c>
      <c r="B4" s="4" t="s">
        <v>3</v>
      </c>
      <c r="C4" s="4" t="s">
        <v>4</v>
      </c>
      <c r="D4" s="4" t="s">
        <v>111</v>
      </c>
      <c r="E4" s="5" t="s">
        <v>190</v>
      </c>
      <c r="F4" s="345" t="s">
        <v>141</v>
      </c>
      <c r="G4" s="4" t="s">
        <v>191</v>
      </c>
      <c r="H4" s="350" t="s">
        <v>151</v>
      </c>
      <c r="I4" s="350" t="s">
        <v>177</v>
      </c>
      <c r="J4" s="350" t="s">
        <v>179</v>
      </c>
    </row>
    <row r="5" spans="1:10" ht="15.75" thickBot="1" x14ac:dyDescent="0.3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</row>
    <row r="6" spans="1:10" ht="15.75" thickBot="1" x14ac:dyDescent="0.3">
      <c r="A6" s="576" t="s">
        <v>6</v>
      </c>
      <c r="B6" s="576"/>
      <c r="C6" s="576"/>
      <c r="D6" s="576"/>
      <c r="E6" s="576"/>
      <c r="F6" s="576"/>
      <c r="G6" s="576"/>
      <c r="H6" s="314"/>
      <c r="I6" s="314"/>
      <c r="J6" s="314"/>
    </row>
    <row r="7" spans="1:10" x14ac:dyDescent="0.25">
      <c r="A7" s="300">
        <v>1</v>
      </c>
      <c r="B7" s="301" t="s">
        <v>7</v>
      </c>
      <c r="C7" s="302" t="s">
        <v>8</v>
      </c>
      <c r="D7" s="403">
        <v>8</v>
      </c>
      <c r="E7" s="577">
        <v>15</v>
      </c>
      <c r="F7" s="182"/>
      <c r="G7" s="500">
        <f>SUM(D7+D8*5+E7)</f>
        <v>88</v>
      </c>
      <c r="H7" s="525"/>
      <c r="I7" s="525"/>
      <c r="J7" s="527"/>
    </row>
    <row r="8" spans="1:10" x14ac:dyDescent="0.25">
      <c r="A8" s="11">
        <v>2</v>
      </c>
      <c r="B8" s="12" t="s">
        <v>9</v>
      </c>
      <c r="C8" s="13" t="s">
        <v>10</v>
      </c>
      <c r="D8" s="404">
        <v>13</v>
      </c>
      <c r="E8" s="578"/>
      <c r="F8" s="183"/>
      <c r="G8" s="501"/>
      <c r="H8" s="526"/>
      <c r="I8" s="526"/>
      <c r="J8" s="528"/>
    </row>
    <row r="9" spans="1:10" x14ac:dyDescent="0.25">
      <c r="A9" s="14">
        <v>3</v>
      </c>
      <c r="B9" s="143" t="s">
        <v>11</v>
      </c>
      <c r="C9" s="100" t="s">
        <v>8</v>
      </c>
      <c r="D9" s="383">
        <v>8.5</v>
      </c>
      <c r="E9" s="398">
        <v>4.5</v>
      </c>
      <c r="F9" s="101"/>
      <c r="G9" s="378">
        <f t="shared" ref="G9:G14" si="0">SUM(D9+E9)</f>
        <v>13</v>
      </c>
      <c r="H9" s="219"/>
      <c r="I9" s="219"/>
      <c r="J9" s="224"/>
    </row>
    <row r="10" spans="1:10" x14ac:dyDescent="0.25">
      <c r="A10" s="14">
        <v>4</v>
      </c>
      <c r="B10" s="143" t="s">
        <v>12</v>
      </c>
      <c r="C10" s="100" t="s">
        <v>8</v>
      </c>
      <c r="D10" s="383">
        <v>17</v>
      </c>
      <c r="E10" s="398">
        <v>9</v>
      </c>
      <c r="F10" s="101"/>
      <c r="G10" s="378">
        <f t="shared" si="0"/>
        <v>26</v>
      </c>
      <c r="H10" s="219"/>
      <c r="I10" s="219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83">
        <v>14</v>
      </c>
      <c r="E11" s="398">
        <v>15</v>
      </c>
      <c r="F11" s="101"/>
      <c r="G11" s="378">
        <f t="shared" si="0"/>
        <v>29</v>
      </c>
      <c r="H11" s="219"/>
      <c r="I11" s="219"/>
      <c r="J11" s="224"/>
    </row>
    <row r="12" spans="1:10" ht="27.75" customHeight="1" x14ac:dyDescent="0.25">
      <c r="A12" s="144">
        <v>6</v>
      </c>
      <c r="B12" s="22" t="s">
        <v>14</v>
      </c>
      <c r="C12" s="23" t="s">
        <v>15</v>
      </c>
      <c r="D12" s="383">
        <v>83</v>
      </c>
      <c r="E12" s="405">
        <v>90</v>
      </c>
      <c r="F12" s="105"/>
      <c r="G12" s="378">
        <f t="shared" si="0"/>
        <v>173</v>
      </c>
      <c r="H12" s="219"/>
      <c r="I12" s="219"/>
      <c r="J12" s="224"/>
    </row>
    <row r="13" spans="1:10" x14ac:dyDescent="0.25">
      <c r="A13" s="103">
        <v>7</v>
      </c>
      <c r="B13" s="15" t="s">
        <v>16</v>
      </c>
      <c r="C13" s="16" t="s">
        <v>8</v>
      </c>
      <c r="D13" s="383">
        <v>10</v>
      </c>
      <c r="E13" s="398">
        <v>23</v>
      </c>
      <c r="F13" s="101"/>
      <c r="G13" s="378">
        <f t="shared" si="0"/>
        <v>33</v>
      </c>
      <c r="H13" s="219"/>
      <c r="I13" s="219"/>
      <c r="J13" s="224"/>
    </row>
    <row r="14" spans="1:10" x14ac:dyDescent="0.25">
      <c r="A14" s="103">
        <v>8</v>
      </c>
      <c r="B14" s="143" t="s">
        <v>87</v>
      </c>
      <c r="C14" s="100" t="s">
        <v>8</v>
      </c>
      <c r="D14" s="383">
        <v>14</v>
      </c>
      <c r="E14" s="398">
        <v>15</v>
      </c>
      <c r="F14" s="101"/>
      <c r="G14" s="378">
        <f t="shared" si="0"/>
        <v>29</v>
      </c>
      <c r="H14" s="219"/>
      <c r="I14" s="219"/>
      <c r="J14" s="224"/>
    </row>
    <row r="15" spans="1:10" x14ac:dyDescent="0.25">
      <c r="A15" s="103">
        <v>9</v>
      </c>
      <c r="B15" s="143" t="s">
        <v>89</v>
      </c>
      <c r="C15" s="100" t="s">
        <v>8</v>
      </c>
      <c r="D15" s="106" t="s">
        <v>46</v>
      </c>
      <c r="E15" s="398">
        <v>15</v>
      </c>
      <c r="F15" s="106" t="s">
        <v>46</v>
      </c>
      <c r="G15" s="106" t="s">
        <v>46</v>
      </c>
      <c r="H15" s="219"/>
      <c r="I15" s="106" t="s">
        <v>46</v>
      </c>
      <c r="J15" s="224"/>
    </row>
    <row r="16" spans="1:10" x14ac:dyDescent="0.25">
      <c r="A16" s="103">
        <v>10</v>
      </c>
      <c r="B16" s="143" t="s">
        <v>96</v>
      </c>
      <c r="C16" s="100" t="s">
        <v>8</v>
      </c>
      <c r="D16" s="106" t="s">
        <v>46</v>
      </c>
      <c r="E16" s="398">
        <v>179</v>
      </c>
      <c r="F16" s="106" t="s">
        <v>46</v>
      </c>
      <c r="G16" s="106" t="s">
        <v>46</v>
      </c>
      <c r="H16" s="219"/>
      <c r="I16" s="106" t="s">
        <v>46</v>
      </c>
      <c r="J16" s="224"/>
    </row>
    <row r="17" spans="1:10" x14ac:dyDescent="0.25">
      <c r="A17" s="103">
        <v>11</v>
      </c>
      <c r="B17" s="143" t="s">
        <v>112</v>
      </c>
      <c r="C17" s="100" t="s">
        <v>8</v>
      </c>
      <c r="D17" s="382">
        <v>55</v>
      </c>
      <c r="E17" s="398">
        <v>60</v>
      </c>
      <c r="F17" s="101"/>
      <c r="G17" s="378">
        <f>SUM(D17+E17)</f>
        <v>115</v>
      </c>
      <c r="H17" s="219"/>
      <c r="I17" s="219"/>
      <c r="J17" s="224"/>
    </row>
    <row r="18" spans="1:10" x14ac:dyDescent="0.25">
      <c r="A18" s="103">
        <v>12</v>
      </c>
      <c r="B18" s="15" t="s">
        <v>18</v>
      </c>
      <c r="C18" s="16" t="s">
        <v>8</v>
      </c>
      <c r="D18" s="382">
        <v>69</v>
      </c>
      <c r="E18" s="398">
        <v>60</v>
      </c>
      <c r="F18" s="101"/>
      <c r="G18" s="378">
        <f>SUM(D18+E18)</f>
        <v>129</v>
      </c>
      <c r="H18" s="219"/>
      <c r="I18" s="219"/>
      <c r="J18" s="224"/>
    </row>
    <row r="19" spans="1:10" x14ac:dyDescent="0.25">
      <c r="A19" s="108">
        <v>13</v>
      </c>
      <c r="B19" s="26" t="s">
        <v>19</v>
      </c>
      <c r="C19" s="27" t="s">
        <v>8</v>
      </c>
      <c r="D19" s="384">
        <v>28</v>
      </c>
      <c r="E19" s="393">
        <v>23</v>
      </c>
      <c r="F19" s="101"/>
      <c r="G19" s="378">
        <f>SUM(D19+E19)</f>
        <v>51</v>
      </c>
      <c r="H19" s="219"/>
      <c r="I19" s="219"/>
      <c r="J19" s="224"/>
    </row>
    <row r="20" spans="1:10" x14ac:dyDescent="0.25">
      <c r="A20" s="108">
        <v>14</v>
      </c>
      <c r="B20" s="26" t="s">
        <v>20</v>
      </c>
      <c r="C20" s="27" t="s">
        <v>8</v>
      </c>
      <c r="D20" s="384">
        <v>11</v>
      </c>
      <c r="E20" s="393">
        <v>37</v>
      </c>
      <c r="F20" s="101"/>
      <c r="G20" s="378">
        <f>SUM(D20+E20)</f>
        <v>48</v>
      </c>
      <c r="H20" s="219"/>
      <c r="I20" s="219"/>
      <c r="J20" s="224"/>
    </row>
    <row r="21" spans="1:10" ht="15.75" thickBot="1" x14ac:dyDescent="0.3">
      <c r="A21" s="110">
        <v>15</v>
      </c>
      <c r="B21" s="29" t="s">
        <v>21</v>
      </c>
      <c r="C21" s="30" t="s">
        <v>8</v>
      </c>
      <c r="D21" s="385">
        <v>14</v>
      </c>
      <c r="E21" s="394">
        <v>23</v>
      </c>
      <c r="F21" s="101"/>
      <c r="G21" s="378">
        <f>SUM(D21+E21)</f>
        <v>37</v>
      </c>
      <c r="H21" s="219"/>
      <c r="I21" s="219"/>
      <c r="J21" s="224"/>
    </row>
    <row r="22" spans="1:10" ht="15.75" thickBot="1" x14ac:dyDescent="0.3">
      <c r="A22" s="547" t="s">
        <v>144</v>
      </c>
      <c r="B22" s="548"/>
      <c r="C22" s="548"/>
      <c r="D22" s="548"/>
      <c r="E22" s="548"/>
      <c r="F22" s="548"/>
      <c r="G22" s="548"/>
      <c r="H22" s="548"/>
      <c r="I22" s="549"/>
      <c r="J22" s="255"/>
    </row>
    <row r="23" spans="1:10" ht="15.75" thickBot="1" x14ac:dyDescent="0.3">
      <c r="A23" s="455" t="s">
        <v>22</v>
      </c>
      <c r="B23" s="456"/>
      <c r="C23" s="456"/>
      <c r="D23" s="456"/>
      <c r="E23" s="456"/>
      <c r="F23" s="456"/>
      <c r="G23" s="456"/>
      <c r="H23" s="456"/>
      <c r="I23" s="456"/>
      <c r="J23" s="462"/>
    </row>
    <row r="24" spans="1:10" x14ac:dyDescent="0.25">
      <c r="A24" s="231">
        <v>16</v>
      </c>
      <c r="B24" s="41" t="s">
        <v>97</v>
      </c>
      <c r="C24" s="42" t="s">
        <v>15</v>
      </c>
      <c r="D24" s="381">
        <v>97</v>
      </c>
      <c r="E24" s="406">
        <v>120</v>
      </c>
      <c r="F24" s="36"/>
      <c r="G24" s="380">
        <f>SUM(D24+E24)</f>
        <v>217</v>
      </c>
      <c r="H24" s="228"/>
      <c r="I24" s="228"/>
      <c r="J24" s="229"/>
    </row>
    <row r="25" spans="1:10" ht="15.75" thickBot="1" x14ac:dyDescent="0.3">
      <c r="A25" s="28">
        <v>17</v>
      </c>
      <c r="B25" s="38" t="s">
        <v>24</v>
      </c>
      <c r="C25" s="39" t="s">
        <v>8</v>
      </c>
      <c r="D25" s="369">
        <v>21</v>
      </c>
      <c r="E25" s="407">
        <v>23</v>
      </c>
      <c r="F25" s="45"/>
      <c r="G25" s="379">
        <f>SUM(D25+E25)</f>
        <v>44</v>
      </c>
      <c r="H25" s="225"/>
      <c r="I25" s="225"/>
      <c r="J25" s="226"/>
    </row>
    <row r="26" spans="1:10" ht="15.75" thickBot="1" x14ac:dyDescent="0.3">
      <c r="A26" s="463" t="s">
        <v>145</v>
      </c>
      <c r="B26" s="464"/>
      <c r="C26" s="464"/>
      <c r="D26" s="464"/>
      <c r="E26" s="464"/>
      <c r="F26" s="464"/>
      <c r="G26" s="464"/>
      <c r="H26" s="464"/>
      <c r="I26" s="585"/>
      <c r="J26" s="318"/>
    </row>
    <row r="27" spans="1:10" ht="15.75" thickBot="1" x14ac:dyDescent="0.3">
      <c r="A27" s="455" t="s">
        <v>25</v>
      </c>
      <c r="B27" s="456"/>
      <c r="C27" s="456"/>
      <c r="D27" s="456"/>
      <c r="E27" s="456"/>
      <c r="F27" s="456"/>
      <c r="G27" s="456"/>
      <c r="H27" s="456"/>
      <c r="I27" s="456"/>
      <c r="J27" s="462"/>
    </row>
    <row r="28" spans="1:10" x14ac:dyDescent="0.25">
      <c r="A28" s="231">
        <v>18</v>
      </c>
      <c r="B28" s="41" t="s">
        <v>26</v>
      </c>
      <c r="C28" s="42" t="s">
        <v>8</v>
      </c>
      <c r="D28" s="381">
        <v>97</v>
      </c>
      <c r="E28" s="406">
        <v>30</v>
      </c>
      <c r="F28" s="43"/>
      <c r="G28" s="408">
        <f>SUM(D28+E28)</f>
        <v>127</v>
      </c>
      <c r="H28" s="220"/>
      <c r="I28" s="220"/>
      <c r="J28" s="280"/>
    </row>
    <row r="29" spans="1:10" ht="15.75" thickBot="1" x14ac:dyDescent="0.3">
      <c r="A29" s="28">
        <v>19</v>
      </c>
      <c r="B29" s="38" t="s">
        <v>27</v>
      </c>
      <c r="C29" s="39" t="s">
        <v>8</v>
      </c>
      <c r="D29" s="369">
        <v>83</v>
      </c>
      <c r="E29" s="407">
        <v>30</v>
      </c>
      <c r="F29" s="45"/>
      <c r="G29" s="379">
        <f>SUM(D29+E29)</f>
        <v>113</v>
      </c>
      <c r="H29" s="225"/>
      <c r="I29" s="225"/>
      <c r="J29" s="226"/>
    </row>
    <row r="30" spans="1:10" ht="15.75" thickBot="1" x14ac:dyDescent="0.3">
      <c r="A30" s="452" t="s">
        <v>146</v>
      </c>
      <c r="B30" s="453"/>
      <c r="C30" s="453"/>
      <c r="D30" s="453"/>
      <c r="E30" s="453"/>
      <c r="F30" s="453"/>
      <c r="G30" s="453"/>
      <c r="H30" s="453"/>
      <c r="I30" s="454"/>
      <c r="J30" s="317"/>
    </row>
    <row r="31" spans="1:10" ht="15.75" thickBot="1" x14ac:dyDescent="0.3">
      <c r="A31" s="586" t="s">
        <v>28</v>
      </c>
      <c r="B31" s="587"/>
      <c r="C31" s="587"/>
      <c r="D31" s="587"/>
      <c r="E31" s="587"/>
      <c r="F31" s="587"/>
      <c r="G31" s="587"/>
      <c r="H31" s="587"/>
      <c r="I31" s="587"/>
      <c r="J31" s="588"/>
    </row>
    <row r="32" spans="1:10" x14ac:dyDescent="0.25">
      <c r="A32" s="114">
        <v>20</v>
      </c>
      <c r="B32" s="47" t="s">
        <v>90</v>
      </c>
      <c r="C32" s="48" t="s">
        <v>8</v>
      </c>
      <c r="D32" s="399">
        <v>21</v>
      </c>
      <c r="E32" s="409">
        <v>37</v>
      </c>
      <c r="F32" s="115"/>
      <c r="G32" s="380">
        <f t="shared" ref="G32:G47" si="1">SUM(D32+E32)</f>
        <v>58</v>
      </c>
      <c r="H32" s="228"/>
      <c r="I32" s="228"/>
      <c r="J32" s="229"/>
    </row>
    <row r="33" spans="1:10" x14ac:dyDescent="0.25">
      <c r="A33" s="117">
        <v>21</v>
      </c>
      <c r="B33" s="52" t="s">
        <v>30</v>
      </c>
      <c r="C33" s="53" t="s">
        <v>8</v>
      </c>
      <c r="D33" s="395">
        <v>14</v>
      </c>
      <c r="E33" s="391">
        <v>19.5</v>
      </c>
      <c r="F33" s="101"/>
      <c r="G33" s="378">
        <f t="shared" si="1"/>
        <v>33.5</v>
      </c>
      <c r="H33" s="219"/>
      <c r="I33" s="219"/>
      <c r="J33" s="224"/>
    </row>
    <row r="34" spans="1:10" x14ac:dyDescent="0.25">
      <c r="A34" s="117">
        <v>22</v>
      </c>
      <c r="B34" s="52" t="s">
        <v>31</v>
      </c>
      <c r="C34" s="53" t="s">
        <v>8</v>
      </c>
      <c r="D34" s="395">
        <v>41.5</v>
      </c>
      <c r="E34" s="391">
        <v>15</v>
      </c>
      <c r="F34" s="101"/>
      <c r="G34" s="378">
        <f t="shared" si="1"/>
        <v>56.5</v>
      </c>
      <c r="H34" s="219"/>
      <c r="I34" s="219"/>
      <c r="J34" s="224"/>
    </row>
    <row r="35" spans="1:10" x14ac:dyDescent="0.25">
      <c r="A35" s="117">
        <v>23</v>
      </c>
      <c r="B35" s="52" t="s">
        <v>32</v>
      </c>
      <c r="C35" s="53" t="s">
        <v>15</v>
      </c>
      <c r="D35" s="395">
        <v>6</v>
      </c>
      <c r="E35" s="391">
        <v>37</v>
      </c>
      <c r="F35" s="101"/>
      <c r="G35" s="378">
        <f t="shared" si="1"/>
        <v>43</v>
      </c>
      <c r="H35" s="219"/>
      <c r="I35" s="219"/>
      <c r="J35" s="224"/>
    </row>
    <row r="36" spans="1:10" x14ac:dyDescent="0.25">
      <c r="A36" s="117">
        <v>24</v>
      </c>
      <c r="B36" s="52" t="s">
        <v>33</v>
      </c>
      <c r="C36" s="53" t="s">
        <v>8</v>
      </c>
      <c r="D36" s="395">
        <v>14</v>
      </c>
      <c r="E36" s="391">
        <v>10.5</v>
      </c>
      <c r="F36" s="101"/>
      <c r="G36" s="378">
        <f t="shared" si="1"/>
        <v>24.5</v>
      </c>
      <c r="H36" s="219"/>
      <c r="I36" s="219"/>
      <c r="J36" s="224"/>
    </row>
    <row r="37" spans="1:10" x14ac:dyDescent="0.25">
      <c r="A37" s="117">
        <v>25</v>
      </c>
      <c r="B37" s="52" t="s">
        <v>34</v>
      </c>
      <c r="C37" s="53" t="s">
        <v>8</v>
      </c>
      <c r="D37" s="395">
        <v>6</v>
      </c>
      <c r="E37" s="391">
        <v>15</v>
      </c>
      <c r="F37" s="101"/>
      <c r="G37" s="378">
        <f t="shared" si="1"/>
        <v>21</v>
      </c>
      <c r="H37" s="219"/>
      <c r="I37" s="219"/>
      <c r="J37" s="224"/>
    </row>
    <row r="38" spans="1:10" x14ac:dyDescent="0.25">
      <c r="A38" s="117">
        <v>26</v>
      </c>
      <c r="B38" s="52" t="s">
        <v>35</v>
      </c>
      <c r="C38" s="53" t="s">
        <v>8</v>
      </c>
      <c r="D38" s="395">
        <v>4</v>
      </c>
      <c r="E38" s="391">
        <v>12</v>
      </c>
      <c r="F38" s="101"/>
      <c r="G38" s="378">
        <f t="shared" si="1"/>
        <v>16</v>
      </c>
      <c r="H38" s="219"/>
      <c r="I38" s="219"/>
      <c r="J38" s="224"/>
    </row>
    <row r="39" spans="1:10" x14ac:dyDescent="0.25">
      <c r="A39" s="117">
        <v>27</v>
      </c>
      <c r="B39" s="52" t="s">
        <v>36</v>
      </c>
      <c r="C39" s="53" t="s">
        <v>15</v>
      </c>
      <c r="D39" s="395">
        <v>4</v>
      </c>
      <c r="E39" s="391">
        <v>12</v>
      </c>
      <c r="F39" s="101"/>
      <c r="G39" s="378">
        <f t="shared" si="1"/>
        <v>16</v>
      </c>
      <c r="H39" s="219"/>
      <c r="I39" s="219"/>
      <c r="J39" s="224"/>
    </row>
    <row r="40" spans="1:10" x14ac:dyDescent="0.25">
      <c r="A40" s="117">
        <v>28</v>
      </c>
      <c r="B40" s="52" t="s">
        <v>37</v>
      </c>
      <c r="C40" s="53" t="s">
        <v>8</v>
      </c>
      <c r="D40" s="395">
        <v>49</v>
      </c>
      <c r="E40" s="391">
        <v>30</v>
      </c>
      <c r="F40" s="101"/>
      <c r="G40" s="378">
        <f t="shared" si="1"/>
        <v>79</v>
      </c>
      <c r="H40" s="219"/>
      <c r="I40" s="219"/>
      <c r="J40" s="224"/>
    </row>
    <row r="41" spans="1:10" x14ac:dyDescent="0.25">
      <c r="A41" s="117">
        <v>29</v>
      </c>
      <c r="B41" s="52" t="s">
        <v>38</v>
      </c>
      <c r="C41" s="53" t="s">
        <v>8</v>
      </c>
      <c r="D41" s="395">
        <v>11</v>
      </c>
      <c r="E41" s="391">
        <v>30</v>
      </c>
      <c r="F41" s="101"/>
      <c r="G41" s="378">
        <f t="shared" si="1"/>
        <v>41</v>
      </c>
      <c r="H41" s="219"/>
      <c r="I41" s="219"/>
      <c r="J41" s="224"/>
    </row>
    <row r="42" spans="1:10" x14ac:dyDescent="0.25">
      <c r="A42" s="117">
        <v>30</v>
      </c>
      <c r="B42" s="52" t="s">
        <v>39</v>
      </c>
      <c r="C42" s="53" t="s">
        <v>8</v>
      </c>
      <c r="D42" s="395">
        <v>7</v>
      </c>
      <c r="E42" s="391">
        <v>27</v>
      </c>
      <c r="F42" s="101"/>
      <c r="G42" s="378">
        <f t="shared" si="1"/>
        <v>34</v>
      </c>
      <c r="H42" s="219"/>
      <c r="I42" s="219"/>
      <c r="J42" s="224"/>
    </row>
    <row r="43" spans="1:10" x14ac:dyDescent="0.25">
      <c r="A43" s="117">
        <v>31</v>
      </c>
      <c r="B43" s="52" t="s">
        <v>75</v>
      </c>
      <c r="C43" s="53" t="s">
        <v>15</v>
      </c>
      <c r="D43" s="395">
        <v>55</v>
      </c>
      <c r="E43" s="391">
        <v>37</v>
      </c>
      <c r="F43" s="101"/>
      <c r="G43" s="378">
        <f t="shared" si="1"/>
        <v>92</v>
      </c>
      <c r="H43" s="219"/>
      <c r="I43" s="219"/>
      <c r="J43" s="224"/>
    </row>
    <row r="44" spans="1:10" x14ac:dyDescent="0.25">
      <c r="A44" s="117">
        <v>32</v>
      </c>
      <c r="B44" s="52" t="s">
        <v>41</v>
      </c>
      <c r="C44" s="53" t="s">
        <v>8</v>
      </c>
      <c r="D44" s="395">
        <v>10</v>
      </c>
      <c r="E44" s="391">
        <v>37</v>
      </c>
      <c r="F44" s="101"/>
      <c r="G44" s="378">
        <f t="shared" si="1"/>
        <v>47</v>
      </c>
      <c r="H44" s="219"/>
      <c r="I44" s="219"/>
      <c r="J44" s="224"/>
    </row>
    <row r="45" spans="1:10" x14ac:dyDescent="0.25">
      <c r="A45" s="117">
        <v>33</v>
      </c>
      <c r="B45" s="52" t="s">
        <v>42</v>
      </c>
      <c r="C45" s="53" t="s">
        <v>8</v>
      </c>
      <c r="D45" s="395">
        <v>55</v>
      </c>
      <c r="E45" s="391">
        <v>45</v>
      </c>
      <c r="F45" s="101"/>
      <c r="G45" s="378">
        <f t="shared" si="1"/>
        <v>100</v>
      </c>
      <c r="H45" s="219"/>
      <c r="I45" s="219"/>
      <c r="J45" s="224"/>
    </row>
    <row r="46" spans="1:10" x14ac:dyDescent="0.25">
      <c r="A46" s="120">
        <v>34</v>
      </c>
      <c r="B46" s="55" t="s">
        <v>43</v>
      </c>
      <c r="C46" s="56" t="s">
        <v>8</v>
      </c>
      <c r="D46" s="396">
        <v>34</v>
      </c>
      <c r="E46" s="392">
        <v>37</v>
      </c>
      <c r="F46" s="101"/>
      <c r="G46" s="378">
        <f t="shared" si="1"/>
        <v>71</v>
      </c>
      <c r="H46" s="219"/>
      <c r="I46" s="219"/>
      <c r="J46" s="224"/>
    </row>
    <row r="47" spans="1:10" x14ac:dyDescent="0.25">
      <c r="A47" s="108">
        <v>35</v>
      </c>
      <c r="B47" s="57" t="s">
        <v>76</v>
      </c>
      <c r="C47" s="58" t="s">
        <v>15</v>
      </c>
      <c r="D47" s="384">
        <v>41.5</v>
      </c>
      <c r="E47" s="393">
        <v>23</v>
      </c>
      <c r="F47" s="101"/>
      <c r="G47" s="378">
        <f t="shared" si="1"/>
        <v>64.5</v>
      </c>
      <c r="H47" s="219"/>
      <c r="I47" s="219"/>
      <c r="J47" s="224"/>
    </row>
    <row r="48" spans="1:10" ht="15.75" thickBot="1" x14ac:dyDescent="0.3">
      <c r="A48" s="125">
        <v>36</v>
      </c>
      <c r="B48" s="60" t="s">
        <v>45</v>
      </c>
      <c r="C48" s="61" t="s">
        <v>8</v>
      </c>
      <c r="D48" s="127" t="s">
        <v>46</v>
      </c>
      <c r="E48" s="394">
        <v>40</v>
      </c>
      <c r="F48" s="127" t="s">
        <v>46</v>
      </c>
      <c r="G48" s="127" t="s">
        <v>46</v>
      </c>
      <c r="H48" s="225"/>
      <c r="I48" s="127" t="s">
        <v>46</v>
      </c>
      <c r="J48" s="226"/>
    </row>
    <row r="49" spans="1:10" ht="15.75" thickBot="1" x14ac:dyDescent="0.3">
      <c r="A49" s="447" t="s">
        <v>147</v>
      </c>
      <c r="B49" s="589"/>
      <c r="C49" s="589"/>
      <c r="D49" s="589"/>
      <c r="E49" s="589"/>
      <c r="F49" s="589"/>
      <c r="G49" s="589"/>
      <c r="H49" s="589"/>
      <c r="I49" s="590"/>
      <c r="J49" s="255"/>
    </row>
    <row r="50" spans="1:10" ht="15.75" thickBot="1" x14ac:dyDescent="0.3">
      <c r="A50" s="469" t="s">
        <v>47</v>
      </c>
      <c r="B50" s="470"/>
      <c r="C50" s="470"/>
      <c r="D50" s="470"/>
      <c r="E50" s="470"/>
      <c r="F50" s="470"/>
      <c r="G50" s="470"/>
      <c r="H50" s="470"/>
      <c r="I50" s="470"/>
      <c r="J50" s="471"/>
    </row>
    <row r="51" spans="1:10" x14ac:dyDescent="0.25">
      <c r="A51" s="178">
        <v>37</v>
      </c>
      <c r="B51" s="52" t="s">
        <v>48</v>
      </c>
      <c r="C51" s="53" t="s">
        <v>15</v>
      </c>
      <c r="D51" s="395">
        <v>21</v>
      </c>
      <c r="E51" s="391">
        <v>30</v>
      </c>
      <c r="F51" s="115"/>
      <c r="G51" s="380">
        <f t="shared" ref="G51:G61" si="2">SUM(D51+E51)</f>
        <v>51</v>
      </c>
      <c r="H51" s="228"/>
      <c r="I51" s="228"/>
      <c r="J51" s="229"/>
    </row>
    <row r="52" spans="1:10" x14ac:dyDescent="0.25">
      <c r="A52" s="130">
        <v>38</v>
      </c>
      <c r="B52" s="147" t="s">
        <v>49</v>
      </c>
      <c r="C52" s="132" t="s">
        <v>15</v>
      </c>
      <c r="D52" s="382">
        <v>34</v>
      </c>
      <c r="E52" s="398">
        <v>37</v>
      </c>
      <c r="F52" s="101"/>
      <c r="G52" s="378">
        <f t="shared" si="2"/>
        <v>71</v>
      </c>
      <c r="H52" s="219"/>
      <c r="I52" s="219"/>
      <c r="J52" s="224"/>
    </row>
    <row r="53" spans="1:10" x14ac:dyDescent="0.25">
      <c r="A53" s="130">
        <v>39</v>
      </c>
      <c r="B53" s="147" t="s">
        <v>77</v>
      </c>
      <c r="C53" s="132" t="s">
        <v>15</v>
      </c>
      <c r="D53" s="382">
        <v>41.5</v>
      </c>
      <c r="E53" s="398">
        <v>37</v>
      </c>
      <c r="F53" s="101"/>
      <c r="G53" s="378">
        <f t="shared" si="2"/>
        <v>78.5</v>
      </c>
      <c r="H53" s="219"/>
      <c r="I53" s="219"/>
      <c r="J53" s="224"/>
    </row>
    <row r="54" spans="1:10" x14ac:dyDescent="0.25">
      <c r="A54" s="130">
        <v>40</v>
      </c>
      <c r="B54" s="147" t="s">
        <v>51</v>
      </c>
      <c r="C54" s="65" t="s">
        <v>15</v>
      </c>
      <c r="D54" s="382">
        <v>21</v>
      </c>
      <c r="E54" s="398">
        <v>30</v>
      </c>
      <c r="F54" s="101"/>
      <c r="G54" s="378">
        <f t="shared" si="2"/>
        <v>51</v>
      </c>
      <c r="H54" s="219"/>
      <c r="I54" s="219"/>
      <c r="J54" s="224"/>
    </row>
    <row r="55" spans="1:10" x14ac:dyDescent="0.25">
      <c r="A55" s="130">
        <v>41</v>
      </c>
      <c r="B55" s="64" t="s">
        <v>92</v>
      </c>
      <c r="C55" s="65" t="s">
        <v>8</v>
      </c>
      <c r="D55" s="382">
        <v>10</v>
      </c>
      <c r="E55" s="398">
        <v>8</v>
      </c>
      <c r="F55" s="101"/>
      <c r="G55" s="378">
        <f t="shared" si="2"/>
        <v>18</v>
      </c>
      <c r="H55" s="219"/>
      <c r="I55" s="219"/>
      <c r="J55" s="224"/>
    </row>
    <row r="56" spans="1:10" x14ac:dyDescent="0.25">
      <c r="A56" s="134">
        <v>42</v>
      </c>
      <c r="B56" s="148" t="s">
        <v>53</v>
      </c>
      <c r="C56" s="137" t="s">
        <v>15</v>
      </c>
      <c r="D56" s="382">
        <v>11</v>
      </c>
      <c r="E56" s="405">
        <v>23</v>
      </c>
      <c r="F56" s="105"/>
      <c r="G56" s="378">
        <f t="shared" si="2"/>
        <v>34</v>
      </c>
      <c r="H56" s="219"/>
      <c r="I56" s="219"/>
      <c r="J56" s="224"/>
    </row>
    <row r="57" spans="1:10" x14ac:dyDescent="0.25">
      <c r="A57" s="134">
        <v>43</v>
      </c>
      <c r="B57" s="148" t="s">
        <v>54</v>
      </c>
      <c r="C57" s="137" t="s">
        <v>8</v>
      </c>
      <c r="D57" s="382">
        <v>41.5</v>
      </c>
      <c r="E57" s="405">
        <v>30</v>
      </c>
      <c r="F57" s="105"/>
      <c r="G57" s="378">
        <f t="shared" si="2"/>
        <v>71.5</v>
      </c>
      <c r="H57" s="219"/>
      <c r="I57" s="219"/>
      <c r="J57" s="224"/>
    </row>
    <row r="58" spans="1:10" x14ac:dyDescent="0.25">
      <c r="A58" s="134">
        <v>44</v>
      </c>
      <c r="B58" s="148" t="s">
        <v>55</v>
      </c>
      <c r="C58" s="137" t="s">
        <v>8</v>
      </c>
      <c r="D58" s="382">
        <v>11</v>
      </c>
      <c r="E58" s="405">
        <v>23</v>
      </c>
      <c r="F58" s="105"/>
      <c r="G58" s="378">
        <f t="shared" si="2"/>
        <v>34</v>
      </c>
      <c r="H58" s="219"/>
      <c r="I58" s="219"/>
      <c r="J58" s="224"/>
    </row>
    <row r="59" spans="1:10" x14ac:dyDescent="0.25">
      <c r="A59" s="134">
        <v>45</v>
      </c>
      <c r="B59" s="148" t="s">
        <v>56</v>
      </c>
      <c r="C59" s="137" t="s">
        <v>8</v>
      </c>
      <c r="D59" s="382">
        <v>28</v>
      </c>
      <c r="E59" s="405">
        <v>15</v>
      </c>
      <c r="F59" s="105"/>
      <c r="G59" s="378">
        <f t="shared" si="2"/>
        <v>43</v>
      </c>
      <c r="H59" s="219"/>
      <c r="I59" s="219"/>
      <c r="J59" s="224"/>
    </row>
    <row r="60" spans="1:10" x14ac:dyDescent="0.25">
      <c r="A60" s="134">
        <v>46</v>
      </c>
      <c r="B60" s="148" t="s">
        <v>57</v>
      </c>
      <c r="C60" s="137" t="s">
        <v>8</v>
      </c>
      <c r="D60" s="382">
        <v>14</v>
      </c>
      <c r="E60" s="405">
        <v>15</v>
      </c>
      <c r="F60" s="105"/>
      <c r="G60" s="378">
        <f t="shared" si="2"/>
        <v>29</v>
      </c>
      <c r="H60" s="219"/>
      <c r="I60" s="219"/>
      <c r="J60" s="224"/>
    </row>
    <row r="61" spans="1:10" ht="15.75" thickBot="1" x14ac:dyDescent="0.3">
      <c r="A61" s="138">
        <v>47</v>
      </c>
      <c r="B61" s="60" t="s">
        <v>58</v>
      </c>
      <c r="C61" s="61" t="s">
        <v>8</v>
      </c>
      <c r="D61" s="385">
        <v>4</v>
      </c>
      <c r="E61" s="394">
        <v>23</v>
      </c>
      <c r="F61" s="112"/>
      <c r="G61" s="379">
        <f t="shared" si="2"/>
        <v>27</v>
      </c>
      <c r="H61" s="225"/>
      <c r="I61" s="225"/>
      <c r="J61" s="226"/>
    </row>
    <row r="62" spans="1:10" x14ac:dyDescent="0.25">
      <c r="A62" s="495" t="s">
        <v>148</v>
      </c>
      <c r="B62" s="517"/>
      <c r="C62" s="517"/>
      <c r="D62" s="517"/>
      <c r="E62" s="517"/>
      <c r="F62" s="517"/>
      <c r="G62" s="517"/>
      <c r="H62" s="517"/>
      <c r="I62" s="518"/>
      <c r="J62" s="280"/>
    </row>
    <row r="63" spans="1:10" ht="15.75" thickBot="1" x14ac:dyDescent="0.3">
      <c r="A63" s="552" t="s">
        <v>59</v>
      </c>
      <c r="B63" s="553"/>
      <c r="C63" s="553"/>
      <c r="D63" s="553"/>
      <c r="E63" s="553"/>
      <c r="F63" s="553"/>
      <c r="G63" s="553"/>
      <c r="H63" s="553"/>
      <c r="I63" s="553"/>
      <c r="J63" s="579"/>
    </row>
    <row r="64" spans="1:10" x14ac:dyDescent="0.25">
      <c r="A64" s="149">
        <v>48</v>
      </c>
      <c r="B64" s="69" t="s">
        <v>65</v>
      </c>
      <c r="C64" s="150" t="s">
        <v>8</v>
      </c>
      <c r="D64" s="164" t="s">
        <v>46</v>
      </c>
      <c r="E64" s="360">
        <v>20</v>
      </c>
      <c r="F64" s="164" t="s">
        <v>46</v>
      </c>
      <c r="G64" s="165" t="s">
        <v>46</v>
      </c>
      <c r="H64" s="315"/>
      <c r="I64" s="77" t="s">
        <v>46</v>
      </c>
      <c r="J64" s="224"/>
    </row>
    <row r="65" spans="1:10" x14ac:dyDescent="0.25">
      <c r="A65" s="166">
        <v>49</v>
      </c>
      <c r="B65" s="89" t="s">
        <v>66</v>
      </c>
      <c r="C65" s="151" t="s">
        <v>67</v>
      </c>
      <c r="D65" s="77" t="s">
        <v>46</v>
      </c>
      <c r="E65" s="360">
        <v>40</v>
      </c>
      <c r="F65" s="77" t="s">
        <v>46</v>
      </c>
      <c r="G65" s="78" t="s">
        <v>46</v>
      </c>
      <c r="H65" s="315"/>
      <c r="I65" s="77" t="s">
        <v>46</v>
      </c>
      <c r="J65" s="224"/>
    </row>
    <row r="66" spans="1:10" x14ac:dyDescent="0.25">
      <c r="A66" s="63">
        <v>50</v>
      </c>
      <c r="B66" s="75" t="s">
        <v>68</v>
      </c>
      <c r="C66" s="76" t="s">
        <v>67</v>
      </c>
      <c r="D66" s="77" t="s">
        <v>46</v>
      </c>
      <c r="E66" s="360">
        <v>30</v>
      </c>
      <c r="F66" s="77" t="s">
        <v>46</v>
      </c>
      <c r="G66" s="78" t="s">
        <v>46</v>
      </c>
      <c r="H66" s="315"/>
      <c r="I66" s="77" t="s">
        <v>46</v>
      </c>
      <c r="J66" s="224"/>
    </row>
    <row r="67" spans="1:10" ht="27" thickBot="1" x14ac:dyDescent="0.3">
      <c r="A67" s="79">
        <v>51</v>
      </c>
      <c r="B67" s="91" t="s">
        <v>69</v>
      </c>
      <c r="C67" s="92" t="s">
        <v>70</v>
      </c>
      <c r="D67" s="86" t="s">
        <v>46</v>
      </c>
      <c r="E67" s="376">
        <v>2.5</v>
      </c>
      <c r="F67" s="86" t="s">
        <v>46</v>
      </c>
      <c r="G67" s="152" t="s">
        <v>46</v>
      </c>
      <c r="H67" s="316"/>
      <c r="I67" s="86" t="s">
        <v>46</v>
      </c>
      <c r="J67" s="226"/>
    </row>
    <row r="68" spans="1:10" ht="15.75" thickBot="1" x14ac:dyDescent="0.3">
      <c r="A68" s="580" t="s">
        <v>149</v>
      </c>
      <c r="B68" s="581"/>
      <c r="C68" s="581"/>
      <c r="D68" s="581"/>
      <c r="E68" s="581"/>
      <c r="F68" s="581"/>
      <c r="G68" s="581"/>
      <c r="H68" s="581"/>
      <c r="I68" s="582"/>
      <c r="J68" s="222"/>
    </row>
    <row r="69" spans="1:10" ht="15.75" thickBot="1" x14ac:dyDescent="0.3">
      <c r="A69" s="580" t="s">
        <v>161</v>
      </c>
      <c r="B69" s="583"/>
      <c r="C69" s="583"/>
      <c r="D69" s="583"/>
      <c r="E69" s="583"/>
      <c r="F69" s="583"/>
      <c r="G69" s="583"/>
      <c r="H69" s="583"/>
      <c r="I69" s="584"/>
      <c r="J69" s="222"/>
    </row>
  </sheetData>
  <mergeCells count="20">
    <mergeCell ref="A63:J63"/>
    <mergeCell ref="A68:I68"/>
    <mergeCell ref="A69:I69"/>
    <mergeCell ref="H7:H8"/>
    <mergeCell ref="I7:I8"/>
    <mergeCell ref="J7:J8"/>
    <mergeCell ref="A22:I22"/>
    <mergeCell ref="A23:J23"/>
    <mergeCell ref="A26:I26"/>
    <mergeCell ref="A27:J27"/>
    <mergeCell ref="A30:I30"/>
    <mergeCell ref="A31:J31"/>
    <mergeCell ref="A49:I49"/>
    <mergeCell ref="A50:J50"/>
    <mergeCell ref="A62:I62"/>
    <mergeCell ref="A1:G1"/>
    <mergeCell ref="A2:G2"/>
    <mergeCell ref="A6:G6"/>
    <mergeCell ref="E7:E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416D-40C1-4849-8C07-AFAD4166B38A}">
  <dimension ref="A1:J71"/>
  <sheetViews>
    <sheetView topLeftCell="A41" workbookViewId="0">
      <selection activeCell="F51" sqref="F51"/>
    </sheetView>
  </sheetViews>
  <sheetFormatPr defaultRowHeight="15" x14ac:dyDescent="0.25"/>
  <cols>
    <col min="1" max="1" width="7.140625" style="83" customWidth="1"/>
    <col min="2" max="2" width="41.28515625" style="83" customWidth="1"/>
    <col min="3" max="4" width="19.85546875" style="83" customWidth="1"/>
    <col min="5" max="6" width="18.7109375" style="83" customWidth="1"/>
    <col min="7" max="7" width="19.140625" style="83" customWidth="1"/>
    <col min="8" max="8" width="20.28515625" customWidth="1"/>
    <col min="9" max="9" width="22" customWidth="1"/>
    <col min="10" max="10" width="22.28515625" customWidth="1"/>
  </cols>
  <sheetData>
    <row r="1" spans="1:10" ht="15.75" thickBot="1" x14ac:dyDescent="0.3">
      <c r="A1" s="425" t="s">
        <v>117</v>
      </c>
      <c r="B1" s="425"/>
      <c r="C1" s="425"/>
      <c r="D1" s="425"/>
      <c r="E1" s="425"/>
      <c r="F1" s="425"/>
      <c r="G1" s="425"/>
    </row>
    <row r="2" spans="1:10" ht="15.75" thickBot="1" x14ac:dyDescent="0.3">
      <c r="A2" s="426" t="s">
        <v>118</v>
      </c>
      <c r="B2" s="427"/>
      <c r="C2" s="427"/>
      <c r="D2" s="427"/>
      <c r="E2" s="427"/>
      <c r="F2" s="427"/>
      <c r="G2" s="428"/>
    </row>
    <row r="3" spans="1:10" ht="15.75" thickBot="1" x14ac:dyDescent="0.3">
      <c r="A3" s="1"/>
      <c r="B3" s="1"/>
      <c r="C3" s="1"/>
      <c r="D3" s="1"/>
      <c r="E3" s="1"/>
      <c r="F3" s="1"/>
      <c r="G3" s="2" t="s">
        <v>128</v>
      </c>
    </row>
    <row r="4" spans="1:10" ht="158.25" customHeight="1" thickBot="1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188</v>
      </c>
      <c r="F4" s="349" t="s">
        <v>141</v>
      </c>
      <c r="G4" s="84" t="s">
        <v>189</v>
      </c>
      <c r="H4" s="345" t="s">
        <v>162</v>
      </c>
      <c r="I4" s="350" t="s">
        <v>176</v>
      </c>
      <c r="J4" s="345" t="s">
        <v>172</v>
      </c>
    </row>
    <row r="5" spans="1:10" ht="15.75" thickBot="1" x14ac:dyDescent="0.3">
      <c r="A5" s="96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</row>
    <row r="6" spans="1:10" ht="15.75" thickBot="1" x14ac:dyDescent="0.3">
      <c r="A6" s="498" t="s">
        <v>6</v>
      </c>
      <c r="B6" s="499"/>
      <c r="C6" s="499"/>
      <c r="D6" s="499"/>
      <c r="E6" s="499"/>
      <c r="F6" s="499"/>
      <c r="G6" s="551"/>
      <c r="H6" s="222"/>
      <c r="I6" s="222"/>
      <c r="J6" s="222"/>
    </row>
    <row r="7" spans="1:10" x14ac:dyDescent="0.25">
      <c r="A7" s="8">
        <v>1</v>
      </c>
      <c r="B7" s="9" t="s">
        <v>7</v>
      </c>
      <c r="C7" s="10" t="s">
        <v>8</v>
      </c>
      <c r="D7" s="364">
        <v>10</v>
      </c>
      <c r="E7" s="443">
        <v>12</v>
      </c>
      <c r="F7" s="321"/>
      <c r="G7" s="445">
        <f>SUM(D7+D8*8+E7)</f>
        <v>126</v>
      </c>
      <c r="H7" s="450"/>
      <c r="I7" s="450"/>
      <c r="J7" s="483"/>
    </row>
    <row r="8" spans="1:10" x14ac:dyDescent="0.25">
      <c r="A8" s="11">
        <v>2</v>
      </c>
      <c r="B8" s="12" t="s">
        <v>9</v>
      </c>
      <c r="C8" s="13" t="s">
        <v>10</v>
      </c>
      <c r="D8" s="358">
        <v>13</v>
      </c>
      <c r="E8" s="444"/>
      <c r="F8" s="322"/>
      <c r="G8" s="446"/>
      <c r="H8" s="451"/>
      <c r="I8" s="451"/>
      <c r="J8" s="484"/>
    </row>
    <row r="9" spans="1:10" x14ac:dyDescent="0.25">
      <c r="A9" s="14">
        <v>3</v>
      </c>
      <c r="B9" s="15" t="s">
        <v>11</v>
      </c>
      <c r="C9" s="16" t="s">
        <v>8</v>
      </c>
      <c r="D9" s="360">
        <v>11</v>
      </c>
      <c r="E9" s="382">
        <v>6.5</v>
      </c>
      <c r="F9" s="133"/>
      <c r="G9" s="366">
        <f t="shared" ref="G9:G14" si="0">SUM(D9+E9)</f>
        <v>17.5</v>
      </c>
      <c r="H9" s="219"/>
      <c r="I9" s="219"/>
      <c r="J9" s="224"/>
    </row>
    <row r="10" spans="1:10" x14ac:dyDescent="0.25">
      <c r="A10" s="14">
        <v>4</v>
      </c>
      <c r="B10" s="15" t="s">
        <v>12</v>
      </c>
      <c r="C10" s="16" t="s">
        <v>8</v>
      </c>
      <c r="D10" s="360">
        <v>28</v>
      </c>
      <c r="E10" s="382">
        <v>12</v>
      </c>
      <c r="F10" s="133"/>
      <c r="G10" s="366">
        <f t="shared" si="0"/>
        <v>40</v>
      </c>
      <c r="H10" s="219"/>
      <c r="I10" s="219"/>
      <c r="J10" s="224"/>
    </row>
    <row r="11" spans="1:10" x14ac:dyDescent="0.25">
      <c r="A11" s="14">
        <v>5</v>
      </c>
      <c r="B11" s="15" t="s">
        <v>13</v>
      </c>
      <c r="C11" s="16" t="s">
        <v>8</v>
      </c>
      <c r="D11" s="360">
        <v>17</v>
      </c>
      <c r="E11" s="360">
        <v>15</v>
      </c>
      <c r="F11" s="18"/>
      <c r="G11" s="366">
        <f t="shared" si="0"/>
        <v>32</v>
      </c>
      <c r="H11" s="219"/>
      <c r="I11" s="219"/>
      <c r="J11" s="224"/>
    </row>
    <row r="12" spans="1:10" ht="26.25" x14ac:dyDescent="0.25">
      <c r="A12" s="14">
        <v>6</v>
      </c>
      <c r="B12" s="22" t="s">
        <v>14</v>
      </c>
      <c r="C12" s="16" t="s">
        <v>15</v>
      </c>
      <c r="D12" s="359">
        <v>110.5</v>
      </c>
      <c r="E12" s="383">
        <v>90</v>
      </c>
      <c r="F12" s="145"/>
      <c r="G12" s="366">
        <f t="shared" si="0"/>
        <v>200.5</v>
      </c>
      <c r="H12" s="219"/>
      <c r="I12" s="219"/>
      <c r="J12" s="224"/>
    </row>
    <row r="13" spans="1:10" x14ac:dyDescent="0.25">
      <c r="A13" s="14">
        <v>7</v>
      </c>
      <c r="B13" s="15" t="s">
        <v>16</v>
      </c>
      <c r="C13" s="16" t="s">
        <v>8</v>
      </c>
      <c r="D13" s="360">
        <v>17</v>
      </c>
      <c r="E13" s="382">
        <v>23</v>
      </c>
      <c r="F13" s="133"/>
      <c r="G13" s="366">
        <f t="shared" si="0"/>
        <v>40</v>
      </c>
      <c r="H13" s="219"/>
      <c r="I13" s="219"/>
      <c r="J13" s="224"/>
    </row>
    <row r="14" spans="1:10" x14ac:dyDescent="0.25">
      <c r="A14" s="14">
        <v>8</v>
      </c>
      <c r="B14" s="15" t="s">
        <v>114</v>
      </c>
      <c r="C14" s="16" t="s">
        <v>8</v>
      </c>
      <c r="D14" s="360">
        <v>14</v>
      </c>
      <c r="E14" s="382">
        <v>15</v>
      </c>
      <c r="F14" s="133"/>
      <c r="G14" s="366">
        <f t="shared" si="0"/>
        <v>29</v>
      </c>
      <c r="H14" s="219"/>
      <c r="I14" s="219"/>
      <c r="J14" s="224"/>
    </row>
    <row r="15" spans="1:10" x14ac:dyDescent="0.25">
      <c r="A15" s="14">
        <v>9</v>
      </c>
      <c r="B15" s="15" t="s">
        <v>89</v>
      </c>
      <c r="C15" s="16" t="s">
        <v>8</v>
      </c>
      <c r="D15" s="167" t="s">
        <v>46</v>
      </c>
      <c r="E15" s="382">
        <v>30</v>
      </c>
      <c r="F15" s="323" t="s">
        <v>46</v>
      </c>
      <c r="G15" s="323" t="s">
        <v>46</v>
      </c>
      <c r="H15" s="219"/>
      <c r="I15" s="323" t="s">
        <v>46</v>
      </c>
      <c r="J15" s="224"/>
    </row>
    <row r="16" spans="1:10" x14ac:dyDescent="0.25">
      <c r="A16" s="14">
        <v>10</v>
      </c>
      <c r="B16" s="15" t="s">
        <v>18</v>
      </c>
      <c r="C16" s="16" t="s">
        <v>8</v>
      </c>
      <c r="D16" s="360">
        <v>110.5</v>
      </c>
      <c r="E16" s="382">
        <v>90</v>
      </c>
      <c r="F16" s="133"/>
      <c r="G16" s="366">
        <f>SUM(D16+E16)</f>
        <v>200.5</v>
      </c>
      <c r="H16" s="219"/>
      <c r="I16" s="219"/>
      <c r="J16" s="224"/>
    </row>
    <row r="17" spans="1:10" x14ac:dyDescent="0.25">
      <c r="A17" s="14">
        <v>11</v>
      </c>
      <c r="B17" s="15" t="s">
        <v>19</v>
      </c>
      <c r="C17" s="16" t="s">
        <v>8</v>
      </c>
      <c r="D17" s="360">
        <v>17</v>
      </c>
      <c r="E17" s="382">
        <v>30</v>
      </c>
      <c r="F17" s="133"/>
      <c r="G17" s="366">
        <f>SUM(D17+E17)</f>
        <v>47</v>
      </c>
      <c r="H17" s="219"/>
      <c r="I17" s="219"/>
      <c r="J17" s="224"/>
    </row>
    <row r="18" spans="1:10" x14ac:dyDescent="0.25">
      <c r="A18" s="14">
        <v>12</v>
      </c>
      <c r="B18" s="15" t="s">
        <v>20</v>
      </c>
      <c r="C18" s="16" t="s">
        <v>8</v>
      </c>
      <c r="D18" s="360">
        <v>17</v>
      </c>
      <c r="E18" s="382">
        <v>30</v>
      </c>
      <c r="F18" s="133"/>
      <c r="G18" s="366">
        <f>SUM(D18+E18)</f>
        <v>47</v>
      </c>
      <c r="H18" s="219"/>
      <c r="I18" s="219"/>
      <c r="J18" s="224"/>
    </row>
    <row r="19" spans="1:10" ht="15.75" thickBot="1" x14ac:dyDescent="0.3">
      <c r="A19" s="28">
        <v>13</v>
      </c>
      <c r="B19" s="29" t="s">
        <v>21</v>
      </c>
      <c r="C19" s="30" t="s">
        <v>8</v>
      </c>
      <c r="D19" s="365">
        <v>34</v>
      </c>
      <c r="E19" s="385">
        <v>30</v>
      </c>
      <c r="F19" s="128"/>
      <c r="G19" s="367">
        <f>SUM(D19+E19)</f>
        <v>64</v>
      </c>
      <c r="H19" s="225"/>
      <c r="I19" s="225"/>
      <c r="J19" s="226"/>
    </row>
    <row r="20" spans="1:10" ht="15.75" thickBot="1" x14ac:dyDescent="0.3">
      <c r="A20" s="547" t="s">
        <v>144</v>
      </c>
      <c r="B20" s="571"/>
      <c r="C20" s="571"/>
      <c r="D20" s="571"/>
      <c r="E20" s="571"/>
      <c r="F20" s="571"/>
      <c r="G20" s="571"/>
      <c r="H20" s="571"/>
      <c r="I20" s="572"/>
      <c r="J20" s="255"/>
    </row>
    <row r="21" spans="1:10" ht="15.75" thickBot="1" x14ac:dyDescent="0.3">
      <c r="A21" s="455" t="s">
        <v>22</v>
      </c>
      <c r="B21" s="456"/>
      <c r="C21" s="456"/>
      <c r="D21" s="456"/>
      <c r="E21" s="456"/>
      <c r="F21" s="456"/>
      <c r="G21" s="456"/>
      <c r="H21" s="456"/>
      <c r="I21" s="456"/>
      <c r="J21" s="462"/>
    </row>
    <row r="22" spans="1:10" x14ac:dyDescent="0.25">
      <c r="A22" s="231">
        <v>14</v>
      </c>
      <c r="B22" s="41" t="s">
        <v>74</v>
      </c>
      <c r="C22" s="42" t="s">
        <v>15</v>
      </c>
      <c r="D22" s="381">
        <v>179.5</v>
      </c>
      <c r="E22" s="381">
        <v>209</v>
      </c>
      <c r="F22" s="44"/>
      <c r="G22" s="377">
        <f>SUM(D22+E22)</f>
        <v>388.5</v>
      </c>
      <c r="H22" s="220"/>
      <c r="I22" s="220"/>
      <c r="J22" s="280"/>
    </row>
    <row r="23" spans="1:10" x14ac:dyDescent="0.25">
      <c r="A23" s="21">
        <v>15</v>
      </c>
      <c r="B23" s="169" t="s">
        <v>115</v>
      </c>
      <c r="C23" s="170" t="s">
        <v>8</v>
      </c>
      <c r="D23" s="359">
        <v>110.5</v>
      </c>
      <c r="E23" s="359">
        <v>37</v>
      </c>
      <c r="F23" s="24"/>
      <c r="G23" s="366">
        <f>SUM(D23+E23)</f>
        <v>147.5</v>
      </c>
      <c r="H23" s="219"/>
      <c r="I23" s="219"/>
      <c r="J23" s="224"/>
    </row>
    <row r="24" spans="1:10" x14ac:dyDescent="0.25">
      <c r="A24" s="21">
        <v>16</v>
      </c>
      <c r="B24" s="169" t="s">
        <v>116</v>
      </c>
      <c r="C24" s="170" t="s">
        <v>8</v>
      </c>
      <c r="D24" s="359">
        <v>34</v>
      </c>
      <c r="E24" s="359">
        <v>37</v>
      </c>
      <c r="F24" s="24"/>
      <c r="G24" s="366">
        <f>SUM(D24+E24)</f>
        <v>71</v>
      </c>
      <c r="H24" s="219"/>
      <c r="I24" s="219"/>
      <c r="J24" s="224"/>
    </row>
    <row r="25" spans="1:10" ht="15.75" thickBot="1" x14ac:dyDescent="0.3">
      <c r="A25" s="325">
        <v>17</v>
      </c>
      <c r="B25" s="326" t="s">
        <v>24</v>
      </c>
      <c r="C25" s="327" t="s">
        <v>8</v>
      </c>
      <c r="D25" s="410">
        <v>28</v>
      </c>
      <c r="E25" s="410">
        <v>30</v>
      </c>
      <c r="F25" s="328"/>
      <c r="G25" s="401">
        <f>SUM(D25+E25)</f>
        <v>58</v>
      </c>
      <c r="H25" s="221"/>
      <c r="I25" s="221"/>
      <c r="J25" s="224"/>
    </row>
    <row r="26" spans="1:10" ht="15.75" thickBot="1" x14ac:dyDescent="0.3">
      <c r="A26" s="452" t="s">
        <v>145</v>
      </c>
      <c r="B26" s="460"/>
      <c r="C26" s="460"/>
      <c r="D26" s="460"/>
      <c r="E26" s="460"/>
      <c r="F26" s="460"/>
      <c r="G26" s="460"/>
      <c r="H26" s="460"/>
      <c r="I26" s="592"/>
      <c r="J26" s="324"/>
    </row>
    <row r="27" spans="1:10" ht="15.75" thickBot="1" x14ac:dyDescent="0.3">
      <c r="A27" s="455" t="s">
        <v>25</v>
      </c>
      <c r="B27" s="456"/>
      <c r="C27" s="456"/>
      <c r="D27" s="456"/>
      <c r="E27" s="456"/>
      <c r="F27" s="456"/>
      <c r="G27" s="456"/>
      <c r="H27" s="456"/>
      <c r="I27" s="456"/>
      <c r="J27" s="462"/>
    </row>
    <row r="28" spans="1:10" x14ac:dyDescent="0.25">
      <c r="A28" s="33">
        <v>18</v>
      </c>
      <c r="B28" s="34" t="s">
        <v>26</v>
      </c>
      <c r="C28" s="35" t="s">
        <v>8</v>
      </c>
      <c r="D28" s="368">
        <v>110.5</v>
      </c>
      <c r="E28" s="368">
        <v>37</v>
      </c>
      <c r="F28" s="37"/>
      <c r="G28" s="370">
        <f>SUM(D28+E28)</f>
        <v>147.5</v>
      </c>
      <c r="H28" s="228"/>
      <c r="I28" s="228"/>
      <c r="J28" s="229"/>
    </row>
    <row r="29" spans="1:10" ht="15.75" thickBot="1" x14ac:dyDescent="0.3">
      <c r="A29" s="28">
        <v>19</v>
      </c>
      <c r="B29" s="38" t="s">
        <v>27</v>
      </c>
      <c r="C29" s="39" t="s">
        <v>8</v>
      </c>
      <c r="D29" s="369">
        <v>97</v>
      </c>
      <c r="E29" s="369">
        <v>37</v>
      </c>
      <c r="F29" s="40"/>
      <c r="G29" s="367">
        <f>SUM(D29+E29)</f>
        <v>134</v>
      </c>
      <c r="H29" s="225"/>
      <c r="I29" s="225"/>
      <c r="J29" s="226"/>
    </row>
    <row r="30" spans="1:10" ht="15.75" thickBot="1" x14ac:dyDescent="0.3">
      <c r="A30" s="463" t="s">
        <v>146</v>
      </c>
      <c r="B30" s="464"/>
      <c r="C30" s="464"/>
      <c r="D30" s="464"/>
      <c r="E30" s="464"/>
      <c r="F30" s="464"/>
      <c r="G30" s="464"/>
      <c r="H30" s="464"/>
      <c r="I30" s="465"/>
      <c r="J30" s="255"/>
    </row>
    <row r="31" spans="1:10" ht="15.75" thickBot="1" x14ac:dyDescent="0.3">
      <c r="A31" s="455" t="s">
        <v>28</v>
      </c>
      <c r="B31" s="456"/>
      <c r="C31" s="456"/>
      <c r="D31" s="456"/>
      <c r="E31" s="456"/>
      <c r="F31" s="456"/>
      <c r="G31" s="456"/>
      <c r="H31" s="456"/>
      <c r="I31" s="456"/>
      <c r="J31" s="462"/>
    </row>
    <row r="32" spans="1:10" x14ac:dyDescent="0.25">
      <c r="A32" s="51">
        <v>20</v>
      </c>
      <c r="B32" s="52" t="s">
        <v>29</v>
      </c>
      <c r="C32" s="53" t="s">
        <v>8</v>
      </c>
      <c r="D32" s="375">
        <v>83</v>
      </c>
      <c r="E32" s="395">
        <v>30</v>
      </c>
      <c r="F32" s="119"/>
      <c r="G32" s="377">
        <f t="shared" ref="G32:G44" si="1">SUM(D32+E32)</f>
        <v>113</v>
      </c>
      <c r="H32" s="220"/>
      <c r="I32" s="220"/>
      <c r="J32" s="280"/>
    </row>
    <row r="33" spans="1:10" x14ac:dyDescent="0.25">
      <c r="A33" s="14">
        <v>21</v>
      </c>
      <c r="B33" s="64" t="s">
        <v>30</v>
      </c>
      <c r="C33" s="65" t="s">
        <v>8</v>
      </c>
      <c r="D33" s="360">
        <v>17</v>
      </c>
      <c r="E33" s="382">
        <v>23</v>
      </c>
      <c r="F33" s="133"/>
      <c r="G33" s="366">
        <f t="shared" si="1"/>
        <v>40</v>
      </c>
      <c r="H33" s="219"/>
      <c r="I33" s="219"/>
      <c r="J33" s="224"/>
    </row>
    <row r="34" spans="1:10" x14ac:dyDescent="0.25">
      <c r="A34" s="14">
        <v>22</v>
      </c>
      <c r="B34" s="64" t="s">
        <v>31</v>
      </c>
      <c r="C34" s="65" t="s">
        <v>8</v>
      </c>
      <c r="D34" s="360">
        <v>55</v>
      </c>
      <c r="E34" s="382">
        <v>30</v>
      </c>
      <c r="F34" s="133"/>
      <c r="G34" s="366">
        <f t="shared" si="1"/>
        <v>85</v>
      </c>
      <c r="H34" s="219"/>
      <c r="I34" s="219"/>
      <c r="J34" s="224"/>
    </row>
    <row r="35" spans="1:10" x14ac:dyDescent="0.25">
      <c r="A35" s="14">
        <v>23</v>
      </c>
      <c r="B35" s="64" t="s">
        <v>32</v>
      </c>
      <c r="C35" s="65" t="s">
        <v>15</v>
      </c>
      <c r="D35" s="360">
        <v>11</v>
      </c>
      <c r="E35" s="382">
        <v>23</v>
      </c>
      <c r="F35" s="133"/>
      <c r="G35" s="366">
        <f t="shared" si="1"/>
        <v>34</v>
      </c>
      <c r="H35" s="219"/>
      <c r="I35" s="219"/>
      <c r="J35" s="224"/>
    </row>
    <row r="36" spans="1:10" x14ac:dyDescent="0.25">
      <c r="A36" s="14">
        <v>24</v>
      </c>
      <c r="B36" s="64" t="s">
        <v>33</v>
      </c>
      <c r="C36" s="65" t="s">
        <v>8</v>
      </c>
      <c r="D36" s="360">
        <v>14</v>
      </c>
      <c r="E36" s="382">
        <v>23</v>
      </c>
      <c r="F36" s="133"/>
      <c r="G36" s="366">
        <f t="shared" si="1"/>
        <v>37</v>
      </c>
      <c r="H36" s="219"/>
      <c r="I36" s="219"/>
      <c r="J36" s="224"/>
    </row>
    <row r="37" spans="1:10" x14ac:dyDescent="0.25">
      <c r="A37" s="14">
        <v>25</v>
      </c>
      <c r="B37" s="64" t="s">
        <v>34</v>
      </c>
      <c r="C37" s="65" t="s">
        <v>8</v>
      </c>
      <c r="D37" s="360">
        <v>14</v>
      </c>
      <c r="E37" s="382">
        <v>18</v>
      </c>
      <c r="F37" s="133"/>
      <c r="G37" s="366">
        <f t="shared" si="1"/>
        <v>32</v>
      </c>
      <c r="H37" s="219"/>
      <c r="I37" s="219"/>
      <c r="J37" s="224"/>
    </row>
    <row r="38" spans="1:10" x14ac:dyDescent="0.25">
      <c r="A38" s="14">
        <v>26</v>
      </c>
      <c r="B38" s="64" t="s">
        <v>35</v>
      </c>
      <c r="C38" s="65" t="s">
        <v>8</v>
      </c>
      <c r="D38" s="360">
        <v>21</v>
      </c>
      <c r="E38" s="382">
        <v>15</v>
      </c>
      <c r="F38" s="133"/>
      <c r="G38" s="366">
        <f t="shared" si="1"/>
        <v>36</v>
      </c>
      <c r="H38" s="219"/>
      <c r="I38" s="219"/>
      <c r="J38" s="224"/>
    </row>
    <row r="39" spans="1:10" x14ac:dyDescent="0.25">
      <c r="A39" s="14">
        <v>27</v>
      </c>
      <c r="B39" s="64" t="s">
        <v>36</v>
      </c>
      <c r="C39" s="65" t="s">
        <v>15</v>
      </c>
      <c r="D39" s="360">
        <v>14</v>
      </c>
      <c r="E39" s="382">
        <v>23</v>
      </c>
      <c r="F39" s="133"/>
      <c r="G39" s="366">
        <f t="shared" si="1"/>
        <v>37</v>
      </c>
      <c r="H39" s="219"/>
      <c r="I39" s="219"/>
      <c r="J39" s="224"/>
    </row>
    <row r="40" spans="1:10" x14ac:dyDescent="0.25">
      <c r="A40" s="14">
        <v>28</v>
      </c>
      <c r="B40" s="64" t="s">
        <v>75</v>
      </c>
      <c r="C40" s="65" t="s">
        <v>15</v>
      </c>
      <c r="D40" s="360">
        <v>69</v>
      </c>
      <c r="E40" s="382">
        <v>37</v>
      </c>
      <c r="F40" s="133"/>
      <c r="G40" s="366">
        <f t="shared" si="1"/>
        <v>106</v>
      </c>
      <c r="H40" s="219"/>
      <c r="I40" s="219"/>
      <c r="J40" s="224"/>
    </row>
    <row r="41" spans="1:10" x14ac:dyDescent="0.25">
      <c r="A41" s="14">
        <v>29</v>
      </c>
      <c r="B41" s="64" t="s">
        <v>41</v>
      </c>
      <c r="C41" s="65" t="s">
        <v>8</v>
      </c>
      <c r="D41" s="360">
        <v>14</v>
      </c>
      <c r="E41" s="382">
        <v>30</v>
      </c>
      <c r="F41" s="133"/>
      <c r="G41" s="366">
        <f t="shared" si="1"/>
        <v>44</v>
      </c>
      <c r="H41" s="219"/>
      <c r="I41" s="219"/>
      <c r="J41" s="224"/>
    </row>
    <row r="42" spans="1:10" x14ac:dyDescent="0.25">
      <c r="A42" s="14">
        <v>30</v>
      </c>
      <c r="B42" s="64" t="s">
        <v>42</v>
      </c>
      <c r="C42" s="65" t="s">
        <v>8</v>
      </c>
      <c r="D42" s="360">
        <v>124</v>
      </c>
      <c r="E42" s="382">
        <v>30</v>
      </c>
      <c r="F42" s="133"/>
      <c r="G42" s="366">
        <f t="shared" si="1"/>
        <v>154</v>
      </c>
      <c r="H42" s="219"/>
      <c r="I42" s="219"/>
      <c r="J42" s="224"/>
    </row>
    <row r="43" spans="1:10" x14ac:dyDescent="0.25">
      <c r="A43" s="14">
        <v>31</v>
      </c>
      <c r="B43" s="64" t="s">
        <v>43</v>
      </c>
      <c r="C43" s="65" t="s">
        <v>8</v>
      </c>
      <c r="D43" s="360">
        <v>83</v>
      </c>
      <c r="E43" s="382">
        <v>37</v>
      </c>
      <c r="F43" s="133"/>
      <c r="G43" s="366">
        <f t="shared" si="1"/>
        <v>120</v>
      </c>
      <c r="H43" s="219"/>
      <c r="I43" s="219"/>
      <c r="J43" s="224"/>
    </row>
    <row r="44" spans="1:10" x14ac:dyDescent="0.25">
      <c r="A44" s="14">
        <v>32</v>
      </c>
      <c r="B44" s="64" t="s">
        <v>76</v>
      </c>
      <c r="C44" s="65" t="s">
        <v>15</v>
      </c>
      <c r="D44" s="360">
        <v>69</v>
      </c>
      <c r="E44" s="382">
        <v>37</v>
      </c>
      <c r="F44" s="133"/>
      <c r="G44" s="366">
        <f t="shared" si="1"/>
        <v>106</v>
      </c>
      <c r="H44" s="219"/>
      <c r="I44" s="219"/>
      <c r="J44" s="224"/>
    </row>
    <row r="45" spans="1:10" ht="15.75" thickBot="1" x14ac:dyDescent="0.3">
      <c r="A45" s="59">
        <v>33</v>
      </c>
      <c r="B45" s="60" t="s">
        <v>45</v>
      </c>
      <c r="C45" s="61" t="s">
        <v>8</v>
      </c>
      <c r="D45" s="86" t="s">
        <v>46</v>
      </c>
      <c r="E45" s="385">
        <v>45</v>
      </c>
      <c r="F45" s="323" t="s">
        <v>46</v>
      </c>
      <c r="G45" s="218" t="s">
        <v>46</v>
      </c>
      <c r="H45" s="219"/>
      <c r="I45" s="323" t="s">
        <v>46</v>
      </c>
      <c r="J45" s="224"/>
    </row>
    <row r="46" spans="1:10" ht="15.75" thickBot="1" x14ac:dyDescent="0.3">
      <c r="A46" s="171"/>
      <c r="B46" s="467" t="s">
        <v>147</v>
      </c>
      <c r="C46" s="593"/>
      <c r="D46" s="593"/>
      <c r="E46" s="593"/>
      <c r="F46" s="593"/>
      <c r="G46" s="593"/>
      <c r="H46" s="593"/>
      <c r="I46" s="594"/>
      <c r="J46" s="288"/>
    </row>
    <row r="47" spans="1:10" ht="15.75" thickBot="1" x14ac:dyDescent="0.3">
      <c r="A47" s="469" t="s">
        <v>47</v>
      </c>
      <c r="B47" s="470"/>
      <c r="C47" s="470"/>
      <c r="D47" s="470"/>
      <c r="E47" s="470"/>
      <c r="F47" s="470"/>
      <c r="G47" s="470"/>
      <c r="H47" s="470"/>
      <c r="I47" s="470"/>
      <c r="J47" s="471"/>
    </row>
    <row r="48" spans="1:10" x14ac:dyDescent="0.25">
      <c r="A48" s="72">
        <v>34</v>
      </c>
      <c r="B48" s="52" t="s">
        <v>48</v>
      </c>
      <c r="C48" s="53" t="s">
        <v>15</v>
      </c>
      <c r="D48" s="375">
        <v>41.5</v>
      </c>
      <c r="E48" s="395">
        <v>30</v>
      </c>
      <c r="F48" s="119"/>
      <c r="G48" s="377">
        <f t="shared" ref="G48:G58" si="2">SUM(D48+E48)</f>
        <v>71.5</v>
      </c>
      <c r="H48" s="228"/>
      <c r="I48" s="228"/>
      <c r="J48" s="229"/>
    </row>
    <row r="49" spans="1:10" x14ac:dyDescent="0.25">
      <c r="A49" s="63">
        <v>35</v>
      </c>
      <c r="B49" s="64" t="s">
        <v>49</v>
      </c>
      <c r="C49" s="65" t="s">
        <v>15</v>
      </c>
      <c r="D49" s="360">
        <v>49</v>
      </c>
      <c r="E49" s="382">
        <v>45</v>
      </c>
      <c r="F49" s="133"/>
      <c r="G49" s="366">
        <f t="shared" si="2"/>
        <v>94</v>
      </c>
      <c r="H49" s="219"/>
      <c r="I49" s="219"/>
      <c r="J49" s="224"/>
    </row>
    <row r="50" spans="1:10" x14ac:dyDescent="0.25">
      <c r="A50" s="63">
        <v>36</v>
      </c>
      <c r="B50" s="64" t="s">
        <v>50</v>
      </c>
      <c r="C50" s="65" t="s">
        <v>15</v>
      </c>
      <c r="D50" s="360">
        <v>49</v>
      </c>
      <c r="E50" s="382">
        <v>45</v>
      </c>
      <c r="F50" s="133"/>
      <c r="G50" s="366">
        <f t="shared" si="2"/>
        <v>94</v>
      </c>
      <c r="H50" s="219"/>
      <c r="I50" s="219"/>
      <c r="J50" s="224"/>
    </row>
    <row r="51" spans="1:10" x14ac:dyDescent="0.25">
      <c r="A51" s="63">
        <v>37</v>
      </c>
      <c r="B51" s="64" t="s">
        <v>51</v>
      </c>
      <c r="C51" s="65" t="s">
        <v>15</v>
      </c>
      <c r="D51" s="360">
        <v>41.5</v>
      </c>
      <c r="E51" s="382">
        <v>30</v>
      </c>
      <c r="F51" s="133"/>
      <c r="G51" s="366">
        <f t="shared" si="2"/>
        <v>71.5</v>
      </c>
      <c r="H51" s="219"/>
      <c r="I51" s="219"/>
      <c r="J51" s="224"/>
    </row>
    <row r="52" spans="1:10" x14ac:dyDescent="0.25">
      <c r="A52" s="66">
        <v>38</v>
      </c>
      <c r="B52" s="64" t="s">
        <v>52</v>
      </c>
      <c r="C52" s="65" t="s">
        <v>8</v>
      </c>
      <c r="D52" s="360">
        <v>14</v>
      </c>
      <c r="E52" s="382">
        <v>15</v>
      </c>
      <c r="F52" s="133"/>
      <c r="G52" s="366">
        <f t="shared" si="2"/>
        <v>29</v>
      </c>
      <c r="H52" s="219"/>
      <c r="I52" s="219"/>
      <c r="J52" s="224"/>
    </row>
    <row r="53" spans="1:10" x14ac:dyDescent="0.25">
      <c r="A53" s="66">
        <v>39</v>
      </c>
      <c r="B53" s="22" t="s">
        <v>53</v>
      </c>
      <c r="C53" s="67" t="s">
        <v>8</v>
      </c>
      <c r="D53" s="359">
        <v>21</v>
      </c>
      <c r="E53" s="382">
        <v>30</v>
      </c>
      <c r="F53" s="133"/>
      <c r="G53" s="366">
        <f t="shared" si="2"/>
        <v>51</v>
      </c>
      <c r="H53" s="219"/>
      <c r="I53" s="219"/>
      <c r="J53" s="224"/>
    </row>
    <row r="54" spans="1:10" x14ac:dyDescent="0.25">
      <c r="A54" s="66">
        <v>40</v>
      </c>
      <c r="B54" s="22" t="s">
        <v>54</v>
      </c>
      <c r="C54" s="67" t="s">
        <v>8</v>
      </c>
      <c r="D54" s="359">
        <v>97</v>
      </c>
      <c r="E54" s="382">
        <v>37</v>
      </c>
      <c r="F54" s="133"/>
      <c r="G54" s="366">
        <f t="shared" si="2"/>
        <v>134</v>
      </c>
      <c r="H54" s="219"/>
      <c r="I54" s="219"/>
      <c r="J54" s="224"/>
    </row>
    <row r="55" spans="1:10" x14ac:dyDescent="0.25">
      <c r="A55" s="66">
        <v>41</v>
      </c>
      <c r="B55" s="22" t="s">
        <v>55</v>
      </c>
      <c r="C55" s="67" t="s">
        <v>8</v>
      </c>
      <c r="D55" s="359">
        <v>21</v>
      </c>
      <c r="E55" s="382">
        <v>37</v>
      </c>
      <c r="F55" s="133"/>
      <c r="G55" s="366">
        <f t="shared" si="2"/>
        <v>58</v>
      </c>
      <c r="H55" s="219"/>
      <c r="I55" s="219"/>
      <c r="J55" s="224"/>
    </row>
    <row r="56" spans="1:10" x14ac:dyDescent="0.25">
      <c r="A56" s="66">
        <v>42</v>
      </c>
      <c r="B56" s="22" t="s">
        <v>56</v>
      </c>
      <c r="C56" s="67" t="s">
        <v>8</v>
      </c>
      <c r="D56" s="359">
        <v>62.5</v>
      </c>
      <c r="E56" s="382">
        <v>23</v>
      </c>
      <c r="F56" s="133"/>
      <c r="G56" s="366">
        <f t="shared" si="2"/>
        <v>85.5</v>
      </c>
      <c r="H56" s="219"/>
      <c r="I56" s="219"/>
      <c r="J56" s="224"/>
    </row>
    <row r="57" spans="1:10" x14ac:dyDescent="0.25">
      <c r="A57" s="63">
        <v>43</v>
      </c>
      <c r="B57" s="22" t="s">
        <v>57</v>
      </c>
      <c r="C57" s="67" t="s">
        <v>8</v>
      </c>
      <c r="D57" s="359">
        <v>25</v>
      </c>
      <c r="E57" s="382">
        <v>23</v>
      </c>
      <c r="F57" s="133"/>
      <c r="G57" s="366">
        <f t="shared" si="2"/>
        <v>48</v>
      </c>
      <c r="H57" s="219"/>
      <c r="I57" s="219"/>
      <c r="J57" s="224"/>
    </row>
    <row r="58" spans="1:10" ht="15.75" thickBot="1" x14ac:dyDescent="0.3">
      <c r="A58" s="68">
        <v>44</v>
      </c>
      <c r="B58" s="60" t="s">
        <v>58</v>
      </c>
      <c r="C58" s="61" t="s">
        <v>8</v>
      </c>
      <c r="D58" s="365">
        <v>14</v>
      </c>
      <c r="E58" s="385">
        <v>30</v>
      </c>
      <c r="F58" s="128"/>
      <c r="G58" s="367">
        <f t="shared" si="2"/>
        <v>44</v>
      </c>
      <c r="H58" s="225"/>
      <c r="I58" s="225"/>
      <c r="J58" s="226"/>
    </row>
    <row r="59" spans="1:10" ht="15.75" thickBot="1" x14ac:dyDescent="0.3">
      <c r="A59" s="88"/>
      <c r="B59" s="508" t="s">
        <v>148</v>
      </c>
      <c r="C59" s="509"/>
      <c r="D59" s="509"/>
      <c r="E59" s="509"/>
      <c r="F59" s="509"/>
      <c r="G59" s="509"/>
      <c r="H59" s="509"/>
      <c r="I59" s="510"/>
      <c r="J59" s="255"/>
    </row>
    <row r="60" spans="1:10" ht="15.75" thickBot="1" x14ac:dyDescent="0.3">
      <c r="A60" s="469" t="s">
        <v>59</v>
      </c>
      <c r="B60" s="470"/>
      <c r="C60" s="470"/>
      <c r="D60" s="470"/>
      <c r="E60" s="470"/>
      <c r="F60" s="470"/>
      <c r="G60" s="470"/>
      <c r="H60" s="470"/>
      <c r="I60" s="470"/>
      <c r="J60" s="471"/>
    </row>
    <row r="61" spans="1:10" x14ac:dyDescent="0.25">
      <c r="A61" s="72">
        <v>45</v>
      </c>
      <c r="B61" s="73" t="s">
        <v>78</v>
      </c>
      <c r="C61" s="74" t="s">
        <v>8</v>
      </c>
      <c r="D61" s="375">
        <v>110.5</v>
      </c>
      <c r="E61" s="375">
        <v>53</v>
      </c>
      <c r="F61" s="54"/>
      <c r="G61" s="377">
        <f>SUM(D61+E61)</f>
        <v>163.5</v>
      </c>
      <c r="H61" s="220"/>
      <c r="I61" s="220"/>
      <c r="J61" s="280"/>
    </row>
    <row r="62" spans="1:10" x14ac:dyDescent="0.25">
      <c r="A62" s="63">
        <v>46</v>
      </c>
      <c r="B62" s="89" t="s">
        <v>61</v>
      </c>
      <c r="C62" s="76" t="s">
        <v>8</v>
      </c>
      <c r="D62" s="360">
        <v>138</v>
      </c>
      <c r="E62" s="360">
        <v>60</v>
      </c>
      <c r="F62" s="18"/>
      <c r="G62" s="366">
        <f>SUM(D62+E62)</f>
        <v>198</v>
      </c>
      <c r="H62" s="219"/>
      <c r="I62" s="219"/>
      <c r="J62" s="224"/>
    </row>
    <row r="63" spans="1:10" x14ac:dyDescent="0.25">
      <c r="A63" s="63">
        <v>47</v>
      </c>
      <c r="B63" s="89" t="s">
        <v>62</v>
      </c>
      <c r="C63" s="76" t="s">
        <v>8</v>
      </c>
      <c r="D63" s="360">
        <v>17</v>
      </c>
      <c r="E63" s="360">
        <v>30</v>
      </c>
      <c r="F63" s="18"/>
      <c r="G63" s="366">
        <f>SUM(D63+E63)</f>
        <v>47</v>
      </c>
      <c r="H63" s="219"/>
      <c r="I63" s="219"/>
      <c r="J63" s="224"/>
    </row>
    <row r="64" spans="1:10" x14ac:dyDescent="0.25">
      <c r="A64" s="63">
        <v>48</v>
      </c>
      <c r="B64" s="75" t="s">
        <v>63</v>
      </c>
      <c r="C64" s="76" t="s">
        <v>8</v>
      </c>
      <c r="D64" s="360">
        <v>34</v>
      </c>
      <c r="E64" s="360">
        <v>37</v>
      </c>
      <c r="F64" s="18"/>
      <c r="G64" s="366">
        <f>SUM(D64+E64)</f>
        <v>71</v>
      </c>
      <c r="H64" s="219"/>
      <c r="I64" s="219"/>
      <c r="J64" s="224"/>
    </row>
    <row r="65" spans="1:10" x14ac:dyDescent="0.25">
      <c r="A65" s="63">
        <v>49</v>
      </c>
      <c r="B65" s="75" t="s">
        <v>64</v>
      </c>
      <c r="C65" s="76" t="s">
        <v>8</v>
      </c>
      <c r="D65" s="360">
        <v>11</v>
      </c>
      <c r="E65" s="360">
        <v>8</v>
      </c>
      <c r="F65" s="18"/>
      <c r="G65" s="366">
        <f>SUM(D65+E65)</f>
        <v>19</v>
      </c>
      <c r="H65" s="219"/>
      <c r="I65" s="219"/>
      <c r="J65" s="224"/>
    </row>
    <row r="66" spans="1:10" x14ac:dyDescent="0.25">
      <c r="A66" s="63">
        <v>50</v>
      </c>
      <c r="B66" s="75" t="s">
        <v>65</v>
      </c>
      <c r="C66" s="76" t="s">
        <v>8</v>
      </c>
      <c r="D66" s="77" t="s">
        <v>46</v>
      </c>
      <c r="E66" s="360">
        <v>20</v>
      </c>
      <c r="F66" s="184" t="s">
        <v>46</v>
      </c>
      <c r="G66" s="184" t="s">
        <v>46</v>
      </c>
      <c r="H66" s="219"/>
      <c r="I66" s="184" t="s">
        <v>46</v>
      </c>
      <c r="J66" s="224"/>
    </row>
    <row r="67" spans="1:10" x14ac:dyDescent="0.25">
      <c r="A67" s="63">
        <v>51</v>
      </c>
      <c r="B67" s="75" t="s">
        <v>66</v>
      </c>
      <c r="C67" s="76" t="s">
        <v>67</v>
      </c>
      <c r="D67" s="77" t="s">
        <v>46</v>
      </c>
      <c r="E67" s="360">
        <v>40</v>
      </c>
      <c r="F67" s="184" t="s">
        <v>46</v>
      </c>
      <c r="G67" s="184" t="s">
        <v>46</v>
      </c>
      <c r="H67" s="219"/>
      <c r="I67" s="184" t="s">
        <v>46</v>
      </c>
      <c r="J67" s="224"/>
    </row>
    <row r="68" spans="1:10" x14ac:dyDescent="0.25">
      <c r="A68" s="63">
        <v>52</v>
      </c>
      <c r="B68" s="75" t="s">
        <v>68</v>
      </c>
      <c r="C68" s="76" t="s">
        <v>67</v>
      </c>
      <c r="D68" s="77" t="s">
        <v>46</v>
      </c>
      <c r="E68" s="360">
        <v>30</v>
      </c>
      <c r="F68" s="184" t="s">
        <v>46</v>
      </c>
      <c r="G68" s="184" t="s">
        <v>46</v>
      </c>
      <c r="H68" s="219"/>
      <c r="I68" s="184" t="s">
        <v>46</v>
      </c>
      <c r="J68" s="224"/>
    </row>
    <row r="69" spans="1:10" ht="27" thickBot="1" x14ac:dyDescent="0.3">
      <c r="A69" s="79">
        <v>53</v>
      </c>
      <c r="B69" s="91" t="s">
        <v>69</v>
      </c>
      <c r="C69" s="92" t="s">
        <v>70</v>
      </c>
      <c r="D69" s="86" t="s">
        <v>46</v>
      </c>
      <c r="E69" s="376">
        <v>2.5</v>
      </c>
      <c r="F69" s="218" t="s">
        <v>46</v>
      </c>
      <c r="G69" s="218" t="s">
        <v>46</v>
      </c>
      <c r="H69" s="225"/>
      <c r="I69" s="218" t="s">
        <v>46</v>
      </c>
      <c r="J69" s="226"/>
    </row>
    <row r="70" spans="1:10" ht="15.75" thickBot="1" x14ac:dyDescent="0.3">
      <c r="A70" s="485" t="s">
        <v>149</v>
      </c>
      <c r="B70" s="486"/>
      <c r="C70" s="486"/>
      <c r="D70" s="486"/>
      <c r="E70" s="486"/>
      <c r="F70" s="486"/>
      <c r="G70" s="486"/>
      <c r="H70" s="486"/>
      <c r="I70" s="591"/>
      <c r="J70" s="222"/>
    </row>
    <row r="71" spans="1:10" ht="15.75" thickBot="1" x14ac:dyDescent="0.3">
      <c r="A71" s="485" t="s">
        <v>163</v>
      </c>
      <c r="B71" s="486"/>
      <c r="C71" s="486"/>
      <c r="D71" s="486"/>
      <c r="E71" s="486"/>
      <c r="F71" s="486"/>
      <c r="G71" s="486"/>
      <c r="H71" s="486"/>
      <c r="I71" s="591"/>
      <c r="J71" s="222"/>
    </row>
  </sheetData>
  <mergeCells count="20">
    <mergeCell ref="A70:I70"/>
    <mergeCell ref="A71:I71"/>
    <mergeCell ref="B59:I59"/>
    <mergeCell ref="A60:J60"/>
    <mergeCell ref="H7:H8"/>
    <mergeCell ref="I7:I8"/>
    <mergeCell ref="J7:J8"/>
    <mergeCell ref="A20:I20"/>
    <mergeCell ref="A21:J21"/>
    <mergeCell ref="A26:I26"/>
    <mergeCell ref="A27:J27"/>
    <mergeCell ref="A30:I30"/>
    <mergeCell ref="A31:J31"/>
    <mergeCell ref="B46:I46"/>
    <mergeCell ref="A47:J47"/>
    <mergeCell ref="A1:G1"/>
    <mergeCell ref="A2:G2"/>
    <mergeCell ref="A6:G6"/>
    <mergeCell ref="E7:E8"/>
    <mergeCell ref="G7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1.1. Citroen Berlingo Pure Tech</vt:lpstr>
      <vt:lpstr>1.2. Dacia Dokker</vt:lpstr>
      <vt:lpstr>1.3. Peugeot Partner</vt:lpstr>
      <vt:lpstr>1.4. Škoda Rapid</vt:lpstr>
      <vt:lpstr>1.5. VW Caddy</vt:lpstr>
      <vt:lpstr>1.6. Renault Kangoo 2013-2015</vt:lpstr>
      <vt:lpstr>1.7. Volvo S80</vt:lpstr>
      <vt:lpstr>1.8. Renault Kangoo 2007</vt:lpstr>
      <vt:lpstr>1.9. Iveco Daily</vt:lpstr>
      <vt:lpstr>1.10. Renault Trafic 2017-2019</vt:lpstr>
      <vt:lpstr>1.11. Ford Transit</vt:lpstr>
      <vt:lpstr>1.12. Renault Trafic 2008-2012</vt:lpstr>
      <vt:lpstr>1.13. Toyota Corolla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2024-11-29T07:51:32Z</dcterms:modified>
</cp:coreProperties>
</file>