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Ligasure instrumentai - bipolinės žirklės. Nr. 2566\CVP IS\"/>
    </mc:Choice>
  </mc:AlternateContent>
  <xr:revisionPtr revIDLastSave="0" documentId="13_ncr:1_{922F8DA7-9063-4E8D-A3CB-886DE54A7C5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1" l="1"/>
  <c r="F71" i="1"/>
  <c r="F72" i="1" s="1"/>
  <c r="G70" i="1"/>
  <c r="F70" i="1"/>
  <c r="F59" i="1"/>
  <c r="G49" i="1"/>
  <c r="F37" i="1"/>
  <c r="F48" i="1" s="1"/>
  <c r="F49" i="1" s="1"/>
  <c r="F50" i="1" s="1"/>
  <c r="G21" i="1"/>
  <c r="G48" i="1" l="1"/>
</calcChain>
</file>

<file path=xl/sharedStrings.xml><?xml version="1.0" encoding="utf-8"?>
<sst xmlns="http://schemas.openxmlformats.org/spreadsheetml/2006/main" count="134" uniqueCount="101">
  <si>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</si>
  <si>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</si>
  <si>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</si>
  <si>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</si>
  <si>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</si>
  <si>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</si>
  <si>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</si>
  <si>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</si>
  <si>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</si>
  <si>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</si>
  <si>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</si>
  <si>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</si>
  <si>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</si>
  <si>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</si>
  <si>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</si>
  <si>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</si>
  <si>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</si>
  <si>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</si>
  <si>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</si>
  <si>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</si>
  <si>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</si>
  <si>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</si>
  <si>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</si>
  <si>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</si>
  <si>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</si>
  <si>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</si>
  <si>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BIPOLINĖS ŽNYPLĖS</t>
  </si>
  <si>
    <t>Tiekėjo pasiūlymas:</t>
  </si>
  <si>
    <t>Nr.</t>
  </si>
  <si>
    <t>Pavadinimas</t>
  </si>
  <si>
    <t>Kiekis</t>
  </si>
  <si>
    <t>Mato vienetas</t>
  </si>
  <si>
    <t>Kaina be PVM, Eur</t>
  </si>
  <si>
    <t>Suma be PVM, Eur</t>
  </si>
  <si>
    <t>Gamintojas, modelis, prekės kodas kataloge</t>
  </si>
  <si>
    <t>Konkreti siūlomo parametro reikšmė</t>
  </si>
  <si>
    <t xml:space="preserve">Dokumentas, kuriame yra nurodyta parametro reikšmė, pavadinimas ir puslapio Nr. </t>
  </si>
  <si>
    <t>1.</t>
  </si>
  <si>
    <t>Bipolinės žnyplės</t>
  </si>
  <si>
    <t>1.1.</t>
  </si>
  <si>
    <t>vnt</t>
  </si>
  <si>
    <t>1.1.1.</t>
  </si>
  <si>
    <t>Instrumento ilgis 18±0,2 cm, žiaunų ilgis 20,6±0,1 mm, pjovimo ilgis 19,8±0,1 mm. Žiaunos pagamintos iš nerūdijnančio plieno</t>
  </si>
  <si>
    <t>1.1.2.</t>
  </si>
  <si>
    <t>Lenktos 40°</t>
  </si>
  <si>
    <t>1.1.3.</t>
  </si>
  <si>
    <t>Galimybė naudoti audinių nupjovimui be energijos aktyvacijos ir koaguliacijai be nupjovimo (būtinas atitinkamas tiekėjo ir/arba gamintojo patvirtinimas)</t>
  </si>
  <si>
    <t>1.1.4.</t>
  </si>
  <si>
    <t>Yra saugumo mechanizmas garantuojantis, kad peilis po nupjovimo grįš į saugią padėtį</t>
  </si>
  <si>
    <t>1.1.5.</t>
  </si>
  <si>
    <t>Instrumente integruotas peilis pagamintas iš nerūdijančio plieno</t>
  </si>
  <si>
    <t>1.1.6.</t>
  </si>
  <si>
    <t>Galimybė vienos aktyvacijos metu pilnai sulydyti imtinai iki 7 mm kraujagysles, limfagysles, audinių pluoštus</t>
  </si>
  <si>
    <t>1.1.7.</t>
  </si>
  <si>
    <t>Techniškai suderinamos su ligoninėje naudojamu firmos „Covidien” elektrochirurginiu generatoriumi „FT10“</t>
  </si>
  <si>
    <t>1.1.8.</t>
  </si>
  <si>
    <t>Aktyvuojamos pasirinktinai ranka arba kojiniu jungikliu (pedalu)</t>
  </si>
  <si>
    <t>1.1.9.</t>
  </si>
  <si>
    <t>Turi CE ženklinimą</t>
  </si>
  <si>
    <t>1.1.10.</t>
  </si>
  <si>
    <t>Tiekėjas yra oficialus siūlomų prekių gamintojo atstovas arba turi rašytinį susitarimą su tokiu atstovu dėl prekybos šiomis prekėmis.</t>
  </si>
  <si>
    <t>Suma be PVM</t>
  </si>
  <si>
    <t>Taikomas PVM dydis (%)</t>
  </si>
  <si>
    <t>PVM suma</t>
  </si>
  <si>
    <t>Suma su PVM</t>
  </si>
  <si>
    <t>2. DALIS</t>
  </si>
  <si>
    <t>2.</t>
  </si>
  <si>
    <t>2.1.</t>
  </si>
  <si>
    <t>2.1.1.</t>
  </si>
  <si>
    <t>2.1.2.</t>
  </si>
  <si>
    <t>2.1.3.</t>
  </si>
  <si>
    <t>2.1.4.</t>
  </si>
  <si>
    <t>2.1.5.</t>
  </si>
  <si>
    <t>2.1.6.</t>
  </si>
  <si>
    <t>2.1.7.</t>
  </si>
  <si>
    <t>2.1.8.</t>
  </si>
  <si>
    <t>2.1.9.</t>
  </si>
  <si>
    <t>2.1.10.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</si>
  <si>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</si>
  <si>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</si>
  <si>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</si>
  <si>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</si>
  <si>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</si>
  <si>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</si>
  <si>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</si>
  <si>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</si>
  <si>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</si>
  <si>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</si>
  <si>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</si>
  <si>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</si>
  <si>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</si>
  <si>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</si>
  <si>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</si>
  <si>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</si>
  <si>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</si>
  <si>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</si>
  <si>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</si>
  <si>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</si>
  <si>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2566 2025-02-25 10:04:43</t>
  </si>
  <si>
    <t xml:space="preserve"> MEDICINOS PRIEMONĖS LIGASURE INSTRUMENTAI – BIPOLINĖS ŽIRKLĖS</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</si>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</sst>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topLeftCell="A49" workbookViewId="0">
      <selection activeCell="H53" sqref="H53"/>
    </sheetView>
  </sheetViews>
  <sheetFormatPr defaultColWidth="10.875" defaultRowHeight="15" x14ac:dyDescent="0.25"/>
  <cols>
    <col min="1" max="1" width="9.125" style="1" customWidth="1"/>
    <col min="2" max="2" width="37.5" style="11" customWidth="1"/>
    <col min="3" max="3" width="6.25" style="73" customWidth="1"/>
    <col min="4" max="4" width="9.375" style="76" customWidth="1"/>
    <col min="5" max="5" width="15.5" style="1" customWidth="1"/>
    <col min="6" max="6" width="15.25" style="1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F1" s="11" t="s">
        <v>100</v>
      </c>
    </row>
    <row r="2" spans="1:6" x14ac:dyDescent="0.25">
      <c r="A2" s="12" t="s">
        <v>0</v>
      </c>
      <c r="B2" s="67"/>
    </row>
    <row r="3" spans="1:6" x14ac:dyDescent="0.25">
      <c r="B3" s="68"/>
    </row>
    <row r="4" spans="1:6" x14ac:dyDescent="0.25">
      <c r="A4" s="12" t="s">
        <v>99</v>
      </c>
      <c r="B4" s="67"/>
    </row>
    <row r="5" spans="1:6" x14ac:dyDescent="0.25">
      <c r="A5" s="2"/>
      <c r="B5" s="67"/>
    </row>
    <row r="6" spans="1:6" x14ac:dyDescent="0.25">
      <c r="A6" s="1" t="s">
        <v>1</v>
      </c>
      <c r="B6" s="69" t="s">
        <v>2</v>
      </c>
    </row>
    <row r="7" spans="1:6" x14ac:dyDescent="0.25">
      <c r="B7" s="67"/>
    </row>
    <row r="8" spans="1:6" x14ac:dyDescent="0.25">
      <c r="A8" s="3" t="s">
        <v>3</v>
      </c>
      <c r="B8" s="70"/>
    </row>
    <row r="9" spans="1:6" x14ac:dyDescent="0.25">
      <c r="A9" s="3" t="s">
        <v>4</v>
      </c>
      <c r="B9" s="70"/>
    </row>
    <row r="10" spans="1:6" x14ac:dyDescent="0.25">
      <c r="A10" s="3" t="s">
        <v>5</v>
      </c>
      <c r="B10" s="70"/>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71.099999999999994" customHeight="1" x14ac:dyDescent="0.25">
      <c r="A21" s="31" t="s">
        <v>15</v>
      </c>
      <c r="B21" s="32"/>
      <c r="C21" s="35"/>
      <c r="D21" s="36"/>
      <c r="E21" s="36"/>
      <c r="F21" s="36"/>
      <c r="G21" s="8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x14ac:dyDescent="0.25">
      <c r="A30" s="13" t="s">
        <v>23</v>
      </c>
      <c r="D30" s="77"/>
    </row>
    <row r="31" spans="1:7" x14ac:dyDescent="0.25">
      <c r="A31" s="13" t="s">
        <v>24</v>
      </c>
    </row>
    <row r="32" spans="1:7" x14ac:dyDescent="0.25">
      <c r="A32" s="12" t="s">
        <v>25</v>
      </c>
      <c r="B32" s="69" t="s">
        <v>26</v>
      </c>
    </row>
    <row r="34" spans="1:9" x14ac:dyDescent="0.25">
      <c r="A34" s="12" t="s">
        <v>27</v>
      </c>
    </row>
    <row r="35" spans="1:9" ht="45" x14ac:dyDescent="0.25">
      <c r="A35" s="14" t="s">
        <v>28</v>
      </c>
      <c r="B35" s="71" t="s">
        <v>29</v>
      </c>
      <c r="C35" s="74" t="s">
        <v>30</v>
      </c>
      <c r="D35" s="78" t="s">
        <v>31</v>
      </c>
      <c r="E35" s="14" t="s">
        <v>32</v>
      </c>
      <c r="F35" s="71" t="s">
        <v>33</v>
      </c>
      <c r="G35" s="71" t="s">
        <v>34</v>
      </c>
      <c r="H35" s="71" t="s">
        <v>35</v>
      </c>
      <c r="I35" s="71" t="s">
        <v>36</v>
      </c>
    </row>
    <row r="36" spans="1:9" x14ac:dyDescent="0.25">
      <c r="A36" s="14" t="s">
        <v>37</v>
      </c>
      <c r="B36" s="71" t="s">
        <v>38</v>
      </c>
      <c r="C36" s="75"/>
      <c r="D36" s="79"/>
      <c r="E36" s="15"/>
      <c r="F36" s="72"/>
      <c r="G36" s="72"/>
      <c r="H36" s="72"/>
      <c r="I36" s="72"/>
    </row>
    <row r="37" spans="1:9" x14ac:dyDescent="0.25">
      <c r="A37" s="15" t="s">
        <v>39</v>
      </c>
      <c r="B37" s="72" t="s">
        <v>38</v>
      </c>
      <c r="C37" s="75">
        <v>70</v>
      </c>
      <c r="D37" s="79" t="s">
        <v>40</v>
      </c>
      <c r="E37" s="16"/>
      <c r="F37" s="72" t="str">
        <f>IF(ISBLANK(E37),"", PRODUCT(C37,E37))</f>
        <v/>
      </c>
      <c r="G37" s="82"/>
      <c r="H37" s="72"/>
      <c r="I37" s="72"/>
    </row>
    <row r="38" spans="1:9" ht="45" x14ac:dyDescent="0.25">
      <c r="A38" s="15" t="s">
        <v>41</v>
      </c>
      <c r="B38" s="72" t="s">
        <v>42</v>
      </c>
      <c r="C38" s="75"/>
      <c r="D38" s="79"/>
      <c r="E38" s="15"/>
      <c r="F38" s="72"/>
      <c r="G38" s="72"/>
      <c r="H38" s="82"/>
      <c r="I38" s="82"/>
    </row>
    <row r="39" spans="1:9" x14ac:dyDescent="0.25">
      <c r="A39" s="15" t="s">
        <v>43</v>
      </c>
      <c r="B39" s="72" t="s">
        <v>44</v>
      </c>
      <c r="C39" s="75"/>
      <c r="D39" s="79"/>
      <c r="E39" s="15"/>
      <c r="F39" s="72"/>
      <c r="G39" s="72"/>
      <c r="H39" s="82"/>
      <c r="I39" s="82"/>
    </row>
    <row r="40" spans="1:9" ht="60" x14ac:dyDescent="0.25">
      <c r="A40" s="15" t="s">
        <v>45</v>
      </c>
      <c r="B40" s="72" t="s">
        <v>46</v>
      </c>
      <c r="C40" s="75"/>
      <c r="D40" s="79"/>
      <c r="E40" s="15"/>
      <c r="F40" s="72"/>
      <c r="G40" s="72"/>
      <c r="H40" s="82"/>
      <c r="I40" s="82"/>
    </row>
    <row r="41" spans="1:9" ht="30" x14ac:dyDescent="0.25">
      <c r="A41" s="15" t="s">
        <v>47</v>
      </c>
      <c r="B41" s="72" t="s">
        <v>48</v>
      </c>
      <c r="C41" s="75"/>
      <c r="D41" s="79"/>
      <c r="E41" s="15"/>
      <c r="F41" s="72"/>
      <c r="G41" s="72"/>
      <c r="H41" s="82"/>
      <c r="I41" s="82"/>
    </row>
    <row r="42" spans="1:9" ht="30" x14ac:dyDescent="0.25">
      <c r="A42" s="15" t="s">
        <v>49</v>
      </c>
      <c r="B42" s="72" t="s">
        <v>50</v>
      </c>
      <c r="C42" s="75"/>
      <c r="D42" s="79"/>
      <c r="E42" s="15"/>
      <c r="F42" s="72"/>
      <c r="G42" s="72"/>
      <c r="H42" s="82"/>
      <c r="I42" s="82"/>
    </row>
    <row r="43" spans="1:9" ht="45" x14ac:dyDescent="0.25">
      <c r="A43" s="15" t="s">
        <v>51</v>
      </c>
      <c r="B43" s="72" t="s">
        <v>52</v>
      </c>
      <c r="C43" s="75"/>
      <c r="D43" s="79"/>
      <c r="E43" s="15"/>
      <c r="F43" s="72"/>
      <c r="G43" s="72"/>
      <c r="H43" s="82"/>
      <c r="I43" s="82"/>
    </row>
    <row r="44" spans="1:9" ht="45" x14ac:dyDescent="0.25">
      <c r="A44" s="15" t="s">
        <v>53</v>
      </c>
      <c r="B44" s="72" t="s">
        <v>54</v>
      </c>
      <c r="C44" s="75"/>
      <c r="D44" s="79"/>
      <c r="E44" s="15"/>
      <c r="F44" s="72"/>
      <c r="G44" s="72"/>
      <c r="H44" s="82"/>
      <c r="I44" s="82"/>
    </row>
    <row r="45" spans="1:9" ht="30" x14ac:dyDescent="0.25">
      <c r="A45" s="15" t="s">
        <v>55</v>
      </c>
      <c r="B45" s="72" t="s">
        <v>56</v>
      </c>
      <c r="C45" s="75"/>
      <c r="D45" s="79"/>
      <c r="E45" s="15"/>
      <c r="F45" s="72"/>
      <c r="G45" s="72"/>
      <c r="H45" s="82"/>
      <c r="I45" s="82"/>
    </row>
    <row r="46" spans="1:9" x14ac:dyDescent="0.25">
      <c r="A46" s="15" t="s">
        <v>57</v>
      </c>
      <c r="B46" s="72" t="s">
        <v>58</v>
      </c>
      <c r="C46" s="75"/>
      <c r="D46" s="79"/>
      <c r="E46" s="15"/>
      <c r="F46" s="72"/>
      <c r="G46" s="72"/>
      <c r="H46" s="82"/>
      <c r="I46" s="82"/>
    </row>
    <row r="47" spans="1:9" ht="45" x14ac:dyDescent="0.25">
      <c r="A47" s="15" t="s">
        <v>59</v>
      </c>
      <c r="B47" s="72" t="s">
        <v>60</v>
      </c>
      <c r="C47" s="75"/>
      <c r="D47" s="79"/>
      <c r="E47" s="15"/>
      <c r="F47" s="72"/>
      <c r="G47" s="72"/>
      <c r="H47" s="82"/>
      <c r="I47" s="82"/>
    </row>
    <row r="48" spans="1:9" ht="30" x14ac:dyDescent="0.25">
      <c r="E48" s="14" t="s">
        <v>61</v>
      </c>
      <c r="F48" s="71" t="str">
        <f>IF((COUNT(C37:C47)&lt;&gt;COUNT(F37:F47)),"", ROUND(SUM(F37:F47),2))</f>
        <v/>
      </c>
      <c r="G48" s="81" t="str">
        <f>IF((COUNT(C37:C47)&lt;&gt;COUNT(F37:F47)),"Neužpildytos visų objektų kainos", "")</f>
        <v>Neužpildytos visų objektų kainos</v>
      </c>
    </row>
    <row r="49" spans="1:9" ht="30" x14ac:dyDescent="0.25">
      <c r="C49" s="74" t="s">
        <v>62</v>
      </c>
      <c r="D49" s="80"/>
      <c r="E49" s="14" t="s">
        <v>63</v>
      </c>
      <c r="F49" s="71" t="str">
        <f>IF(OR(F48="",D49=""),"", ROUND(PRODUCT(D49,F48)/100,2))</f>
        <v/>
      </c>
      <c r="G49" s="81" t="str">
        <f>IF(D49="", "Nurodykite taikomą PVM dydį", "")</f>
        <v>Nurodykite taikomą PVM dydį</v>
      </c>
    </row>
    <row r="50" spans="1:9" x14ac:dyDescent="0.25">
      <c r="E50" s="14" t="s">
        <v>64</v>
      </c>
      <c r="F50" s="71">
        <f>IF(ISBLANK(F49), "", ROUND(SUM(F48:F49),2))</f>
        <v>0</v>
      </c>
    </row>
    <row r="54" spans="1:9" x14ac:dyDescent="0.25">
      <c r="A54" s="12" t="s">
        <v>65</v>
      </c>
      <c r="B54" s="69" t="s">
        <v>26</v>
      </c>
    </row>
    <row r="56" spans="1:9" x14ac:dyDescent="0.25">
      <c r="A56" s="12" t="s">
        <v>27</v>
      </c>
    </row>
    <row r="57" spans="1:9" ht="45" x14ac:dyDescent="0.25">
      <c r="A57" s="14" t="s">
        <v>28</v>
      </c>
      <c r="B57" s="71" t="s">
        <v>29</v>
      </c>
      <c r="C57" s="74" t="s">
        <v>30</v>
      </c>
      <c r="D57" s="78" t="s">
        <v>31</v>
      </c>
      <c r="E57" s="14" t="s">
        <v>32</v>
      </c>
      <c r="F57" s="71" t="s">
        <v>33</v>
      </c>
      <c r="G57" s="71" t="s">
        <v>34</v>
      </c>
      <c r="H57" s="71" t="s">
        <v>35</v>
      </c>
      <c r="I57" s="71" t="s">
        <v>36</v>
      </c>
    </row>
    <row r="58" spans="1:9" x14ac:dyDescent="0.25">
      <c r="A58" s="14" t="s">
        <v>66</v>
      </c>
      <c r="B58" s="71" t="s">
        <v>38</v>
      </c>
      <c r="C58" s="75"/>
      <c r="D58" s="79"/>
      <c r="E58" s="15"/>
      <c r="F58" s="72"/>
      <c r="G58" s="72"/>
      <c r="H58" s="72"/>
      <c r="I58" s="72"/>
    </row>
    <row r="59" spans="1:9" x14ac:dyDescent="0.25">
      <c r="A59" s="15" t="s">
        <v>67</v>
      </c>
      <c r="B59" s="72" t="s">
        <v>38</v>
      </c>
      <c r="C59" s="75">
        <v>75</v>
      </c>
      <c r="D59" s="79" t="s">
        <v>40</v>
      </c>
      <c r="E59" s="16"/>
      <c r="F59" s="72" t="str">
        <f>IF(ISBLANK(E59),"", PRODUCT(C59,E59))</f>
        <v/>
      </c>
      <c r="G59" s="82"/>
      <c r="H59" s="72"/>
      <c r="I59" s="72"/>
    </row>
    <row r="60" spans="1:9" ht="45" x14ac:dyDescent="0.25">
      <c r="A60" s="15" t="s">
        <v>68</v>
      </c>
      <c r="B60" s="72" t="s">
        <v>42</v>
      </c>
      <c r="C60" s="75"/>
      <c r="D60" s="79"/>
      <c r="E60" s="15"/>
      <c r="F60" s="72"/>
      <c r="G60" s="72"/>
      <c r="H60" s="82"/>
      <c r="I60" s="82"/>
    </row>
    <row r="61" spans="1:9" x14ac:dyDescent="0.25">
      <c r="A61" s="15" t="s">
        <v>69</v>
      </c>
      <c r="B61" s="72" t="s">
        <v>44</v>
      </c>
      <c r="C61" s="75"/>
      <c r="D61" s="79"/>
      <c r="E61" s="15"/>
      <c r="F61" s="72"/>
      <c r="G61" s="72"/>
      <c r="H61" s="82"/>
      <c r="I61" s="82"/>
    </row>
    <row r="62" spans="1:9" ht="60" x14ac:dyDescent="0.25">
      <c r="A62" s="15" t="s">
        <v>70</v>
      </c>
      <c r="B62" s="72" t="s">
        <v>46</v>
      </c>
      <c r="C62" s="75"/>
      <c r="D62" s="79"/>
      <c r="E62" s="15"/>
      <c r="F62" s="72"/>
      <c r="G62" s="72"/>
      <c r="H62" s="82"/>
      <c r="I62" s="82"/>
    </row>
    <row r="63" spans="1:9" ht="30" x14ac:dyDescent="0.25">
      <c r="A63" s="15" t="s">
        <v>71</v>
      </c>
      <c r="B63" s="72" t="s">
        <v>48</v>
      </c>
      <c r="C63" s="75"/>
      <c r="D63" s="79"/>
      <c r="E63" s="15"/>
      <c r="F63" s="72"/>
      <c r="G63" s="72"/>
      <c r="H63" s="82"/>
      <c r="I63" s="82"/>
    </row>
    <row r="64" spans="1:9" ht="30" x14ac:dyDescent="0.25">
      <c r="A64" s="15" t="s">
        <v>72</v>
      </c>
      <c r="B64" s="72" t="s">
        <v>50</v>
      </c>
      <c r="C64" s="75"/>
      <c r="D64" s="79"/>
      <c r="E64" s="15"/>
      <c r="F64" s="72"/>
      <c r="G64" s="72"/>
      <c r="H64" s="82"/>
      <c r="I64" s="82"/>
    </row>
    <row r="65" spans="1:9" ht="45" x14ac:dyDescent="0.25">
      <c r="A65" s="15" t="s">
        <v>73</v>
      </c>
      <c r="B65" s="72" t="s">
        <v>52</v>
      </c>
      <c r="C65" s="75"/>
      <c r="D65" s="79"/>
      <c r="E65" s="15"/>
      <c r="F65" s="72"/>
      <c r="G65" s="72"/>
      <c r="H65" s="82"/>
      <c r="I65" s="82"/>
    </row>
    <row r="66" spans="1:9" ht="45" x14ac:dyDescent="0.25">
      <c r="A66" s="15" t="s">
        <v>74</v>
      </c>
      <c r="B66" s="72" t="s">
        <v>54</v>
      </c>
      <c r="C66" s="75"/>
      <c r="D66" s="79"/>
      <c r="E66" s="15"/>
      <c r="F66" s="72"/>
      <c r="G66" s="72"/>
      <c r="H66" s="82"/>
      <c r="I66" s="82"/>
    </row>
    <row r="67" spans="1:9" ht="30" x14ac:dyDescent="0.25">
      <c r="A67" s="15" t="s">
        <v>75</v>
      </c>
      <c r="B67" s="72" t="s">
        <v>56</v>
      </c>
      <c r="C67" s="75"/>
      <c r="D67" s="79"/>
      <c r="E67" s="15"/>
      <c r="F67" s="72"/>
      <c r="G67" s="72"/>
      <c r="H67" s="82"/>
      <c r="I67" s="82"/>
    </row>
    <row r="68" spans="1:9" x14ac:dyDescent="0.25">
      <c r="A68" s="15" t="s">
        <v>76</v>
      </c>
      <c r="B68" s="72" t="s">
        <v>58</v>
      </c>
      <c r="C68" s="75"/>
      <c r="D68" s="79"/>
      <c r="E68" s="15"/>
      <c r="F68" s="72"/>
      <c r="G68" s="72"/>
      <c r="H68" s="82"/>
      <c r="I68" s="82"/>
    </row>
    <row r="69" spans="1:9" ht="45" x14ac:dyDescent="0.25">
      <c r="A69" s="15" t="s">
        <v>77</v>
      </c>
      <c r="B69" s="72" t="s">
        <v>60</v>
      </c>
      <c r="C69" s="75"/>
      <c r="D69" s="79"/>
      <c r="E69" s="15"/>
      <c r="F69" s="72"/>
      <c r="G69" s="72"/>
      <c r="H69" s="82"/>
      <c r="I69" s="82"/>
    </row>
    <row r="70" spans="1:9" ht="30" x14ac:dyDescent="0.25">
      <c r="E70" s="14" t="s">
        <v>61</v>
      </c>
      <c r="F70" s="71" t="str">
        <f>IF((COUNT(C59:C69)&lt;&gt;COUNT(F59:F69)),"", ROUND(SUM(F59:F69),2))</f>
        <v/>
      </c>
      <c r="G70" s="81" t="str">
        <f>IF((COUNT(C59:C69)&lt;&gt;COUNT(F59:F69)),"Neužpildytos visų objektų kainos", "")</f>
        <v>Neužpildytos visų objektų kainos</v>
      </c>
    </row>
    <row r="71" spans="1:9" ht="30" x14ac:dyDescent="0.25">
      <c r="C71" s="74" t="s">
        <v>62</v>
      </c>
      <c r="D71" s="80"/>
      <c r="E71" s="14" t="s">
        <v>63</v>
      </c>
      <c r="F71" s="71" t="str">
        <f>IF(OR(F70="",D71=""),"", ROUND(PRODUCT(D71,F70)/100,2))</f>
        <v/>
      </c>
      <c r="G71" s="81" t="str">
        <f>IF(D71="", "Nurodykite taikomą PVM dydį", "")</f>
        <v>Nurodykite taikomą PVM dydį</v>
      </c>
    </row>
    <row r="72" spans="1:9" x14ac:dyDescent="0.25">
      <c r="E72" s="14" t="s">
        <v>64</v>
      </c>
      <c r="F72" s="71">
        <f>IF(ISBLANK(F71), "", ROUND(SUM(F70:F71),2))</f>
        <v>0</v>
      </c>
    </row>
  </sheetData>
  <sheetProtection algorithmName="SHA-512" hashValue="SCXfg88DBmC20Xs1OX5VAIgETDMEVBVPRCbWqcX66HnXMwCOXu14KhLZUOIZGR33+7WC1QgY2FUGWEhYKtZXZA==" saltValue="bENPDdrF+BwrZMi8E54rW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79</v>
      </c>
      <c r="B5" s="41"/>
      <c r="C5" s="39" t="s">
        <v>80</v>
      </c>
      <c r="D5" s="40"/>
      <c r="E5" s="41"/>
      <c r="F5" s="39" t="s">
        <v>81</v>
      </c>
      <c r="G5" s="40"/>
      <c r="H5" s="41"/>
      <c r="I5" s="39" t="s">
        <v>82</v>
      </c>
      <c r="J5" s="41"/>
      <c r="K5" s="8" t="s">
        <v>83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84</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80</v>
      </c>
      <c r="D19" s="40"/>
      <c r="E19" s="41"/>
      <c r="F19" s="39" t="s">
        <v>85</v>
      </c>
      <c r="G19" s="40"/>
      <c r="H19" s="41"/>
      <c r="I19" s="60" t="s">
        <v>82</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86</v>
      </c>
      <c r="B33" s="27"/>
      <c r="C33" s="27"/>
      <c r="D33" s="27"/>
      <c r="E33" s="27"/>
      <c r="F33" s="27"/>
      <c r="G33" s="27"/>
      <c r="H33" s="27"/>
      <c r="I33" s="27"/>
      <c r="J33" s="27"/>
    </row>
    <row r="34" spans="1:10" ht="15.95" customHeight="1" thickBot="1" x14ac:dyDescent="0.3"/>
    <row r="35" spans="1:10" ht="15.95" customHeight="1" x14ac:dyDescent="0.25">
      <c r="A35" s="7" t="s">
        <v>28</v>
      </c>
      <c r="B35" s="56" t="s">
        <v>87</v>
      </c>
      <c r="C35" s="40"/>
      <c r="D35" s="40"/>
      <c r="E35" s="40"/>
      <c r="F35" s="40"/>
      <c r="G35" s="41"/>
      <c r="H35" s="57" t="s">
        <v>88</v>
      </c>
      <c r="I35" s="40"/>
      <c r="J35" s="58"/>
    </row>
    <row r="36" spans="1:10" ht="48" customHeight="1" x14ac:dyDescent="0.25">
      <c r="A36" s="19" t="s">
        <v>89</v>
      </c>
      <c r="B36" s="48" t="s">
        <v>90</v>
      </c>
      <c r="C36" s="43"/>
      <c r="D36" s="43"/>
      <c r="E36" s="43"/>
      <c r="F36" s="43"/>
      <c r="G36" s="26"/>
      <c r="H36" s="51"/>
      <c r="I36" s="43"/>
      <c r="J36" s="45"/>
    </row>
    <row r="37" spans="1:10" ht="48" customHeight="1" x14ac:dyDescent="0.25">
      <c r="A37" s="19" t="s">
        <v>91</v>
      </c>
      <c r="B37" s="48" t="s">
        <v>92</v>
      </c>
      <c r="C37" s="43"/>
      <c r="D37" s="43"/>
      <c r="E37" s="43"/>
      <c r="F37" s="43"/>
      <c r="G37" s="26"/>
      <c r="H37" s="51"/>
      <c r="I37" s="43"/>
      <c r="J37" s="45"/>
    </row>
    <row r="38" spans="1:10" ht="48" customHeight="1" x14ac:dyDescent="0.25">
      <c r="A38" s="19" t="s">
        <v>93</v>
      </c>
      <c r="B38" s="48" t="s">
        <v>94</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95</v>
      </c>
      <c r="B48" s="27"/>
      <c r="C48" s="27"/>
      <c r="D48" s="27"/>
      <c r="E48" s="27"/>
      <c r="F48" s="27"/>
      <c r="G48" s="27"/>
      <c r="H48" s="27"/>
      <c r="I48" s="27"/>
      <c r="J48" s="27"/>
    </row>
    <row r="51" spans="1:10" x14ac:dyDescent="0.25">
      <c r="A51" s="47" t="s">
        <v>96</v>
      </c>
      <c r="B51" s="27"/>
      <c r="C51" s="27"/>
      <c r="D51" s="27"/>
      <c r="E51" s="53"/>
      <c r="F51" s="27"/>
      <c r="G51" s="27"/>
      <c r="H51" s="27"/>
      <c r="I51" s="27"/>
      <c r="J51" s="27"/>
    </row>
    <row r="53" spans="1:10" x14ac:dyDescent="0.25">
      <c r="A53" s="47" t="s">
        <v>97</v>
      </c>
      <c r="B53" s="27"/>
      <c r="C53" s="27"/>
      <c r="D53" s="27"/>
      <c r="E53" s="53"/>
      <c r="F53" s="27"/>
      <c r="G53" s="27"/>
      <c r="H53" s="27"/>
      <c r="I53" s="27"/>
      <c r="J53" s="27"/>
    </row>
    <row r="100" spans="1:1" ht="15.75" x14ac:dyDescent="0.25">
      <c r="A100" t="s">
        <v>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2025-02-25T08:19:18Z</dcterms:modified>
</cp:coreProperties>
</file>