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1. ATVIRI  TARPTAUTINIAI konkursai\2 Galvos smegenų insultui gydyti reikalingos priemonės\CVP IS\"/>
    </mc:Choice>
  </mc:AlternateContent>
  <xr:revisionPtr revIDLastSave="0" documentId="13_ncr:1_{D473B3E1-DE65-4764-A95A-E3FCB684D44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204" i="1" l="1"/>
  <c r="G203" i="1"/>
  <c r="F203" i="1"/>
  <c r="F204" i="1" s="1"/>
  <c r="F205" i="1" s="1"/>
  <c r="F194" i="1"/>
  <c r="G184" i="1"/>
  <c r="G183" i="1"/>
  <c r="F173" i="1"/>
  <c r="F183" i="1" s="1"/>
  <c r="F184" i="1" s="1"/>
  <c r="F185" i="1" s="1"/>
  <c r="G163" i="1"/>
  <c r="F155" i="1"/>
  <c r="F162" i="1" s="1"/>
  <c r="F163" i="1" s="1"/>
  <c r="F164" i="1" s="1"/>
  <c r="G145" i="1"/>
  <c r="G144" i="1"/>
  <c r="F132" i="1"/>
  <c r="F144" i="1" s="1"/>
  <c r="F145" i="1" s="1"/>
  <c r="F146" i="1" s="1"/>
  <c r="G122" i="1"/>
  <c r="F112" i="1"/>
  <c r="F121" i="1" s="1"/>
  <c r="F122" i="1" s="1"/>
  <c r="F123" i="1" s="1"/>
  <c r="G102" i="1"/>
  <c r="G101" i="1"/>
  <c r="F91" i="1"/>
  <c r="F101" i="1" s="1"/>
  <c r="F102" i="1" s="1"/>
  <c r="F103" i="1" s="1"/>
  <c r="G81" i="1"/>
  <c r="F68" i="1"/>
  <c r="F80" i="1" s="1"/>
  <c r="F81" i="1" s="1"/>
  <c r="F82" i="1" s="1"/>
  <c r="G58" i="1"/>
  <c r="G57" i="1"/>
  <c r="F37" i="1"/>
  <c r="F57" i="1" s="1"/>
  <c r="F58" i="1" s="1"/>
  <c r="F59" i="1" s="1"/>
  <c r="G21" i="1"/>
  <c r="G80" i="1" l="1"/>
  <c r="G121" i="1"/>
  <c r="G162" i="1"/>
</calcChain>
</file>

<file path=xl/sharedStrings.xml><?xml version="1.0" encoding="utf-8"?>
<sst xmlns="http://schemas.openxmlformats.org/spreadsheetml/2006/main" count="383" uniqueCount="266">
  <si>
    <t>PIRKIMO SĄLYGŲ PRIEDAS "PASIŪLYMO FORMA"</t>
  </si>
  <si>
    <t>GALVOS SMEGENŲ INSULTUI GYDYTI REIKALINGOS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</si>
  <si>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</si>
  <si>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</si>
  <si>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</si>
  <si>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</si>
  <si>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</si>
  <si>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</si>
  <si>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</si>
  <si>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</si>
  <si>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</si>
  <si>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</si>
  <si>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</si>
  <si>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</si>
  <si>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</si>
  <si>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</si>
  <si>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</si>
  <si>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</si>
  <si>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</si>
  <si>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</si>
  <si>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</si>
  <si>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</si>
  <si>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</si>
  <si>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</si>
  <si>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</si>
  <si>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</si>
  <si>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</si>
  <si>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SISTEMA TROMBŲ ASPIRACIJAI IŠ SMEGENŲ ARTERIJŲ</t>
  </si>
  <si>
    <t>Tiekėjo pasiūlymas:</t>
  </si>
  <si>
    <t>Nr.</t>
  </si>
  <si>
    <t>Pavadinimas</t>
  </si>
  <si>
    <t>Kiekis</t>
  </si>
  <si>
    <t>Mato vienetas</t>
  </si>
  <si>
    <t>Kaina be PVM, Eur</t>
  </si>
  <si>
    <t>Suma be PVM, Eur</t>
  </si>
  <si>
    <t>Gamintojas, modelis, prekės kodas</t>
  </si>
  <si>
    <t>Konkreti siūlomo parametro reikšmė, prekės kodas kataloge</t>
  </si>
  <si>
    <t>Dokumentas, kuriame yra nurodyta parametro reikšmė, pavadinimas ir puslapio Nr.</t>
  </si>
  <si>
    <t>1.</t>
  </si>
  <si>
    <t>Sistema trombų aspiracijai iš smegenų arterijų</t>
  </si>
  <si>
    <t>1.1.</t>
  </si>
  <si>
    <t>vnt.</t>
  </si>
  <si>
    <t>1.1.1.</t>
  </si>
  <si>
    <t>Vienkart., steril.</t>
  </si>
  <si>
    <t>1.1.2.</t>
  </si>
  <si>
    <t>Rentgenokontrastinis distalinis galas.</t>
  </si>
  <si>
    <t>1.1.3.</t>
  </si>
  <si>
    <t xml:space="preserve">Pilnos vizualizacijos. </t>
  </si>
  <si>
    <t>1.1.4.</t>
  </si>
  <si>
    <t xml:space="preserve">Sudėtis – mikrokateteris ir plieninis traukiklis su platininiu, pintu krepšeliu gale. </t>
  </si>
  <si>
    <t>1.1.5.</t>
  </si>
  <si>
    <t xml:space="preserve">Sistema pateikiama vientisoje pakuotėje. </t>
  </si>
  <si>
    <t>1.1.6.</t>
  </si>
  <si>
    <t xml:space="preserve">Krepšelio distalinis galas ir proksimalinis galas turi rentgenokontrastinius markerius. </t>
  </si>
  <si>
    <t>1.1.7.</t>
  </si>
  <si>
    <t xml:space="preserve">Krepšelio distalinis galas: atviras. </t>
  </si>
  <si>
    <t>1.1.8.</t>
  </si>
  <si>
    <t xml:space="preserve">Proksimalinis markeris ne mažiau 4 ± 0.2 mm. </t>
  </si>
  <si>
    <t>1.1.9.</t>
  </si>
  <si>
    <t xml:space="preserve">Rentgenokontrastinėmis žymėmis pažymėtas traukiklis ir mikrokateteris. </t>
  </si>
  <si>
    <t>1.1.10.</t>
  </si>
  <si>
    <t xml:space="preserve">Dydžiai : stento-ištraukėjo krepšelio ilgis (‘‘retrieval area‘‘ iki distaliniu markeriu) 21 mm, 25 mm, 35 mm, 30 mm;  stento-ištraukėjo krepšelio diametras 3.00, 4.00 , 6.00 mm. </t>
  </si>
  <si>
    <t>1.1.11.</t>
  </si>
  <si>
    <t>Visos sistemos efektyvus ilgis ne mažiau 200 ± 1 cm</t>
  </si>
  <si>
    <t>1.1.12.</t>
  </si>
  <si>
    <t>Stento-traukiklio įvedimo vielos distalinis galas su 3-sluoksnių ‘‘jacket polymer‘‘padengimų</t>
  </si>
  <si>
    <t>1.1.13.</t>
  </si>
  <si>
    <t xml:space="preserve">Komplektuojamas pintas mikrokateteris. </t>
  </si>
  <si>
    <t>1.1.14.</t>
  </si>
  <si>
    <t xml:space="preserve">Dydžiai :  0.021’’. </t>
  </si>
  <si>
    <t>1.1.15.</t>
  </si>
  <si>
    <t xml:space="preserve">Efektyvus ilgis ne mažiau 162 ± 1 cm. </t>
  </si>
  <si>
    <t>1.1.16.</t>
  </si>
  <si>
    <t xml:space="preserve">Vidinis sluoksnis padengtas PTFE danga per visą ilgį. </t>
  </si>
  <si>
    <t>1.1.17.</t>
  </si>
  <si>
    <t xml:space="preserve">Distalinis galas lankstus, ilgis ne mažiau 15,5 ± 0,5 cm. </t>
  </si>
  <si>
    <t>1.1.18.</t>
  </si>
  <si>
    <t>Kateterio vidurinis sluoksnis – plieno metalo ‘‘flat-wire braiding‘‘ (abi sijos plokščios).</t>
  </si>
  <si>
    <t>1.1.19.</t>
  </si>
  <si>
    <t>Distalinis skersmuo ne daugiau 2.4F (OD), Proksimalinis ne daugiau 2.7F(OD)</t>
  </si>
  <si>
    <t>Suma be PVM</t>
  </si>
  <si>
    <t>Taikomas PVM dydis (%)</t>
  </si>
  <si>
    <t>PVM suma</t>
  </si>
  <si>
    <t>Suma su PVM</t>
  </si>
  <si>
    <t>2. DALIS</t>
  </si>
  <si>
    <t>BALIONINIAINUKREIPIANTIEJI KATETERIAI</t>
  </si>
  <si>
    <t>2.</t>
  </si>
  <si>
    <t>Balioniniainukreipiantieji kateteriai</t>
  </si>
  <si>
    <t>2.1.</t>
  </si>
  <si>
    <t>2.1.1.</t>
  </si>
  <si>
    <t>Vienkart.,  sterilūs, intracerebrinėms procedūroms</t>
  </si>
  <si>
    <t>2.1.2.</t>
  </si>
  <si>
    <t>Nukreipiantieji kateteriai skirti distalinei prieigai intracerebrinių procedūrų metu</t>
  </si>
  <si>
    <t>2.1.3.</t>
  </si>
  <si>
    <t>Minkštas atraumatinis galiukas</t>
  </si>
  <si>
    <t>2.1.4.</t>
  </si>
  <si>
    <t xml:space="preserve">Kateterio diametrai: </t>
  </si>
  <si>
    <t>2.1.5.</t>
  </si>
  <si>
    <t xml:space="preserve">vidinis 0.084‘‘ , išorinis 8 F  </t>
  </si>
  <si>
    <t>2.1.6.</t>
  </si>
  <si>
    <t>Darbinis ilgis 85, 95 cm, bendras ilgis ne daugiau 104 ± 1 cm</t>
  </si>
  <si>
    <t>2.1.7.</t>
  </si>
  <si>
    <t>Baliono tipas: Compliant tipo</t>
  </si>
  <si>
    <t>2.1.8.</t>
  </si>
  <si>
    <t>Diametras: 10 mm Compliant tipas</t>
  </si>
  <si>
    <t>2.1.9.</t>
  </si>
  <si>
    <t>Ilgis: 10 mm</t>
  </si>
  <si>
    <t>2.1.10.</t>
  </si>
  <si>
    <t xml:space="preserve">Komplekte turi būti: Dilator, Peel-away apsauga,Y-adaptor, prailginimo linija su 60 ml švirkstu, </t>
  </si>
  <si>
    <t>2.1.11.</t>
  </si>
  <si>
    <t>Luer-Valve srovės uždariklis</t>
  </si>
  <si>
    <t>3. DALIS</t>
  </si>
  <si>
    <t>NEURALINIS MIKROKATETERIS</t>
  </si>
  <si>
    <t>3.</t>
  </si>
  <si>
    <t>Neuralinis mikrokateteris</t>
  </si>
  <si>
    <t>3.1.</t>
  </si>
  <si>
    <t>3.1.1.</t>
  </si>
  <si>
    <t>Vidinis diametras - nuo 0,0165” iki 0,027“.</t>
  </si>
  <si>
    <t>3.1.2.</t>
  </si>
  <si>
    <t xml:space="preserve">Mikrokateterio galiuko formos - STR; suformuota: 45; 90; J. </t>
  </si>
  <si>
    <t>3.1.3.</t>
  </si>
  <si>
    <t>Proksimalinis/distalinis skersmuo OD: nuo 2,1Fr/1,3 Fr iki 3,1 Fr/2,6 Fr</t>
  </si>
  <si>
    <t>3.1.4.</t>
  </si>
  <si>
    <t>Ilgis - paviršiaus hidrofilinės dangos – 100 cm – 115 cm, bendras  – 150 cm – 167 cm</t>
  </si>
  <si>
    <t>3.1.5.</t>
  </si>
  <si>
    <t>Mikrokateterio segmentų skaičius - 7-8</t>
  </si>
  <si>
    <t>3.1.6.</t>
  </si>
  <si>
    <t>Konstrukcijos tipas - Hibridinė pynės ir spiralės</t>
  </si>
  <si>
    <t>3.1.7.</t>
  </si>
  <si>
    <t>Suderinamumas - suderinamas su DMSO ir kitomis skystomis embolinėmis medžiagomis, tinka įvesti koilams, stentams, srovės nukreipėjams ir trombektominiams stentams</t>
  </si>
  <si>
    <t>3.1.8.</t>
  </si>
  <si>
    <t xml:space="preserve">Slėgis – 700 psi. </t>
  </si>
  <si>
    <t>3.1.9.</t>
  </si>
  <si>
    <t>Mikrokateterio galiuko markeriai - 1 arba 2</t>
  </si>
  <si>
    <t>4. DALIS</t>
  </si>
  <si>
    <t xml:space="preserve">NUKREIPIANTISIS PAGALBINIS KATETERIS (DELIVERY ASSIST CATHETER) </t>
  </si>
  <si>
    <t>4.</t>
  </si>
  <si>
    <t xml:space="preserve">Nukreipiantisis pagalbinis kateteris (delivery assist catheter) </t>
  </si>
  <si>
    <t>4.1.</t>
  </si>
  <si>
    <t>4.1.1.</t>
  </si>
  <si>
    <t xml:space="preserve">Vienk., sterilūs, </t>
  </si>
  <si>
    <t>4.1.2.</t>
  </si>
  <si>
    <t>Skirtas intracerebrinėms procedūroms</t>
  </si>
  <si>
    <t>4.1.3.</t>
  </si>
  <si>
    <t>Unikalaus dizaino (sumažina tarpa tarp vielos ir ‘‘intermediate‘‘ kateterio)</t>
  </si>
  <si>
    <t>4.1.4.</t>
  </si>
  <si>
    <t xml:space="preserve">Vidinis diametras 0.021‘‘ </t>
  </si>
  <si>
    <t>4.1.5.</t>
  </si>
  <si>
    <t xml:space="preserve"> Išorinis distalinis diametras 0.036‘‘; max. išorinis diametras išplatėjimo (‘‘bulb‘‘) vietoje 0.050”;</t>
  </si>
  <si>
    <t>4.1.6.</t>
  </si>
  <si>
    <t xml:space="preserve"> Minkštas atraumatinis galiukas (distalinis nusmailintas galas 2 cm )</t>
  </si>
  <si>
    <t>4.1.7.</t>
  </si>
  <si>
    <t xml:space="preserve"> Išplatėjimo darbinės zonos ilgis ne mažiau 28 ± 1 cm </t>
  </si>
  <si>
    <t>4.1.8.</t>
  </si>
  <si>
    <t xml:space="preserve"> Bendras darbinis ilgis 150 ± 1 cm</t>
  </si>
  <si>
    <t>5. DALIS</t>
  </si>
  <si>
    <t>ILGI A. RENALIS IR A. CAROTIS  INTRODIUSERIAI – NUKREIPĖJAI</t>
  </si>
  <si>
    <t>5.</t>
  </si>
  <si>
    <t>Ilgi a. renalis ir a. carotis  introdiuseriai – nukreipėjai</t>
  </si>
  <si>
    <t>5.1.</t>
  </si>
  <si>
    <t>5.1.1.</t>
  </si>
  <si>
    <t xml:space="preserve">Smailėjanti, atraumatinė dilatatoriaus viršūlėlė </t>
  </si>
  <si>
    <t>5.1.2.</t>
  </si>
  <si>
    <t>Distalinė sistemos dalis (nuo 5cm iki 60 cm atitinkamai nuo 45 cm iki 90 cm ilgio sistemoms) padengta spec. hidrofiline danga;</t>
  </si>
  <si>
    <t>5.1.3.</t>
  </si>
  <si>
    <t>Integruotas aukso rengtenokontrastinis markeris 5 ± 0.1 mm nuo distalinio sistemos galo;</t>
  </si>
  <si>
    <t>5.1.4.</t>
  </si>
  <si>
    <t>PTFE vidinė sistemos danga;</t>
  </si>
  <si>
    <t>5.1.5.</t>
  </si>
  <si>
    <t>Nerūdijančio plieno vijų vidurinė danga;</t>
  </si>
  <si>
    <t>5.1.6.</t>
  </si>
  <si>
    <t>Išorinė nailono arba lygiavertė danga;</t>
  </si>
  <si>
    <t>5.1.7.</t>
  </si>
  <si>
    <t>Hemostatinis vožtuvas su kryžminio pjovimo silikoniniu disku;</t>
  </si>
  <si>
    <t>5.1.8.</t>
  </si>
  <si>
    <t>Tinkamas naudoti su 0,038 viela pravedėja;</t>
  </si>
  <si>
    <t>5.1.9.</t>
  </si>
  <si>
    <t>Diametrai turi būti 5 Fr, 6 Fr, 7Fr, 8 Fr;</t>
  </si>
  <si>
    <t>5.1.10.</t>
  </si>
  <si>
    <t xml:space="preserve">Distalinio galo fomos: tiesus, “hockey stick”, “multipurpose”, RDC, LIMA ar lygiaverčiai. </t>
  </si>
  <si>
    <t>5.1.11.</t>
  </si>
  <si>
    <t>Ilgiai nuo ne mažiau kaip 45 cm iki  90 cm, tame tarpe turi būti 65 cm."</t>
  </si>
  <si>
    <t>6. DALIS</t>
  </si>
  <si>
    <t xml:space="preserve">KATETERIS DISTALIAM TROMBUI SIURBTI	</t>
  </si>
  <si>
    <t>6.</t>
  </si>
  <si>
    <t xml:space="preserve">Kateteris distaliam trombui siurbti	</t>
  </si>
  <si>
    <t>6.1.</t>
  </si>
  <si>
    <t>vnt</t>
  </si>
  <si>
    <t>6.1.1.</t>
  </si>
  <si>
    <t>Pritaikytas specialiai tiesioginei ūmaus galvos smegenų insultotrombaspiracijai;</t>
  </si>
  <si>
    <t>6.1.2.</t>
  </si>
  <si>
    <t>-kateterio galiukas ypatingai lankstus, padengtas hidrofiline danga naudojant Redglide arba lygiavertę technologiją, kuri užtikrina sklandų kateterio įvedimą esant vingiuotai arterijų anatomijai;</t>
  </si>
  <si>
    <t>6.1.3.</t>
  </si>
  <si>
    <t>-PTFE arba lygiavertė danga per visą kateterio ilgį;</t>
  </si>
  <si>
    <t>6.1.4.</t>
  </si>
  <si>
    <t>-multisegmentinis – ne mažiau kaip 11 jėgos perdavimo ir sustiprinimo zonų, kad užtriktintų ir atlaikytų didelę aspiracinę jėgą bei būtų atsparus perlinkimams;</t>
  </si>
  <si>
    <t>6.1.5.</t>
  </si>
  <si>
    <t>-suderinamas su pastovaus vakuumo siurbliu;</t>
  </si>
  <si>
    <t>6.1.6.</t>
  </si>
  <si>
    <t>galimybė rinktis iš ne mažiau kaip 4 skirtingų kateterių skersmens dydžių nurodytų išmatavimų ribose (kateteriai turi būti to paties gamintojo): proksimalinis išorinis skersmuo nuo 0.060″ (1.52 ± 0.1 mm) iki 0.085″ (2.16 ± 0.1 mm); distalinis išorinis skersmuo nuo 0.050″ (1.27 ± 1 mm) iki 0.085″ (2.16 ± 1 mm); proksimalinis vidinis skersmuo nuo 0.043″ (1.09 ± 0.1 mm) iki 0.072″ (1.83 ± 0.1 mm); distalinis vidinis skersmuo nuo 0.035″ (0.889 ± 0.05 mm) iki 0.072″ (1.83 ± 0.05 mm); kateterio darbinis ilgis nuo 132 cm iki 160 cm (ne mažiau 3 skirtingų ilgio variantų).</t>
  </si>
  <si>
    <t>7. DALIS</t>
  </si>
  <si>
    <t>ATSIURBIMO KATETERIS (DIDELIO DIAMETRO)</t>
  </si>
  <si>
    <t>7.</t>
  </si>
  <si>
    <t>Atsiurbimo kateteris (didelio diametro)</t>
  </si>
  <si>
    <t>7.1.</t>
  </si>
  <si>
    <t>7.1.1.</t>
  </si>
  <si>
    <t>Vienkartiniai, sterilūs</t>
  </si>
  <si>
    <t>7.1.2.</t>
  </si>
  <si>
    <t xml:space="preserve">Atsiurbimo kateteris naudojamas kraujotakos atstatymui ir trombektomijai </t>
  </si>
  <si>
    <t>7.1.3.</t>
  </si>
  <si>
    <t xml:space="preserve">Kateterio diametras: vidinis 0.074‘‘ , išorinis 0.087‘‘/0.083‘‘ (Prox/Distal) </t>
  </si>
  <si>
    <t>7.1.4.</t>
  </si>
  <si>
    <t>Bendras ilgis: 115, 125 , 132 cm</t>
  </si>
  <si>
    <t>7.1.5.</t>
  </si>
  <si>
    <t>Distalinis segmentas 10,8 cm  labai lankstus</t>
  </si>
  <si>
    <t>7.1.6.</t>
  </si>
  <si>
    <t>Distalinis hidrofilinis padengimas 25 ± 1 cm</t>
  </si>
  <si>
    <t>7.1.7.</t>
  </si>
  <si>
    <t xml:space="preserve">Kateterio proximalinis galas turi  ‘‘Pro Technology‘‘: vidurinis sluoksnis – plieno metalo ‘‘flat-wire braiding‘‘ plokščia sija , viršutinis sluoksnis padengtas dvigubu specialiu polimeriniu sluoksniu (‘’double polymer jacket’’) </t>
  </si>
  <si>
    <t>7.1.8.</t>
  </si>
  <si>
    <t>Turi būti distalinis rentgeno kontrastinis markeris</t>
  </si>
  <si>
    <t>7.1.9.</t>
  </si>
  <si>
    <t>Distalinis galiukas minkštas ir atraumatinio tipo</t>
  </si>
  <si>
    <t>8. DALIS</t>
  </si>
  <si>
    <t>ATSIURBIMO KATETERIS (MAŽO DIAMETRO)</t>
  </si>
  <si>
    <t>8.</t>
  </si>
  <si>
    <t>Atsiurbimo kateteris (mažo diametro)</t>
  </si>
  <si>
    <t>8.1.</t>
  </si>
  <si>
    <t>8.1.1.</t>
  </si>
  <si>
    <t>enkartiniai, sterilūs</t>
  </si>
  <si>
    <t>8.1.2.</t>
  </si>
  <si>
    <t>8.1.3.</t>
  </si>
  <si>
    <t xml:space="preserve">Kateterio diametras: vidinis 0.046‘‘ , išorinis 0.058‘‘/0.056‘‘ (Prox/Distal) </t>
  </si>
  <si>
    <t>8.1.4.</t>
  </si>
  <si>
    <t>Bendras ilgis: 125, 146 , 160 cm</t>
  </si>
  <si>
    <t>8.1.5.</t>
  </si>
  <si>
    <t>Distalinis hidrofilinis padengimas</t>
  </si>
  <si>
    <t>8.1.6.</t>
  </si>
  <si>
    <t>Kateterio proximalinis galas turi  ‘‘Thin-wall Technology‘‘</t>
  </si>
  <si>
    <t>8.1.7.</t>
  </si>
  <si>
    <t xml:space="preserve">Vidurinis kateterio sluoksnis – nitinolines konstrukcijos per visą ilgį </t>
  </si>
  <si>
    <t>8.1.8.</t>
  </si>
  <si>
    <t>Viršutinis kateterio sluoksnis padengtas PTFE sluoksniu per visą ilgį</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</si>
  <si>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</si>
  <si>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</si>
  <si>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</si>
  <si>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</si>
  <si>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</si>
  <si>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</si>
  <si>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</si>
  <si>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</si>
  <si>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</si>
  <si>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</si>
  <si>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</si>
  <si>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</si>
  <si>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</si>
  <si>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</si>
  <si>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</si>
  <si>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</si>
  <si>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</si>
  <si>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</si>
  <si>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</si>
  <si>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</si>
  <si>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</si>
  <si>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</si>
  <si>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2504 2025-02-20 17:24:24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</si>
</sst>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2" fillId="4" borderId="23" xfId="0" applyFont="1" applyFill="1" applyBorder="1" applyAlignment="1">
      <alignment horizontal="center" vertical="center"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wrapText="1"/>
    </xf>
    <xf numFmtId="0" fontId="0" fillId="0" borderId="0" xfId="0"/>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xf numFmtId="0" fontId="1" fillId="5" borderId="23" xfId="0" applyFont="1" applyFill="1" applyBorder="1" applyAlignment="1" applyProtection="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205"/>
  <sheetViews>
    <sheetView tabSelected="1" topLeftCell="A112" workbookViewId="0">
      <selection activeCell="E130" sqref="E130"/>
    </sheetView>
  </sheetViews>
  <sheetFormatPr defaultColWidth="10.875" defaultRowHeight="15" x14ac:dyDescent="0.25"/>
  <cols>
    <col min="1" max="1" width="9.125" style="1" customWidth="1"/>
    <col min="2" max="2" width="44.625" style="1" customWidth="1"/>
    <col min="3" max="3" width="13" style="1" customWidth="1"/>
    <col min="4" max="4" width="19.125" style="1" customWidth="1"/>
    <col min="5" max="5" width="18.625" style="1" customWidth="1"/>
    <col min="6" max="6" width="18.25" style="1" customWidth="1"/>
    <col min="7" max="7" width="17.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6" t="s">
        <v>7</v>
      </c>
      <c r="B12" s="37"/>
      <c r="C12" s="30"/>
      <c r="D12" s="31"/>
      <c r="E12" s="31"/>
      <c r="F12" s="32"/>
    </row>
    <row r="13" spans="1:6" ht="15.95" customHeight="1" x14ac:dyDescent="0.25">
      <c r="A13" s="43" t="s">
        <v>8</v>
      </c>
      <c r="B13" s="34"/>
      <c r="C13" s="30"/>
      <c r="D13" s="31"/>
      <c r="E13" s="31"/>
      <c r="F13" s="32"/>
    </row>
    <row r="14" spans="1:6" ht="15.95" customHeight="1" x14ac:dyDescent="0.25">
      <c r="A14" s="43" t="s">
        <v>9</v>
      </c>
      <c r="B14" s="34"/>
      <c r="C14" s="30"/>
      <c r="D14" s="31"/>
      <c r="E14" s="31"/>
      <c r="F14" s="32"/>
    </row>
    <row r="15" spans="1:6" ht="15.95" customHeight="1" x14ac:dyDescent="0.25">
      <c r="A15" s="36" t="s">
        <v>10</v>
      </c>
      <c r="B15" s="37"/>
      <c r="C15" s="30"/>
      <c r="D15" s="31"/>
      <c r="E15" s="31"/>
      <c r="F15" s="32"/>
    </row>
    <row r="16" spans="1:6" ht="63" customHeight="1" x14ac:dyDescent="0.25">
      <c r="A16" s="33" t="s">
        <v>11</v>
      </c>
      <c r="B16" s="34"/>
      <c r="C16" s="30"/>
      <c r="D16" s="31"/>
      <c r="E16" s="31"/>
      <c r="F16" s="32"/>
    </row>
    <row r="17" spans="1:7" ht="15.95" customHeight="1" x14ac:dyDescent="0.25">
      <c r="A17" s="36" t="s">
        <v>12</v>
      </c>
      <c r="B17" s="37"/>
      <c r="C17" s="30"/>
      <c r="D17" s="31"/>
      <c r="E17" s="31"/>
      <c r="F17" s="32"/>
    </row>
    <row r="18" spans="1:7" ht="15.95" customHeight="1" x14ac:dyDescent="0.25">
      <c r="A18" s="36" t="s">
        <v>13</v>
      </c>
      <c r="B18" s="37"/>
      <c r="C18" s="30"/>
      <c r="D18" s="31"/>
      <c r="E18" s="31"/>
      <c r="F18" s="32"/>
    </row>
    <row r="19" spans="1:7" ht="48" customHeight="1" x14ac:dyDescent="0.25">
      <c r="A19" s="36" t="s">
        <v>14</v>
      </c>
      <c r="B19" s="37"/>
      <c r="C19" s="30"/>
      <c r="D19" s="31"/>
      <c r="E19" s="31"/>
      <c r="F19" s="32"/>
    </row>
    <row r="20" spans="1:7" ht="54.95" customHeight="1" x14ac:dyDescent="0.25">
      <c r="A20" s="36" t="s">
        <v>15</v>
      </c>
      <c r="B20" s="37"/>
      <c r="C20" s="30"/>
      <c r="D20" s="31"/>
      <c r="E20" s="31"/>
      <c r="F20" s="32"/>
    </row>
    <row r="21" spans="1:7" ht="71.099999999999994" customHeight="1" x14ac:dyDescent="0.25">
      <c r="A21" s="40" t="s">
        <v>16</v>
      </c>
      <c r="B21" s="41"/>
      <c r="C21" s="44"/>
      <c r="D21" s="45"/>
      <c r="E21" s="45"/>
      <c r="F21" s="45"/>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5"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42" t="s">
        <v>22</v>
      </c>
      <c r="B28" s="29"/>
      <c r="C28" s="29"/>
      <c r="D28" s="29"/>
      <c r="E28" s="29"/>
      <c r="F28" s="29"/>
    </row>
    <row r="29" spans="1:7" x14ac:dyDescent="0.25">
      <c r="A29" s="29" t="s">
        <v>23</v>
      </c>
      <c r="B29" s="29"/>
      <c r="C29" s="29"/>
      <c r="D29" s="29"/>
      <c r="E29" s="29"/>
      <c r="F29" s="29"/>
    </row>
    <row r="30" spans="1:7" ht="41.25" customHeight="1" x14ac:dyDescent="0.25">
      <c r="A30" s="38" t="s">
        <v>24</v>
      </c>
      <c r="B30" s="39"/>
      <c r="C30" s="39"/>
      <c r="D30" s="15"/>
    </row>
    <row r="31" spans="1:7" x14ac:dyDescent="0.25">
      <c r="A31" s="14" t="s">
        <v>25</v>
      </c>
    </row>
    <row r="32" spans="1:7" x14ac:dyDescent="0.25">
      <c r="A32" s="12" t="s">
        <v>26</v>
      </c>
      <c r="B32" s="12" t="s">
        <v>27</v>
      </c>
    </row>
    <row r="34" spans="1:9" x14ac:dyDescent="0.25">
      <c r="A34" s="12" t="s">
        <v>28</v>
      </c>
    </row>
    <row r="35" spans="1:9" s="10" customFormat="1" ht="45" x14ac:dyDescent="0.25">
      <c r="A35" s="27" t="s">
        <v>29</v>
      </c>
      <c r="B35" s="27" t="s">
        <v>30</v>
      </c>
      <c r="C35" s="27" t="s">
        <v>31</v>
      </c>
      <c r="D35" s="27" t="s">
        <v>32</v>
      </c>
      <c r="E35" s="27" t="s">
        <v>33</v>
      </c>
      <c r="F35" s="27" t="s">
        <v>34</v>
      </c>
      <c r="G35" s="27" t="s">
        <v>35</v>
      </c>
      <c r="H35" s="27" t="s">
        <v>36</v>
      </c>
      <c r="I35" s="27" t="s">
        <v>37</v>
      </c>
    </row>
    <row r="36" spans="1:9" x14ac:dyDescent="0.25">
      <c r="A36" s="16" t="s">
        <v>38</v>
      </c>
      <c r="B36" s="25" t="s">
        <v>39</v>
      </c>
      <c r="C36" s="17"/>
      <c r="D36" s="17"/>
      <c r="E36" s="17"/>
      <c r="F36" s="17"/>
      <c r="G36" s="17"/>
      <c r="H36" s="17"/>
      <c r="I36" s="17"/>
    </row>
    <row r="37" spans="1:9" ht="62.25" customHeight="1" x14ac:dyDescent="0.25">
      <c r="A37" s="17" t="s">
        <v>40</v>
      </c>
      <c r="B37" s="26" t="s">
        <v>39</v>
      </c>
      <c r="C37" s="17">
        <v>165</v>
      </c>
      <c r="D37" s="17" t="s">
        <v>41</v>
      </c>
      <c r="E37" s="18"/>
      <c r="F37" s="17" t="str">
        <f>IF(ISBLANK(E37),"", PRODUCT(C37,E37))</f>
        <v/>
      </c>
      <c r="G37" s="76"/>
      <c r="H37" s="17"/>
      <c r="I37" s="26"/>
    </row>
    <row r="38" spans="1:9" x14ac:dyDescent="0.25">
      <c r="A38" s="17" t="s">
        <v>42</v>
      </c>
      <c r="B38" s="26" t="s">
        <v>43</v>
      </c>
      <c r="C38" s="17"/>
      <c r="D38" s="17"/>
      <c r="E38" s="17"/>
      <c r="F38" s="17"/>
      <c r="G38" s="17"/>
      <c r="H38" s="28"/>
      <c r="I38" s="28"/>
    </row>
    <row r="39" spans="1:9" x14ac:dyDescent="0.25">
      <c r="A39" s="17" t="s">
        <v>44</v>
      </c>
      <c r="B39" s="26" t="s">
        <v>45</v>
      </c>
      <c r="C39" s="17"/>
      <c r="D39" s="17"/>
      <c r="E39" s="17"/>
      <c r="F39" s="17"/>
      <c r="G39" s="17"/>
      <c r="H39" s="28"/>
      <c r="I39" s="28"/>
    </row>
    <row r="40" spans="1:9" x14ac:dyDescent="0.25">
      <c r="A40" s="17" t="s">
        <v>46</v>
      </c>
      <c r="B40" s="26" t="s">
        <v>47</v>
      </c>
      <c r="C40" s="17"/>
      <c r="D40" s="17"/>
      <c r="E40" s="17"/>
      <c r="F40" s="17"/>
      <c r="G40" s="17"/>
      <c r="H40" s="28"/>
      <c r="I40" s="28"/>
    </row>
    <row r="41" spans="1:9" ht="30" x14ac:dyDescent="0.25">
      <c r="A41" s="17" t="s">
        <v>48</v>
      </c>
      <c r="B41" s="26" t="s">
        <v>49</v>
      </c>
      <c r="C41" s="17"/>
      <c r="D41" s="17"/>
      <c r="E41" s="17"/>
      <c r="F41" s="17"/>
      <c r="G41" s="17"/>
      <c r="H41" s="28"/>
      <c r="I41" s="28"/>
    </row>
    <row r="42" spans="1:9" x14ac:dyDescent="0.25">
      <c r="A42" s="17" t="s">
        <v>50</v>
      </c>
      <c r="B42" s="26" t="s">
        <v>51</v>
      </c>
      <c r="C42" s="17"/>
      <c r="D42" s="17"/>
      <c r="E42" s="17"/>
      <c r="F42" s="17"/>
      <c r="G42" s="17"/>
      <c r="H42" s="28"/>
      <c r="I42" s="28"/>
    </row>
    <row r="43" spans="1:9" ht="30" x14ac:dyDescent="0.25">
      <c r="A43" s="17" t="s">
        <v>52</v>
      </c>
      <c r="B43" s="26" t="s">
        <v>53</v>
      </c>
      <c r="C43" s="17"/>
      <c r="D43" s="17"/>
      <c r="E43" s="17"/>
      <c r="F43" s="17"/>
      <c r="G43" s="17"/>
      <c r="H43" s="28"/>
      <c r="I43" s="28"/>
    </row>
    <row r="44" spans="1:9" x14ac:dyDescent="0.25">
      <c r="A44" s="17" t="s">
        <v>54</v>
      </c>
      <c r="B44" s="26" t="s">
        <v>55</v>
      </c>
      <c r="C44" s="17"/>
      <c r="D44" s="17"/>
      <c r="E44" s="17"/>
      <c r="F44" s="17"/>
      <c r="G44" s="17"/>
      <c r="H44" s="28"/>
      <c r="I44" s="28"/>
    </row>
    <row r="45" spans="1:9" x14ac:dyDescent="0.25">
      <c r="A45" s="17" t="s">
        <v>56</v>
      </c>
      <c r="B45" s="26" t="s">
        <v>57</v>
      </c>
      <c r="C45" s="17"/>
      <c r="D45" s="17"/>
      <c r="E45" s="17"/>
      <c r="F45" s="17"/>
      <c r="G45" s="17"/>
      <c r="H45" s="28"/>
      <c r="I45" s="28"/>
    </row>
    <row r="46" spans="1:9" ht="30" x14ac:dyDescent="0.25">
      <c r="A46" s="17" t="s">
        <v>58</v>
      </c>
      <c r="B46" s="26" t="s">
        <v>59</v>
      </c>
      <c r="C46" s="17"/>
      <c r="D46" s="17"/>
      <c r="E46" s="17"/>
      <c r="F46" s="17"/>
      <c r="G46" s="17"/>
      <c r="H46" s="28"/>
      <c r="I46" s="28"/>
    </row>
    <row r="47" spans="1:9" ht="60" x14ac:dyDescent="0.25">
      <c r="A47" s="17" t="s">
        <v>60</v>
      </c>
      <c r="B47" s="26" t="s">
        <v>61</v>
      </c>
      <c r="C47" s="17"/>
      <c r="D47" s="17"/>
      <c r="E47" s="17"/>
      <c r="F47" s="17"/>
      <c r="G47" s="17"/>
      <c r="H47" s="28"/>
      <c r="I47" s="28"/>
    </row>
    <row r="48" spans="1:9" ht="14.25" customHeight="1" x14ac:dyDescent="0.25">
      <c r="A48" s="17" t="s">
        <v>62</v>
      </c>
      <c r="B48" s="26" t="s">
        <v>63</v>
      </c>
      <c r="C48" s="17"/>
      <c r="D48" s="17"/>
      <c r="E48" s="17"/>
      <c r="F48" s="17"/>
      <c r="G48" s="17"/>
      <c r="H48" s="28"/>
      <c r="I48" s="28"/>
    </row>
    <row r="49" spans="1:9" ht="30" x14ac:dyDescent="0.25">
      <c r="A49" s="17" t="s">
        <v>64</v>
      </c>
      <c r="B49" s="26" t="s">
        <v>65</v>
      </c>
      <c r="C49" s="17"/>
      <c r="D49" s="17"/>
      <c r="E49" s="17"/>
      <c r="F49" s="17"/>
      <c r="G49" s="17"/>
      <c r="H49" s="28"/>
      <c r="I49" s="28"/>
    </row>
    <row r="50" spans="1:9" x14ac:dyDescent="0.25">
      <c r="A50" s="17" t="s">
        <v>66</v>
      </c>
      <c r="B50" s="26" t="s">
        <v>67</v>
      </c>
      <c r="C50" s="17"/>
      <c r="D50" s="17"/>
      <c r="E50" s="17"/>
      <c r="F50" s="17"/>
      <c r="G50" s="17"/>
      <c r="H50" s="28"/>
      <c r="I50" s="28"/>
    </row>
    <row r="51" spans="1:9" x14ac:dyDescent="0.25">
      <c r="A51" s="17" t="s">
        <v>68</v>
      </c>
      <c r="B51" s="26" t="s">
        <v>69</v>
      </c>
      <c r="C51" s="17"/>
      <c r="D51" s="17"/>
      <c r="E51" s="17"/>
      <c r="F51" s="17"/>
      <c r="G51" s="17"/>
      <c r="H51" s="28"/>
      <c r="I51" s="28"/>
    </row>
    <row r="52" spans="1:9" x14ac:dyDescent="0.25">
      <c r="A52" s="17" t="s">
        <v>70</v>
      </c>
      <c r="B52" s="26" t="s">
        <v>71</v>
      </c>
      <c r="C52" s="17"/>
      <c r="D52" s="17"/>
      <c r="E52" s="17"/>
      <c r="F52" s="17"/>
      <c r="G52" s="17"/>
      <c r="H52" s="28"/>
      <c r="I52" s="28"/>
    </row>
    <row r="53" spans="1:9" x14ac:dyDescent="0.25">
      <c r="A53" s="17" t="s">
        <v>72</v>
      </c>
      <c r="B53" s="26" t="s">
        <v>73</v>
      </c>
      <c r="C53" s="17"/>
      <c r="D53" s="17"/>
      <c r="E53" s="17"/>
      <c r="F53" s="17"/>
      <c r="G53" s="17"/>
      <c r="H53" s="28"/>
      <c r="I53" s="28"/>
    </row>
    <row r="54" spans="1:9" x14ac:dyDescent="0.25">
      <c r="A54" s="17" t="s">
        <v>74</v>
      </c>
      <c r="B54" s="26" t="s">
        <v>75</v>
      </c>
      <c r="C54" s="17"/>
      <c r="D54" s="17"/>
      <c r="E54" s="17"/>
      <c r="F54" s="17"/>
      <c r="G54" s="17"/>
      <c r="H54" s="28"/>
      <c r="I54" s="28"/>
    </row>
    <row r="55" spans="1:9" ht="30" x14ac:dyDescent="0.25">
      <c r="A55" s="17" t="s">
        <v>76</v>
      </c>
      <c r="B55" s="26" t="s">
        <v>77</v>
      </c>
      <c r="C55" s="17"/>
      <c r="D55" s="17"/>
      <c r="E55" s="17"/>
      <c r="F55" s="17"/>
      <c r="G55" s="17"/>
      <c r="H55" s="28"/>
      <c r="I55" s="28"/>
    </row>
    <row r="56" spans="1:9" ht="30" x14ac:dyDescent="0.25">
      <c r="A56" s="17" t="s">
        <v>78</v>
      </c>
      <c r="B56" s="26" t="s">
        <v>79</v>
      </c>
      <c r="C56" s="17"/>
      <c r="D56" s="17"/>
      <c r="E56" s="17"/>
      <c r="F56" s="17"/>
      <c r="G56" s="17"/>
      <c r="H56" s="28"/>
      <c r="I56" s="28"/>
    </row>
    <row r="57" spans="1:9" x14ac:dyDescent="0.25">
      <c r="E57" s="16" t="s">
        <v>80</v>
      </c>
      <c r="F57" s="16" t="str">
        <f>IF((COUNT(C37:C56)&lt;&gt;COUNT(F37:F56)),"", ROUND(SUM(F37:F56),2))</f>
        <v/>
      </c>
      <c r="G57" s="14" t="str">
        <f>IF((COUNT(C37:C56)&lt;&gt;COUNT(F37:F56)),"Neužpildytos visų objektų kainos", "")</f>
        <v>Neužpildytos visų objektų kainos</v>
      </c>
    </row>
    <row r="58" spans="1:9" ht="30" x14ac:dyDescent="0.25">
      <c r="C58" s="25" t="s">
        <v>81</v>
      </c>
      <c r="D58" s="19"/>
      <c r="E58" s="16" t="s">
        <v>82</v>
      </c>
      <c r="F58" s="16" t="str">
        <f>IF(OR(F57="",D58=""),"", ROUND(PRODUCT(D58,F57)/100,2))</f>
        <v/>
      </c>
      <c r="G58" s="14" t="str">
        <f>IF(D58="", "Nurodykite taikomą PVM dydį", "")</f>
        <v>Nurodykite taikomą PVM dydį</v>
      </c>
    </row>
    <row r="59" spans="1:9" x14ac:dyDescent="0.25">
      <c r="E59" s="16" t="s">
        <v>83</v>
      </c>
      <c r="F59" s="16">
        <f>IF(ISBLANK(F58), "", ROUND(SUM(F57:F58),2))</f>
        <v>0</v>
      </c>
    </row>
    <row r="63" spans="1:9" x14ac:dyDescent="0.25">
      <c r="A63" s="12" t="s">
        <v>84</v>
      </c>
      <c r="B63" s="12" t="s">
        <v>85</v>
      </c>
    </row>
    <row r="65" spans="1:9" x14ac:dyDescent="0.25">
      <c r="A65" s="12" t="s">
        <v>28</v>
      </c>
    </row>
    <row r="66" spans="1:9" s="10" customFormat="1" ht="45" x14ac:dyDescent="0.25">
      <c r="A66" s="27" t="s">
        <v>29</v>
      </c>
      <c r="B66" s="27" t="s">
        <v>30</v>
      </c>
      <c r="C66" s="27" t="s">
        <v>31</v>
      </c>
      <c r="D66" s="27" t="s">
        <v>32</v>
      </c>
      <c r="E66" s="27" t="s">
        <v>33</v>
      </c>
      <c r="F66" s="27" t="s">
        <v>34</v>
      </c>
      <c r="G66" s="27" t="s">
        <v>35</v>
      </c>
      <c r="H66" s="27" t="s">
        <v>36</v>
      </c>
      <c r="I66" s="27" t="s">
        <v>37</v>
      </c>
    </row>
    <row r="67" spans="1:9" x14ac:dyDescent="0.25">
      <c r="A67" s="16" t="s">
        <v>86</v>
      </c>
      <c r="B67" s="25" t="s">
        <v>87</v>
      </c>
      <c r="C67" s="17"/>
      <c r="D67" s="17"/>
      <c r="E67" s="17"/>
      <c r="F67" s="17"/>
      <c r="G67" s="17"/>
      <c r="H67" s="17"/>
      <c r="I67" s="17"/>
    </row>
    <row r="68" spans="1:9" ht="69" customHeight="1" x14ac:dyDescent="0.25">
      <c r="A68" s="17" t="s">
        <v>88</v>
      </c>
      <c r="B68" s="26" t="s">
        <v>87</v>
      </c>
      <c r="C68" s="17">
        <v>30</v>
      </c>
      <c r="D68" s="17" t="s">
        <v>41</v>
      </c>
      <c r="E68" s="18"/>
      <c r="F68" s="17" t="str">
        <f>IF(ISBLANK(E68),"", PRODUCT(C68,E68))</f>
        <v/>
      </c>
      <c r="G68" s="28"/>
      <c r="H68" s="17"/>
      <c r="I68" s="17"/>
    </row>
    <row r="69" spans="1:9" x14ac:dyDescent="0.25">
      <c r="A69" s="17" t="s">
        <v>89</v>
      </c>
      <c r="B69" s="26" t="s">
        <v>90</v>
      </c>
      <c r="C69" s="17"/>
      <c r="D69" s="17"/>
      <c r="E69" s="17"/>
      <c r="F69" s="17"/>
      <c r="G69" s="17"/>
      <c r="H69" s="19"/>
      <c r="I69" s="19"/>
    </row>
    <row r="70" spans="1:9" ht="30" x14ac:dyDescent="0.25">
      <c r="A70" s="17" t="s">
        <v>91</v>
      </c>
      <c r="B70" s="26" t="s">
        <v>92</v>
      </c>
      <c r="C70" s="17"/>
      <c r="D70" s="17"/>
      <c r="E70" s="17"/>
      <c r="F70" s="17"/>
      <c r="G70" s="17"/>
      <c r="H70" s="19"/>
      <c r="I70" s="19"/>
    </row>
    <row r="71" spans="1:9" ht="15.75" customHeight="1" x14ac:dyDescent="0.25">
      <c r="A71" s="17" t="s">
        <v>93</v>
      </c>
      <c r="B71" s="26" t="s">
        <v>94</v>
      </c>
      <c r="C71" s="17"/>
      <c r="D71" s="17"/>
      <c r="E71" s="17"/>
      <c r="F71" s="17"/>
      <c r="G71" s="17"/>
      <c r="H71" s="19"/>
      <c r="I71" s="19"/>
    </row>
    <row r="72" spans="1:9" x14ac:dyDescent="0.25">
      <c r="A72" s="17" t="s">
        <v>95</v>
      </c>
      <c r="B72" s="26" t="s">
        <v>96</v>
      </c>
      <c r="C72" s="17"/>
      <c r="D72" s="17"/>
      <c r="E72" s="17"/>
      <c r="F72" s="17"/>
      <c r="G72" s="17"/>
      <c r="H72" s="19"/>
      <c r="I72" s="19"/>
    </row>
    <row r="73" spans="1:9" x14ac:dyDescent="0.25">
      <c r="A73" s="17" t="s">
        <v>97</v>
      </c>
      <c r="B73" s="26" t="s">
        <v>98</v>
      </c>
      <c r="C73" s="17"/>
      <c r="D73" s="17"/>
      <c r="E73" s="17"/>
      <c r="F73" s="17"/>
      <c r="G73" s="17"/>
      <c r="H73" s="19"/>
      <c r="I73" s="19"/>
    </row>
    <row r="74" spans="1:9" ht="30" x14ac:dyDescent="0.25">
      <c r="A74" s="17" t="s">
        <v>99</v>
      </c>
      <c r="B74" s="26" t="s">
        <v>100</v>
      </c>
      <c r="C74" s="17"/>
      <c r="D74" s="17"/>
      <c r="E74" s="17"/>
      <c r="F74" s="17"/>
      <c r="G74" s="17"/>
      <c r="H74" s="19"/>
      <c r="I74" s="19"/>
    </row>
    <row r="75" spans="1:9" x14ac:dyDescent="0.25">
      <c r="A75" s="17" t="s">
        <v>101</v>
      </c>
      <c r="B75" s="26" t="s">
        <v>102</v>
      </c>
      <c r="C75" s="17"/>
      <c r="D75" s="17"/>
      <c r="E75" s="17"/>
      <c r="F75" s="17"/>
      <c r="G75" s="17"/>
      <c r="H75" s="19"/>
      <c r="I75" s="19"/>
    </row>
    <row r="76" spans="1:9" x14ac:dyDescent="0.25">
      <c r="A76" s="17" t="s">
        <v>103</v>
      </c>
      <c r="B76" s="26" t="s">
        <v>104</v>
      </c>
      <c r="C76" s="17"/>
      <c r="D76" s="17"/>
      <c r="E76" s="17"/>
      <c r="F76" s="17"/>
      <c r="G76" s="17"/>
      <c r="H76" s="19"/>
      <c r="I76" s="19"/>
    </row>
    <row r="77" spans="1:9" x14ac:dyDescent="0.25">
      <c r="A77" s="17" t="s">
        <v>105</v>
      </c>
      <c r="B77" s="26" t="s">
        <v>106</v>
      </c>
      <c r="C77" s="17"/>
      <c r="D77" s="17"/>
      <c r="E77" s="17"/>
      <c r="F77" s="17"/>
      <c r="G77" s="17"/>
      <c r="H77" s="19"/>
      <c r="I77" s="19"/>
    </row>
    <row r="78" spans="1:9" ht="35.25" customHeight="1" x14ac:dyDescent="0.25">
      <c r="A78" s="17" t="s">
        <v>107</v>
      </c>
      <c r="B78" s="26" t="s">
        <v>108</v>
      </c>
      <c r="C78" s="17"/>
      <c r="D78" s="17"/>
      <c r="E78" s="17"/>
      <c r="F78" s="17"/>
      <c r="G78" s="17"/>
      <c r="H78" s="19"/>
      <c r="I78" s="19"/>
    </row>
    <row r="79" spans="1:9" x14ac:dyDescent="0.25">
      <c r="A79" s="17" t="s">
        <v>109</v>
      </c>
      <c r="B79" s="26" t="s">
        <v>110</v>
      </c>
      <c r="C79" s="17"/>
      <c r="D79" s="17"/>
      <c r="E79" s="17"/>
      <c r="F79" s="17"/>
      <c r="G79" s="17"/>
      <c r="H79" s="19"/>
      <c r="I79" s="19"/>
    </row>
    <row r="80" spans="1:9" x14ac:dyDescent="0.25">
      <c r="E80" s="16" t="s">
        <v>80</v>
      </c>
      <c r="F80" s="16" t="str">
        <f>IF((COUNT(C68:C79)&lt;&gt;COUNT(F68:F79)),"", ROUND(SUM(F68:F79),2))</f>
        <v/>
      </c>
      <c r="G80" s="14" t="str">
        <f>IF((COUNT(C68:C79)&lt;&gt;COUNT(F68:F79)),"Neužpildytos visų objektų kainos", "")</f>
        <v>Neužpildytos visų objektų kainos</v>
      </c>
    </row>
    <row r="81" spans="1:9" ht="30" x14ac:dyDescent="0.25">
      <c r="C81" s="25" t="s">
        <v>81</v>
      </c>
      <c r="D81" s="19"/>
      <c r="E81" s="16" t="s">
        <v>82</v>
      </c>
      <c r="F81" s="16" t="str">
        <f>IF(OR(F80="",D81=""),"", ROUND(PRODUCT(D81,F80)/100,2))</f>
        <v/>
      </c>
      <c r="G81" s="14" t="str">
        <f>IF(D81="", "Nurodykite taikomą PVM dydį", "")</f>
        <v>Nurodykite taikomą PVM dydį</v>
      </c>
    </row>
    <row r="82" spans="1:9" x14ac:dyDescent="0.25">
      <c r="E82" s="16" t="s">
        <v>83</v>
      </c>
      <c r="F82" s="16">
        <f>IF(ISBLANK(F81), "", ROUND(SUM(F80:F81),2))</f>
        <v>0</v>
      </c>
    </row>
    <row r="86" spans="1:9" x14ac:dyDescent="0.25">
      <c r="A86" s="12" t="s">
        <v>111</v>
      </c>
      <c r="B86" s="12" t="s">
        <v>112</v>
      </c>
    </row>
    <row r="88" spans="1:9" x14ac:dyDescent="0.25">
      <c r="A88" s="12" t="s">
        <v>28</v>
      </c>
    </row>
    <row r="89" spans="1:9" s="10" customFormat="1" ht="45" x14ac:dyDescent="0.25">
      <c r="A89" s="27" t="s">
        <v>29</v>
      </c>
      <c r="B89" s="27" t="s">
        <v>30</v>
      </c>
      <c r="C89" s="27" t="s">
        <v>31</v>
      </c>
      <c r="D89" s="27" t="s">
        <v>32</v>
      </c>
      <c r="E89" s="27" t="s">
        <v>33</v>
      </c>
      <c r="F89" s="27" t="s">
        <v>34</v>
      </c>
      <c r="G89" s="27" t="s">
        <v>35</v>
      </c>
      <c r="H89" s="27" t="s">
        <v>36</v>
      </c>
      <c r="I89" s="27" t="s">
        <v>37</v>
      </c>
    </row>
    <row r="90" spans="1:9" x14ac:dyDescent="0.25">
      <c r="A90" s="16" t="s">
        <v>113</v>
      </c>
      <c r="B90" s="25" t="s">
        <v>114</v>
      </c>
      <c r="C90" s="17"/>
      <c r="D90" s="17"/>
      <c r="E90" s="17"/>
      <c r="F90" s="17"/>
      <c r="G90" s="17"/>
      <c r="H90" s="17"/>
      <c r="I90" s="17"/>
    </row>
    <row r="91" spans="1:9" ht="57" customHeight="1" x14ac:dyDescent="0.25">
      <c r="A91" s="17" t="s">
        <v>115</v>
      </c>
      <c r="B91" s="26" t="s">
        <v>114</v>
      </c>
      <c r="C91" s="17">
        <v>90</v>
      </c>
      <c r="D91" s="17" t="s">
        <v>41</v>
      </c>
      <c r="E91" s="18"/>
      <c r="F91" s="17" t="str">
        <f>IF(ISBLANK(E91),"", PRODUCT(C91,E91))</f>
        <v/>
      </c>
      <c r="G91" s="28"/>
      <c r="H91" s="17"/>
      <c r="I91" s="17"/>
    </row>
    <row r="92" spans="1:9" x14ac:dyDescent="0.25">
      <c r="A92" s="17" t="s">
        <v>116</v>
      </c>
      <c r="B92" s="26" t="s">
        <v>117</v>
      </c>
      <c r="C92" s="17"/>
      <c r="D92" s="17"/>
      <c r="E92" s="17"/>
      <c r="F92" s="17"/>
      <c r="G92" s="17"/>
      <c r="H92" s="19"/>
      <c r="I92" s="19"/>
    </row>
    <row r="93" spans="1:9" ht="33" customHeight="1" x14ac:dyDescent="0.25">
      <c r="A93" s="17" t="s">
        <v>118</v>
      </c>
      <c r="B93" s="26" t="s">
        <v>119</v>
      </c>
      <c r="C93" s="17"/>
      <c r="D93" s="17"/>
      <c r="E93" s="17"/>
      <c r="F93" s="17"/>
      <c r="G93" s="17"/>
      <c r="H93" s="19"/>
      <c r="I93" s="19"/>
    </row>
    <row r="94" spans="1:9" ht="29.25" customHeight="1" x14ac:dyDescent="0.25">
      <c r="A94" s="17" t="s">
        <v>120</v>
      </c>
      <c r="B94" s="26" t="s">
        <v>121</v>
      </c>
      <c r="C94" s="17"/>
      <c r="D94" s="17"/>
      <c r="E94" s="17"/>
      <c r="F94" s="17"/>
      <c r="G94" s="17"/>
      <c r="H94" s="19"/>
      <c r="I94" s="19"/>
    </row>
    <row r="95" spans="1:9" ht="52.5" customHeight="1" x14ac:dyDescent="0.25">
      <c r="A95" s="17" t="s">
        <v>122</v>
      </c>
      <c r="B95" s="26" t="s">
        <v>123</v>
      </c>
      <c r="C95" s="17"/>
      <c r="D95" s="17"/>
      <c r="E95" s="17"/>
      <c r="F95" s="17"/>
      <c r="G95" s="17"/>
      <c r="H95" s="19"/>
      <c r="I95" s="19"/>
    </row>
    <row r="96" spans="1:9" ht="25.5" customHeight="1" x14ac:dyDescent="0.25">
      <c r="A96" s="17" t="s">
        <v>124</v>
      </c>
      <c r="B96" s="26" t="s">
        <v>125</v>
      </c>
      <c r="C96" s="17"/>
      <c r="D96" s="17"/>
      <c r="E96" s="17"/>
      <c r="F96" s="17"/>
      <c r="G96" s="17"/>
      <c r="H96" s="19"/>
      <c r="I96" s="19"/>
    </row>
    <row r="97" spans="1:9" x14ac:dyDescent="0.25">
      <c r="A97" s="17" t="s">
        <v>126</v>
      </c>
      <c r="B97" s="26" t="s">
        <v>127</v>
      </c>
      <c r="C97" s="17"/>
      <c r="D97" s="17"/>
      <c r="E97" s="17"/>
      <c r="F97" s="17"/>
      <c r="G97" s="17"/>
      <c r="H97" s="19"/>
      <c r="I97" s="19"/>
    </row>
    <row r="98" spans="1:9" ht="62.25" customHeight="1" x14ac:dyDescent="0.25">
      <c r="A98" s="17" t="s">
        <v>128</v>
      </c>
      <c r="B98" s="26" t="s">
        <v>129</v>
      </c>
      <c r="C98" s="17"/>
      <c r="D98" s="17"/>
      <c r="E98" s="17"/>
      <c r="F98" s="17"/>
      <c r="G98" s="17"/>
      <c r="H98" s="19"/>
      <c r="I98" s="19"/>
    </row>
    <row r="99" spans="1:9" x14ac:dyDescent="0.25">
      <c r="A99" s="17" t="s">
        <v>130</v>
      </c>
      <c r="B99" s="26" t="s">
        <v>131</v>
      </c>
      <c r="C99" s="17"/>
      <c r="D99" s="17"/>
      <c r="E99" s="17"/>
      <c r="F99" s="17"/>
      <c r="G99" s="17"/>
      <c r="H99" s="19"/>
      <c r="I99" s="19"/>
    </row>
    <row r="100" spans="1:9" x14ac:dyDescent="0.25">
      <c r="A100" s="17" t="s">
        <v>132</v>
      </c>
      <c r="B100" s="26" t="s">
        <v>133</v>
      </c>
      <c r="C100" s="17"/>
      <c r="D100" s="17"/>
      <c r="E100" s="17"/>
      <c r="F100" s="17"/>
      <c r="G100" s="17"/>
      <c r="H100" s="19"/>
      <c r="I100" s="19"/>
    </row>
    <row r="101" spans="1:9" x14ac:dyDescent="0.25">
      <c r="E101" s="16" t="s">
        <v>80</v>
      </c>
      <c r="F101" s="16" t="str">
        <f>IF((COUNT(C91:C100)&lt;&gt;COUNT(F91:F100)),"", ROUND(SUM(F91:F100),2))</f>
        <v/>
      </c>
      <c r="G101" s="14" t="str">
        <f>IF((COUNT(C91:C100)&lt;&gt;COUNT(F91:F100)),"Neužpildytos visų objektų kainos", "")</f>
        <v>Neužpildytos visų objektų kainos</v>
      </c>
    </row>
    <row r="102" spans="1:9" ht="30" x14ac:dyDescent="0.25">
      <c r="C102" s="25" t="s">
        <v>81</v>
      </c>
      <c r="D102" s="19"/>
      <c r="E102" s="16" t="s">
        <v>82</v>
      </c>
      <c r="F102" s="16" t="str">
        <f>IF(OR(F101="",D102=""),"", ROUND(PRODUCT(D102,F101)/100,2))</f>
        <v/>
      </c>
      <c r="G102" s="14" t="str">
        <f>IF(D102="", "Nurodykite taikomą PVM dydį", "")</f>
        <v>Nurodykite taikomą PVM dydį</v>
      </c>
    </row>
    <row r="103" spans="1:9" x14ac:dyDescent="0.25">
      <c r="E103" s="16" t="s">
        <v>83</v>
      </c>
      <c r="F103" s="16">
        <f>IF(ISBLANK(F102), "", ROUND(SUM(F101:F102),2))</f>
        <v>0</v>
      </c>
    </row>
    <row r="107" spans="1:9" x14ac:dyDescent="0.25">
      <c r="A107" s="12" t="s">
        <v>134</v>
      </c>
      <c r="B107" s="12" t="s">
        <v>135</v>
      </c>
    </row>
    <row r="109" spans="1:9" x14ac:dyDescent="0.25">
      <c r="A109" s="12" t="s">
        <v>28</v>
      </c>
    </row>
    <row r="110" spans="1:9" s="10" customFormat="1" ht="45" x14ac:dyDescent="0.25">
      <c r="A110" s="27" t="s">
        <v>29</v>
      </c>
      <c r="B110" s="27" t="s">
        <v>30</v>
      </c>
      <c r="C110" s="27" t="s">
        <v>31</v>
      </c>
      <c r="D110" s="27" t="s">
        <v>32</v>
      </c>
      <c r="E110" s="27" t="s">
        <v>33</v>
      </c>
      <c r="F110" s="27" t="s">
        <v>34</v>
      </c>
      <c r="G110" s="27" t="s">
        <v>35</v>
      </c>
      <c r="H110" s="27" t="s">
        <v>36</v>
      </c>
      <c r="I110" s="27" t="s">
        <v>37</v>
      </c>
    </row>
    <row r="111" spans="1:9" ht="30" x14ac:dyDescent="0.25">
      <c r="A111" s="16" t="s">
        <v>136</v>
      </c>
      <c r="B111" s="25" t="s">
        <v>137</v>
      </c>
      <c r="C111" s="17"/>
      <c r="D111" s="17"/>
      <c r="E111" s="17"/>
      <c r="F111" s="17"/>
      <c r="G111" s="17"/>
      <c r="H111" s="17"/>
      <c r="I111" s="17"/>
    </row>
    <row r="112" spans="1:9" ht="47.25" customHeight="1" x14ac:dyDescent="0.25">
      <c r="A112" s="17" t="s">
        <v>138</v>
      </c>
      <c r="B112" s="26" t="s">
        <v>137</v>
      </c>
      <c r="C112" s="17">
        <v>30</v>
      </c>
      <c r="D112" s="17" t="s">
        <v>41</v>
      </c>
      <c r="E112" s="18"/>
      <c r="F112" s="17" t="str">
        <f>IF(ISBLANK(E112),"", PRODUCT(C112,E112))</f>
        <v/>
      </c>
      <c r="G112" s="28"/>
      <c r="H112" s="17"/>
      <c r="I112" s="17"/>
    </row>
    <row r="113" spans="1:9" x14ac:dyDescent="0.25">
      <c r="A113" s="17" t="s">
        <v>139</v>
      </c>
      <c r="B113" s="26" t="s">
        <v>140</v>
      </c>
      <c r="C113" s="17"/>
      <c r="D113" s="17"/>
      <c r="E113" s="17"/>
      <c r="F113" s="17"/>
      <c r="G113" s="17"/>
      <c r="H113" s="19"/>
      <c r="I113" s="19"/>
    </row>
    <row r="114" spans="1:9" x14ac:dyDescent="0.25">
      <c r="A114" s="17" t="s">
        <v>141</v>
      </c>
      <c r="B114" s="26" t="s">
        <v>142</v>
      </c>
      <c r="C114" s="17"/>
      <c r="D114" s="17"/>
      <c r="E114" s="17"/>
      <c r="F114" s="17"/>
      <c r="G114" s="17"/>
      <c r="H114" s="19"/>
      <c r="I114" s="19"/>
    </row>
    <row r="115" spans="1:9" ht="30" x14ac:dyDescent="0.25">
      <c r="A115" s="17" t="s">
        <v>143</v>
      </c>
      <c r="B115" s="26" t="s">
        <v>144</v>
      </c>
      <c r="C115" s="17"/>
      <c r="D115" s="17"/>
      <c r="E115" s="17"/>
      <c r="F115" s="17"/>
      <c r="G115" s="17"/>
      <c r="H115" s="19"/>
      <c r="I115" s="19"/>
    </row>
    <row r="116" spans="1:9" x14ac:dyDescent="0.25">
      <c r="A116" s="17" t="s">
        <v>145</v>
      </c>
      <c r="B116" s="26" t="s">
        <v>146</v>
      </c>
      <c r="C116" s="17"/>
      <c r="D116" s="17"/>
      <c r="E116" s="17"/>
      <c r="F116" s="17"/>
      <c r="G116" s="17"/>
      <c r="H116" s="19"/>
      <c r="I116" s="19"/>
    </row>
    <row r="117" spans="1:9" ht="30" x14ac:dyDescent="0.25">
      <c r="A117" s="17" t="s">
        <v>147</v>
      </c>
      <c r="B117" s="26" t="s">
        <v>148</v>
      </c>
      <c r="C117" s="17"/>
      <c r="D117" s="17"/>
      <c r="E117" s="17"/>
      <c r="F117" s="17"/>
      <c r="G117" s="17"/>
      <c r="H117" s="19"/>
      <c r="I117" s="19"/>
    </row>
    <row r="118" spans="1:9" ht="30" x14ac:dyDescent="0.25">
      <c r="A118" s="17" t="s">
        <v>149</v>
      </c>
      <c r="B118" s="26" t="s">
        <v>150</v>
      </c>
      <c r="C118" s="17"/>
      <c r="D118" s="17"/>
      <c r="E118" s="17"/>
      <c r="F118" s="17"/>
      <c r="G118" s="17"/>
      <c r="H118" s="19"/>
      <c r="I118" s="19"/>
    </row>
    <row r="119" spans="1:9" x14ac:dyDescent="0.25">
      <c r="A119" s="17" t="s">
        <v>151</v>
      </c>
      <c r="B119" s="26" t="s">
        <v>152</v>
      </c>
      <c r="C119" s="17"/>
      <c r="D119" s="17"/>
      <c r="E119" s="17"/>
      <c r="F119" s="17"/>
      <c r="G119" s="17"/>
      <c r="H119" s="19"/>
      <c r="I119" s="19"/>
    </row>
    <row r="120" spans="1:9" x14ac:dyDescent="0.25">
      <c r="A120" s="17" t="s">
        <v>153</v>
      </c>
      <c r="B120" s="26" t="s">
        <v>154</v>
      </c>
      <c r="C120" s="17"/>
      <c r="D120" s="17"/>
      <c r="E120" s="17"/>
      <c r="F120" s="17"/>
      <c r="G120" s="17"/>
      <c r="H120" s="19"/>
      <c r="I120" s="19"/>
    </row>
    <row r="121" spans="1:9" x14ac:dyDescent="0.25">
      <c r="E121" s="16" t="s">
        <v>80</v>
      </c>
      <c r="F121" s="16" t="str">
        <f>IF((COUNT(C112:C120)&lt;&gt;COUNT(F112:F120)),"", ROUND(SUM(F112:F120),2))</f>
        <v/>
      </c>
      <c r="G121" s="14" t="str">
        <f>IF((COUNT(C112:C120)&lt;&gt;COUNT(F112:F120)),"Neužpildytos visų objektų kainos", "")</f>
        <v>Neužpildytos visų objektų kainos</v>
      </c>
    </row>
    <row r="122" spans="1:9" ht="30" x14ac:dyDescent="0.25">
      <c r="C122" s="25" t="s">
        <v>81</v>
      </c>
      <c r="D122" s="19"/>
      <c r="E122" s="16" t="s">
        <v>82</v>
      </c>
      <c r="F122" s="16" t="str">
        <f>IF(OR(F121="",D122=""),"", ROUND(PRODUCT(D122,F121)/100,2))</f>
        <v/>
      </c>
      <c r="G122" s="14" t="str">
        <f>IF(D122="", "Nurodykite taikomą PVM dydį", "")</f>
        <v>Nurodykite taikomą PVM dydį</v>
      </c>
    </row>
    <row r="123" spans="1:9" x14ac:dyDescent="0.25">
      <c r="E123" s="16" t="s">
        <v>83</v>
      </c>
      <c r="F123" s="16">
        <f>IF(ISBLANK(F122), "", ROUND(SUM(F121:F122),2))</f>
        <v>0</v>
      </c>
    </row>
    <row r="127" spans="1:9" x14ac:dyDescent="0.25">
      <c r="A127" s="12" t="s">
        <v>155</v>
      </c>
      <c r="B127" s="12" t="s">
        <v>156</v>
      </c>
    </row>
    <row r="129" spans="1:9" x14ac:dyDescent="0.25">
      <c r="A129" s="12" t="s">
        <v>28</v>
      </c>
    </row>
    <row r="130" spans="1:9" s="10" customFormat="1" ht="45" x14ac:dyDescent="0.25">
      <c r="A130" s="27" t="s">
        <v>29</v>
      </c>
      <c r="B130" s="27" t="s">
        <v>30</v>
      </c>
      <c r="C130" s="27" t="s">
        <v>31</v>
      </c>
      <c r="D130" s="27" t="s">
        <v>32</v>
      </c>
      <c r="E130" s="27" t="s">
        <v>33</v>
      </c>
      <c r="F130" s="27" t="s">
        <v>34</v>
      </c>
      <c r="G130" s="27" t="s">
        <v>35</v>
      </c>
      <c r="H130" s="27" t="s">
        <v>36</v>
      </c>
      <c r="I130" s="27" t="s">
        <v>37</v>
      </c>
    </row>
    <row r="131" spans="1:9" ht="30" customHeight="1" x14ac:dyDescent="0.25">
      <c r="A131" s="16" t="s">
        <v>157</v>
      </c>
      <c r="B131" s="25" t="s">
        <v>158</v>
      </c>
      <c r="C131" s="17"/>
      <c r="D131" s="17"/>
      <c r="E131" s="17"/>
      <c r="F131" s="17"/>
      <c r="G131" s="17"/>
      <c r="H131" s="17"/>
      <c r="I131" s="17"/>
    </row>
    <row r="132" spans="1:9" ht="63.75" customHeight="1" x14ac:dyDescent="0.25">
      <c r="A132" s="17" t="s">
        <v>159</v>
      </c>
      <c r="B132" s="26" t="s">
        <v>158</v>
      </c>
      <c r="C132" s="17">
        <v>45</v>
      </c>
      <c r="D132" s="17" t="s">
        <v>41</v>
      </c>
      <c r="E132" s="18"/>
      <c r="F132" s="17" t="str">
        <f>IF(ISBLANK(E132),"", PRODUCT(C132,E132))</f>
        <v/>
      </c>
      <c r="G132" s="28"/>
      <c r="H132" s="17"/>
      <c r="I132" s="17"/>
    </row>
    <row r="133" spans="1:9" x14ac:dyDescent="0.25">
      <c r="A133" s="17" t="s">
        <v>160</v>
      </c>
      <c r="B133" s="26" t="s">
        <v>161</v>
      </c>
      <c r="C133" s="17"/>
      <c r="D133" s="17"/>
      <c r="E133" s="17"/>
      <c r="F133" s="17"/>
      <c r="G133" s="17"/>
      <c r="H133" s="19"/>
      <c r="I133" s="19"/>
    </row>
    <row r="134" spans="1:9" ht="45.75" customHeight="1" x14ac:dyDescent="0.25">
      <c r="A134" s="17" t="s">
        <v>162</v>
      </c>
      <c r="B134" s="26" t="s">
        <v>163</v>
      </c>
      <c r="C134" s="17"/>
      <c r="D134" s="17"/>
      <c r="E134" s="17"/>
      <c r="F134" s="17"/>
      <c r="G134" s="17"/>
      <c r="H134" s="19"/>
      <c r="I134" s="19"/>
    </row>
    <row r="135" spans="1:9" ht="30" x14ac:dyDescent="0.25">
      <c r="A135" s="17" t="s">
        <v>164</v>
      </c>
      <c r="B135" s="26" t="s">
        <v>165</v>
      </c>
      <c r="C135" s="17"/>
      <c r="D135" s="17"/>
      <c r="E135" s="17"/>
      <c r="F135" s="17"/>
      <c r="G135" s="17"/>
      <c r="H135" s="19"/>
      <c r="I135" s="19"/>
    </row>
    <row r="136" spans="1:9" x14ac:dyDescent="0.25">
      <c r="A136" s="17" t="s">
        <v>166</v>
      </c>
      <c r="B136" s="26" t="s">
        <v>167</v>
      </c>
      <c r="C136" s="17"/>
      <c r="D136" s="17"/>
      <c r="E136" s="17"/>
      <c r="F136" s="17"/>
      <c r="G136" s="17"/>
      <c r="H136" s="19"/>
      <c r="I136" s="19"/>
    </row>
    <row r="137" spans="1:9" x14ac:dyDescent="0.25">
      <c r="A137" s="17" t="s">
        <v>168</v>
      </c>
      <c r="B137" s="26" t="s">
        <v>169</v>
      </c>
      <c r="C137" s="17"/>
      <c r="D137" s="17"/>
      <c r="E137" s="17"/>
      <c r="F137" s="17"/>
      <c r="G137" s="17"/>
      <c r="H137" s="19"/>
      <c r="I137" s="19"/>
    </row>
    <row r="138" spans="1:9" x14ac:dyDescent="0.25">
      <c r="A138" s="17" t="s">
        <v>170</v>
      </c>
      <c r="B138" s="26" t="s">
        <v>171</v>
      </c>
      <c r="C138" s="17"/>
      <c r="D138" s="17"/>
      <c r="E138" s="17"/>
      <c r="F138" s="17"/>
      <c r="G138" s="17"/>
      <c r="H138" s="19"/>
      <c r="I138" s="19"/>
    </row>
    <row r="139" spans="1:9" ht="28.5" customHeight="1" x14ac:dyDescent="0.25">
      <c r="A139" s="17" t="s">
        <v>172</v>
      </c>
      <c r="B139" s="26" t="s">
        <v>173</v>
      </c>
      <c r="C139" s="17"/>
      <c r="D139" s="17"/>
      <c r="E139" s="17"/>
      <c r="F139" s="17"/>
      <c r="G139" s="17"/>
      <c r="H139" s="19"/>
      <c r="I139" s="19"/>
    </row>
    <row r="140" spans="1:9" x14ac:dyDescent="0.25">
      <c r="A140" s="17" t="s">
        <v>174</v>
      </c>
      <c r="B140" s="26" t="s">
        <v>175</v>
      </c>
      <c r="C140" s="17"/>
      <c r="D140" s="17"/>
      <c r="E140" s="17"/>
      <c r="F140" s="17"/>
      <c r="G140" s="17"/>
      <c r="H140" s="19"/>
      <c r="I140" s="19"/>
    </row>
    <row r="141" spans="1:9" x14ac:dyDescent="0.25">
      <c r="A141" s="17" t="s">
        <v>176</v>
      </c>
      <c r="B141" s="26" t="s">
        <v>177</v>
      </c>
      <c r="C141" s="17"/>
      <c r="D141" s="17"/>
      <c r="E141" s="17"/>
      <c r="F141" s="17"/>
      <c r="G141" s="17"/>
      <c r="H141" s="19"/>
      <c r="I141" s="19"/>
    </row>
    <row r="142" spans="1:9" ht="30" x14ac:dyDescent="0.25">
      <c r="A142" s="17" t="s">
        <v>178</v>
      </c>
      <c r="B142" s="26" t="s">
        <v>179</v>
      </c>
      <c r="C142" s="17"/>
      <c r="D142" s="17"/>
      <c r="E142" s="17"/>
      <c r="F142" s="17"/>
      <c r="G142" s="17"/>
      <c r="H142" s="19"/>
      <c r="I142" s="19"/>
    </row>
    <row r="143" spans="1:9" ht="30.75" customHeight="1" x14ac:dyDescent="0.25">
      <c r="A143" s="17" t="s">
        <v>180</v>
      </c>
      <c r="B143" s="26" t="s">
        <v>181</v>
      </c>
      <c r="C143" s="17"/>
      <c r="D143" s="17"/>
      <c r="E143" s="17"/>
      <c r="F143" s="17"/>
      <c r="G143" s="17"/>
      <c r="H143" s="19"/>
      <c r="I143" s="19"/>
    </row>
    <row r="144" spans="1:9" x14ac:dyDescent="0.25">
      <c r="E144" s="16" t="s">
        <v>80</v>
      </c>
      <c r="F144" s="16" t="str">
        <f>IF((COUNT(C132:C143)&lt;&gt;COUNT(F132:F143)),"", ROUND(SUM(F132:F143),2))</f>
        <v/>
      </c>
      <c r="G144" s="14" t="str">
        <f>IF((COUNT(C132:C143)&lt;&gt;COUNT(F132:F143)),"Neužpildytos visų objektų kainos", "")</f>
        <v>Neužpildytos visų objektų kainos</v>
      </c>
    </row>
    <row r="145" spans="1:9" ht="30" x14ac:dyDescent="0.25">
      <c r="C145" s="25" t="s">
        <v>81</v>
      </c>
      <c r="D145" s="19"/>
      <c r="E145" s="16" t="s">
        <v>82</v>
      </c>
      <c r="F145" s="16" t="str">
        <f>IF(OR(F144="",D145=""),"", ROUND(PRODUCT(D145,F144)/100,2))</f>
        <v/>
      </c>
      <c r="G145" s="14" t="str">
        <f>IF(D145="", "Nurodykite taikomą PVM dydį", "")</f>
        <v>Nurodykite taikomą PVM dydį</v>
      </c>
    </row>
    <row r="146" spans="1:9" x14ac:dyDescent="0.25">
      <c r="E146" s="16" t="s">
        <v>83</v>
      </c>
      <c r="F146" s="16">
        <f>IF(ISBLANK(F145), "", ROUND(SUM(F144:F145),2))</f>
        <v>0</v>
      </c>
    </row>
    <row r="150" spans="1:9" x14ac:dyDescent="0.25">
      <c r="A150" s="12" t="s">
        <v>182</v>
      </c>
      <c r="B150" s="12" t="s">
        <v>183</v>
      </c>
    </row>
    <row r="152" spans="1:9" x14ac:dyDescent="0.25">
      <c r="A152" s="12" t="s">
        <v>28</v>
      </c>
    </row>
    <row r="153" spans="1:9" s="10" customFormat="1" ht="45" x14ac:dyDescent="0.25">
      <c r="A153" s="27" t="s">
        <v>29</v>
      </c>
      <c r="B153" s="27" t="s">
        <v>30</v>
      </c>
      <c r="C153" s="27" t="s">
        <v>31</v>
      </c>
      <c r="D153" s="27" t="s">
        <v>32</v>
      </c>
      <c r="E153" s="27" t="s">
        <v>33</v>
      </c>
      <c r="F153" s="27" t="s">
        <v>34</v>
      </c>
      <c r="G153" s="27" t="s">
        <v>35</v>
      </c>
      <c r="H153" s="27" t="s">
        <v>36</v>
      </c>
      <c r="I153" s="27" t="s">
        <v>37</v>
      </c>
    </row>
    <row r="154" spans="1:9" x14ac:dyDescent="0.25">
      <c r="A154" s="16" t="s">
        <v>184</v>
      </c>
      <c r="B154" s="25" t="s">
        <v>185</v>
      </c>
      <c r="C154" s="17"/>
      <c r="D154" s="17"/>
      <c r="E154" s="17"/>
      <c r="F154" s="17"/>
      <c r="G154" s="17"/>
      <c r="H154" s="17"/>
      <c r="I154" s="17"/>
    </row>
    <row r="155" spans="1:9" ht="69" customHeight="1" x14ac:dyDescent="0.25">
      <c r="A155" s="17" t="s">
        <v>186</v>
      </c>
      <c r="B155" s="26" t="s">
        <v>185</v>
      </c>
      <c r="C155" s="17">
        <v>15</v>
      </c>
      <c r="D155" s="17" t="s">
        <v>187</v>
      </c>
      <c r="E155" s="18"/>
      <c r="F155" s="17" t="str">
        <f>IF(ISBLANK(E155),"", PRODUCT(C155,E155))</f>
        <v/>
      </c>
      <c r="G155" s="28"/>
      <c r="H155" s="17"/>
      <c r="I155" s="17"/>
    </row>
    <row r="156" spans="1:9" ht="30" x14ac:dyDescent="0.25">
      <c r="A156" s="17" t="s">
        <v>188</v>
      </c>
      <c r="B156" s="26" t="s">
        <v>189</v>
      </c>
      <c r="C156" s="17"/>
      <c r="D156" s="17"/>
      <c r="E156" s="17"/>
      <c r="F156" s="17"/>
      <c r="G156" s="17"/>
      <c r="H156" s="19"/>
      <c r="I156" s="19"/>
    </row>
    <row r="157" spans="1:9" ht="74.25" customHeight="1" x14ac:dyDescent="0.25">
      <c r="A157" s="17" t="s">
        <v>190</v>
      </c>
      <c r="B157" s="26" t="s">
        <v>191</v>
      </c>
      <c r="C157" s="17"/>
      <c r="D157" s="17"/>
      <c r="E157" s="17"/>
      <c r="F157" s="17"/>
      <c r="G157" s="17"/>
      <c r="H157" s="19"/>
      <c r="I157" s="19"/>
    </row>
    <row r="158" spans="1:9" x14ac:dyDescent="0.25">
      <c r="A158" s="17" t="s">
        <v>192</v>
      </c>
      <c r="B158" s="26" t="s">
        <v>193</v>
      </c>
      <c r="C158" s="17"/>
      <c r="D158" s="17"/>
      <c r="E158" s="17"/>
      <c r="F158" s="17"/>
      <c r="G158" s="17"/>
      <c r="H158" s="19"/>
      <c r="I158" s="19"/>
    </row>
    <row r="159" spans="1:9" ht="45" x14ac:dyDescent="0.25">
      <c r="A159" s="17" t="s">
        <v>194</v>
      </c>
      <c r="B159" s="26" t="s">
        <v>195</v>
      </c>
      <c r="C159" s="17"/>
      <c r="D159" s="17"/>
      <c r="E159" s="17"/>
      <c r="F159" s="17"/>
      <c r="G159" s="17"/>
      <c r="H159" s="19"/>
      <c r="I159" s="19"/>
    </row>
    <row r="160" spans="1:9" x14ac:dyDescent="0.25">
      <c r="A160" s="17" t="s">
        <v>196</v>
      </c>
      <c r="B160" s="26" t="s">
        <v>197</v>
      </c>
      <c r="C160" s="17"/>
      <c r="D160" s="17"/>
      <c r="E160" s="17"/>
      <c r="F160" s="17"/>
      <c r="G160" s="17"/>
      <c r="H160" s="19"/>
      <c r="I160" s="19"/>
    </row>
    <row r="161" spans="1:9" ht="174" customHeight="1" x14ac:dyDescent="0.25">
      <c r="A161" s="17" t="s">
        <v>198</v>
      </c>
      <c r="B161" s="26" t="s">
        <v>199</v>
      </c>
      <c r="C161" s="17"/>
      <c r="D161" s="17"/>
      <c r="E161" s="17"/>
      <c r="F161" s="17"/>
      <c r="G161" s="17"/>
      <c r="H161" s="19"/>
      <c r="I161" s="19"/>
    </row>
    <row r="162" spans="1:9" x14ac:dyDescent="0.25">
      <c r="E162" s="16" t="s">
        <v>80</v>
      </c>
      <c r="F162" s="16" t="str">
        <f>IF((COUNT(C155:C161)&lt;&gt;COUNT(F155:F161)),"", ROUND(SUM(F155:F161),2))</f>
        <v/>
      </c>
      <c r="G162" s="14" t="str">
        <f>IF((COUNT(C155:C161)&lt;&gt;COUNT(F155:F161)),"Neužpildytos visų objektų kainos", "")</f>
        <v>Neužpildytos visų objektų kainos</v>
      </c>
    </row>
    <row r="163" spans="1:9" ht="30" x14ac:dyDescent="0.25">
      <c r="C163" s="25" t="s">
        <v>81</v>
      </c>
      <c r="D163" s="19"/>
      <c r="E163" s="16" t="s">
        <v>82</v>
      </c>
      <c r="F163" s="16" t="str">
        <f>IF(OR(F162="",D163=""),"", ROUND(PRODUCT(D163,F162)/100,2))</f>
        <v/>
      </c>
      <c r="G163" s="14" t="str">
        <f>IF(D163="", "Nurodykite taikomą PVM dydį", "")</f>
        <v>Nurodykite taikomą PVM dydį</v>
      </c>
    </row>
    <row r="164" spans="1:9" x14ac:dyDescent="0.25">
      <c r="E164" s="16" t="s">
        <v>83</v>
      </c>
      <c r="F164" s="16">
        <f>IF(ISBLANK(F163), "", ROUND(SUM(F162:F163),2))</f>
        <v>0</v>
      </c>
    </row>
    <row r="168" spans="1:9" x14ac:dyDescent="0.25">
      <c r="A168" s="12" t="s">
        <v>200</v>
      </c>
      <c r="B168" s="12" t="s">
        <v>201</v>
      </c>
    </row>
    <row r="170" spans="1:9" x14ac:dyDescent="0.25">
      <c r="A170" s="12" t="s">
        <v>28</v>
      </c>
    </row>
    <row r="171" spans="1:9" s="10" customFormat="1" ht="45" x14ac:dyDescent="0.25">
      <c r="A171" s="27" t="s">
        <v>29</v>
      </c>
      <c r="B171" s="27" t="s">
        <v>30</v>
      </c>
      <c r="C171" s="27" t="s">
        <v>31</v>
      </c>
      <c r="D171" s="27" t="s">
        <v>32</v>
      </c>
      <c r="E171" s="27" t="s">
        <v>33</v>
      </c>
      <c r="F171" s="27" t="s">
        <v>34</v>
      </c>
      <c r="G171" s="27" t="s">
        <v>35</v>
      </c>
      <c r="H171" s="27" t="s">
        <v>36</v>
      </c>
      <c r="I171" s="27" t="s">
        <v>37</v>
      </c>
    </row>
    <row r="172" spans="1:9" x14ac:dyDescent="0.25">
      <c r="A172" s="16" t="s">
        <v>202</v>
      </c>
      <c r="B172" s="25" t="s">
        <v>203</v>
      </c>
      <c r="C172" s="17"/>
      <c r="D172" s="17"/>
      <c r="E172" s="17"/>
      <c r="F172" s="17"/>
      <c r="G172" s="17"/>
      <c r="H172" s="17"/>
      <c r="I172" s="17"/>
    </row>
    <row r="173" spans="1:9" ht="36.75" customHeight="1" x14ac:dyDescent="0.25">
      <c r="A173" s="17" t="s">
        <v>204</v>
      </c>
      <c r="B173" s="26" t="s">
        <v>203</v>
      </c>
      <c r="C173" s="17">
        <v>15</v>
      </c>
      <c r="D173" s="17" t="s">
        <v>187</v>
      </c>
      <c r="E173" s="18"/>
      <c r="F173" s="17" t="str">
        <f>IF(ISBLANK(E173),"", PRODUCT(C173,E173))</f>
        <v/>
      </c>
      <c r="G173" s="28"/>
      <c r="H173" s="17"/>
      <c r="I173" s="17"/>
    </row>
    <row r="174" spans="1:9" x14ac:dyDescent="0.25">
      <c r="A174" s="17" t="s">
        <v>205</v>
      </c>
      <c r="B174" s="26" t="s">
        <v>206</v>
      </c>
      <c r="C174" s="17"/>
      <c r="D174" s="17"/>
      <c r="E174" s="17"/>
      <c r="F174" s="17"/>
      <c r="G174" s="17"/>
      <c r="H174" s="19"/>
      <c r="I174" s="19"/>
    </row>
    <row r="175" spans="1:9" ht="30" x14ac:dyDescent="0.25">
      <c r="A175" s="17" t="s">
        <v>207</v>
      </c>
      <c r="B175" s="26" t="s">
        <v>208</v>
      </c>
      <c r="C175" s="17"/>
      <c r="D175" s="17"/>
      <c r="E175" s="17"/>
      <c r="F175" s="17"/>
      <c r="G175" s="17"/>
      <c r="H175" s="19"/>
      <c r="I175" s="19"/>
    </row>
    <row r="176" spans="1:9" ht="30" x14ac:dyDescent="0.25">
      <c r="A176" s="17" t="s">
        <v>209</v>
      </c>
      <c r="B176" s="26" t="s">
        <v>210</v>
      </c>
      <c r="C176" s="17"/>
      <c r="D176" s="17"/>
      <c r="E176" s="17"/>
      <c r="F176" s="17"/>
      <c r="G176" s="17"/>
      <c r="H176" s="19"/>
      <c r="I176" s="19"/>
    </row>
    <row r="177" spans="1:9" x14ac:dyDescent="0.25">
      <c r="A177" s="17" t="s">
        <v>211</v>
      </c>
      <c r="B177" s="26" t="s">
        <v>212</v>
      </c>
      <c r="C177" s="17"/>
      <c r="D177" s="17"/>
      <c r="E177" s="17"/>
      <c r="F177" s="17"/>
      <c r="G177" s="17"/>
      <c r="H177" s="19"/>
      <c r="I177" s="19"/>
    </row>
    <row r="178" spans="1:9" x14ac:dyDescent="0.25">
      <c r="A178" s="17" t="s">
        <v>213</v>
      </c>
      <c r="B178" s="26" t="s">
        <v>214</v>
      </c>
      <c r="C178" s="17"/>
      <c r="D178" s="17"/>
      <c r="E178" s="17"/>
      <c r="F178" s="17"/>
      <c r="G178" s="17"/>
      <c r="H178" s="19"/>
      <c r="I178" s="19"/>
    </row>
    <row r="179" spans="1:9" x14ac:dyDescent="0.25">
      <c r="A179" s="17" t="s">
        <v>215</v>
      </c>
      <c r="B179" s="26" t="s">
        <v>216</v>
      </c>
      <c r="C179" s="17"/>
      <c r="D179" s="17"/>
      <c r="E179" s="17"/>
      <c r="F179" s="17"/>
      <c r="G179" s="17"/>
      <c r="H179" s="19"/>
      <c r="I179" s="19"/>
    </row>
    <row r="180" spans="1:9" ht="86.25" customHeight="1" x14ac:dyDescent="0.25">
      <c r="A180" s="17" t="s">
        <v>217</v>
      </c>
      <c r="B180" s="26" t="s">
        <v>218</v>
      </c>
      <c r="C180" s="17"/>
      <c r="D180" s="17"/>
      <c r="E180" s="17"/>
      <c r="F180" s="17"/>
      <c r="G180" s="17"/>
      <c r="H180" s="19"/>
      <c r="I180" s="19"/>
    </row>
    <row r="181" spans="1:9" x14ac:dyDescent="0.25">
      <c r="A181" s="17" t="s">
        <v>219</v>
      </c>
      <c r="B181" s="26" t="s">
        <v>220</v>
      </c>
      <c r="C181" s="17"/>
      <c r="D181" s="17"/>
      <c r="E181" s="17"/>
      <c r="F181" s="17"/>
      <c r="G181" s="17"/>
      <c r="H181" s="19"/>
      <c r="I181" s="19"/>
    </row>
    <row r="182" spans="1:9" x14ac:dyDescent="0.25">
      <c r="A182" s="17" t="s">
        <v>221</v>
      </c>
      <c r="B182" s="26" t="s">
        <v>222</v>
      </c>
      <c r="C182" s="17"/>
      <c r="D182" s="17"/>
      <c r="E182" s="17"/>
      <c r="F182" s="17"/>
      <c r="G182" s="17"/>
      <c r="H182" s="19"/>
      <c r="I182" s="19"/>
    </row>
    <row r="183" spans="1:9" x14ac:dyDescent="0.25">
      <c r="E183" s="16" t="s">
        <v>80</v>
      </c>
      <c r="F183" s="16" t="str">
        <f>IF((COUNT(C173:C182)&lt;&gt;COUNT(F173:F182)),"", ROUND(SUM(F173:F182),2))</f>
        <v/>
      </c>
      <c r="G183" s="14" t="str">
        <f>IF((COUNT(C173:C182)&lt;&gt;COUNT(F173:F182)),"Neužpildytos visų objektų kainos", "")</f>
        <v>Neužpildytos visų objektų kainos</v>
      </c>
    </row>
    <row r="184" spans="1:9" ht="30" x14ac:dyDescent="0.25">
      <c r="C184" s="25" t="s">
        <v>81</v>
      </c>
      <c r="D184" s="19"/>
      <c r="E184" s="16" t="s">
        <v>82</v>
      </c>
      <c r="F184" s="16" t="str">
        <f>IF(OR(F183="",D184=""),"", ROUND(PRODUCT(D184,F183)/100,2))</f>
        <v/>
      </c>
      <c r="G184" s="14" t="str">
        <f>IF(D184="", "Nurodykite taikomą PVM dydį", "")</f>
        <v>Nurodykite taikomą PVM dydį</v>
      </c>
    </row>
    <row r="185" spans="1:9" x14ac:dyDescent="0.25">
      <c r="E185" s="16" t="s">
        <v>83</v>
      </c>
      <c r="F185" s="16">
        <f>IF(ISBLANK(F184), "", ROUND(SUM(F183:F184),2))</f>
        <v>0</v>
      </c>
    </row>
    <row r="189" spans="1:9" x14ac:dyDescent="0.25">
      <c r="A189" s="12" t="s">
        <v>223</v>
      </c>
      <c r="B189" s="12" t="s">
        <v>224</v>
      </c>
    </row>
    <row r="191" spans="1:9" x14ac:dyDescent="0.25">
      <c r="A191" s="12" t="s">
        <v>28</v>
      </c>
    </row>
    <row r="192" spans="1:9" s="10" customFormat="1" ht="45" x14ac:dyDescent="0.25">
      <c r="A192" s="27" t="s">
        <v>29</v>
      </c>
      <c r="B192" s="27" t="s">
        <v>30</v>
      </c>
      <c r="C192" s="27" t="s">
        <v>31</v>
      </c>
      <c r="D192" s="27" t="s">
        <v>32</v>
      </c>
      <c r="E192" s="27" t="s">
        <v>33</v>
      </c>
      <c r="F192" s="27" t="s">
        <v>34</v>
      </c>
      <c r="G192" s="27" t="s">
        <v>35</v>
      </c>
      <c r="H192" s="27" t="s">
        <v>36</v>
      </c>
      <c r="I192" s="27" t="s">
        <v>37</v>
      </c>
    </row>
    <row r="193" spans="1:9" x14ac:dyDescent="0.25">
      <c r="A193" s="16" t="s">
        <v>225</v>
      </c>
      <c r="B193" s="25" t="s">
        <v>226</v>
      </c>
      <c r="C193" s="17"/>
      <c r="D193" s="17"/>
      <c r="E193" s="17"/>
      <c r="F193" s="17"/>
      <c r="G193" s="17"/>
      <c r="H193" s="17"/>
      <c r="I193" s="17"/>
    </row>
    <row r="194" spans="1:9" ht="45.75" customHeight="1" x14ac:dyDescent="0.25">
      <c r="A194" s="17" t="s">
        <v>227</v>
      </c>
      <c r="B194" s="26" t="s">
        <v>226</v>
      </c>
      <c r="C194" s="17">
        <v>12</v>
      </c>
      <c r="D194" s="17" t="s">
        <v>187</v>
      </c>
      <c r="E194" s="18"/>
      <c r="F194" s="17" t="str">
        <f>IF(ISBLANK(E194),"", PRODUCT(C194,E194))</f>
        <v/>
      </c>
      <c r="G194" s="28"/>
      <c r="H194" s="17"/>
      <c r="I194" s="17"/>
    </row>
    <row r="195" spans="1:9" x14ac:dyDescent="0.25">
      <c r="A195" s="17" t="s">
        <v>228</v>
      </c>
      <c r="B195" s="26" t="s">
        <v>229</v>
      </c>
      <c r="C195" s="17"/>
      <c r="D195" s="17"/>
      <c r="E195" s="17"/>
      <c r="F195" s="17"/>
      <c r="G195" s="17"/>
      <c r="H195" s="19"/>
      <c r="I195" s="19"/>
    </row>
    <row r="196" spans="1:9" ht="30" x14ac:dyDescent="0.25">
      <c r="A196" s="17" t="s">
        <v>230</v>
      </c>
      <c r="B196" s="26" t="s">
        <v>208</v>
      </c>
      <c r="C196" s="17"/>
      <c r="D196" s="17"/>
      <c r="E196" s="17"/>
      <c r="F196" s="17"/>
      <c r="G196" s="17"/>
      <c r="H196" s="19"/>
      <c r="I196" s="19"/>
    </row>
    <row r="197" spans="1:9" ht="30" x14ac:dyDescent="0.25">
      <c r="A197" s="17" t="s">
        <v>231</v>
      </c>
      <c r="B197" s="26" t="s">
        <v>232</v>
      </c>
      <c r="C197" s="17"/>
      <c r="D197" s="17"/>
      <c r="E197" s="17"/>
      <c r="F197" s="17"/>
      <c r="G197" s="17"/>
      <c r="H197" s="19"/>
      <c r="I197" s="19"/>
    </row>
    <row r="198" spans="1:9" x14ac:dyDescent="0.25">
      <c r="A198" s="17" t="s">
        <v>233</v>
      </c>
      <c r="B198" s="26" t="s">
        <v>234</v>
      </c>
      <c r="C198" s="17"/>
      <c r="D198" s="17"/>
      <c r="E198" s="17"/>
      <c r="F198" s="17"/>
      <c r="G198" s="17"/>
      <c r="H198" s="19"/>
      <c r="I198" s="19"/>
    </row>
    <row r="199" spans="1:9" x14ac:dyDescent="0.25">
      <c r="A199" s="17" t="s">
        <v>235</v>
      </c>
      <c r="B199" s="26" t="s">
        <v>236</v>
      </c>
      <c r="C199" s="17"/>
      <c r="D199" s="17"/>
      <c r="E199" s="17"/>
      <c r="F199" s="17"/>
      <c r="G199" s="17"/>
      <c r="H199" s="19"/>
      <c r="I199" s="19"/>
    </row>
    <row r="200" spans="1:9" ht="30" x14ac:dyDescent="0.25">
      <c r="A200" s="17" t="s">
        <v>237</v>
      </c>
      <c r="B200" s="26" t="s">
        <v>238</v>
      </c>
      <c r="C200" s="17"/>
      <c r="D200" s="17"/>
      <c r="E200" s="17"/>
      <c r="F200" s="17"/>
      <c r="G200" s="17"/>
      <c r="H200" s="19"/>
      <c r="I200" s="19"/>
    </row>
    <row r="201" spans="1:9" ht="30" x14ac:dyDescent="0.25">
      <c r="A201" s="17" t="s">
        <v>239</v>
      </c>
      <c r="B201" s="26" t="s">
        <v>240</v>
      </c>
      <c r="C201" s="17"/>
      <c r="D201" s="17"/>
      <c r="E201" s="17"/>
      <c r="F201" s="17"/>
      <c r="G201" s="17"/>
      <c r="H201" s="19"/>
      <c r="I201" s="19"/>
    </row>
    <row r="202" spans="1:9" ht="30" x14ac:dyDescent="0.25">
      <c r="A202" s="17" t="s">
        <v>241</v>
      </c>
      <c r="B202" s="26" t="s">
        <v>242</v>
      </c>
      <c r="C202" s="17"/>
      <c r="D202" s="17"/>
      <c r="E202" s="17"/>
      <c r="F202" s="17"/>
      <c r="G202" s="17"/>
      <c r="H202" s="19"/>
      <c r="I202" s="19"/>
    </row>
    <row r="203" spans="1:9" x14ac:dyDescent="0.25">
      <c r="E203" s="16" t="s">
        <v>80</v>
      </c>
      <c r="F203" s="16" t="str">
        <f>IF((COUNT(C194:C202)&lt;&gt;COUNT(F194:F202)),"", ROUND(SUM(F194:F202),2))</f>
        <v/>
      </c>
      <c r="G203" s="14" t="str">
        <f>IF((COUNT(C194:C202)&lt;&gt;COUNT(F194:F202)),"Neužpildytos visų objektų kainos", "")</f>
        <v>Neužpildytos visų objektų kainos</v>
      </c>
    </row>
    <row r="204" spans="1:9" ht="30" x14ac:dyDescent="0.25">
      <c r="C204" s="25" t="s">
        <v>81</v>
      </c>
      <c r="D204" s="19"/>
      <c r="E204" s="16" t="s">
        <v>82</v>
      </c>
      <c r="F204" s="16" t="str">
        <f>IF(OR(F203="",D204=""),"", ROUND(PRODUCT(D204,F203)/100,2))</f>
        <v/>
      </c>
      <c r="G204" s="14" t="str">
        <f>IF(D204="", "Nurodykite taikomą PVM dydį", "")</f>
        <v>Nurodykite taikomą PVM dydį</v>
      </c>
    </row>
    <row r="205" spans="1:9" x14ac:dyDescent="0.25">
      <c r="E205" s="16" t="s">
        <v>83</v>
      </c>
      <c r="F205" s="16">
        <f>IF(ISBLANK(F204), "", ROUND(SUM(F203:F204),2))</f>
        <v>0</v>
      </c>
    </row>
  </sheetData>
  <sheetProtection algorithmName="SHA-512" hashValue="ZpNa9gGQJ3wOGOE3u0D1t1pKG4qHx5VHtx9TZJ335GwFJeZEpOcfFhHPgwjq8QtiNK8DOyMyGp1Xf3iEhCqqzg==" saltValue="3ENtOgGcv5YR8ZQxPH2jcQ=="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31496062992125984" right="0.31496062992125984" top="0.35433070866141736" bottom="0.55118110236220474" header="0.11811023622047245" footer="0.19685039370078741"/>
  <pageSetup paperSize="9" scale="67"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5" t="s">
        <v>243</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7" t="s">
        <v>244</v>
      </c>
      <c r="B5" s="48"/>
      <c r="C5" s="46" t="s">
        <v>245</v>
      </c>
      <c r="D5" s="47"/>
      <c r="E5" s="48"/>
      <c r="F5" s="46" t="s">
        <v>246</v>
      </c>
      <c r="G5" s="47"/>
      <c r="H5" s="48"/>
      <c r="I5" s="46" t="s">
        <v>247</v>
      </c>
      <c r="J5" s="48"/>
      <c r="K5" s="9" t="s">
        <v>248</v>
      </c>
    </row>
    <row r="6" spans="1:11" ht="48.95" customHeight="1" x14ac:dyDescent="0.25">
      <c r="A6" s="53"/>
      <c r="B6" s="37"/>
      <c r="C6" s="49"/>
      <c r="D6" s="50"/>
      <c r="E6" s="37"/>
      <c r="F6" s="49"/>
      <c r="G6" s="50"/>
      <c r="H6" s="37"/>
      <c r="I6" s="49"/>
      <c r="J6" s="37"/>
      <c r="K6" s="20"/>
    </row>
    <row r="7" spans="1:11" ht="48.95" customHeight="1" x14ac:dyDescent="0.25">
      <c r="A7" s="53"/>
      <c r="B7" s="37"/>
      <c r="C7" s="49"/>
      <c r="D7" s="50"/>
      <c r="E7" s="37"/>
      <c r="F7" s="49"/>
      <c r="G7" s="50"/>
      <c r="H7" s="37"/>
      <c r="I7" s="49"/>
      <c r="J7" s="37"/>
      <c r="K7" s="20"/>
    </row>
    <row r="8" spans="1:11" ht="48.95" customHeight="1" x14ac:dyDescent="0.25">
      <c r="A8" s="53"/>
      <c r="B8" s="37"/>
      <c r="C8" s="49"/>
      <c r="D8" s="50"/>
      <c r="E8" s="37"/>
      <c r="F8" s="49"/>
      <c r="G8" s="50"/>
      <c r="H8" s="37"/>
      <c r="I8" s="49"/>
      <c r="J8" s="37"/>
      <c r="K8" s="20"/>
    </row>
    <row r="9" spans="1:11" ht="48.95" customHeight="1" x14ac:dyDescent="0.25">
      <c r="A9" s="53"/>
      <c r="B9" s="37"/>
      <c r="C9" s="49"/>
      <c r="D9" s="50"/>
      <c r="E9" s="37"/>
      <c r="F9" s="49"/>
      <c r="G9" s="50"/>
      <c r="H9" s="37"/>
      <c r="I9" s="49"/>
      <c r="J9" s="37"/>
      <c r="K9" s="20"/>
    </row>
    <row r="10" spans="1:11" ht="48.95" customHeight="1" x14ac:dyDescent="0.25">
      <c r="A10" s="53"/>
      <c r="B10" s="37"/>
      <c r="C10" s="49"/>
      <c r="D10" s="50"/>
      <c r="E10" s="37"/>
      <c r="F10" s="49"/>
      <c r="G10" s="50"/>
      <c r="H10" s="37"/>
      <c r="I10" s="49"/>
      <c r="J10" s="37"/>
      <c r="K10" s="20"/>
    </row>
    <row r="11" spans="1:11" ht="48.95" customHeight="1" x14ac:dyDescent="0.25">
      <c r="A11" s="53"/>
      <c r="B11" s="37"/>
      <c r="C11" s="49"/>
      <c r="D11" s="50"/>
      <c r="E11" s="37"/>
      <c r="F11" s="49"/>
      <c r="G11" s="50"/>
      <c r="H11" s="37"/>
      <c r="I11" s="49"/>
      <c r="J11" s="37"/>
      <c r="K11" s="20"/>
    </row>
    <row r="12" spans="1:11" ht="48.95" customHeight="1" x14ac:dyDescent="0.25">
      <c r="A12" s="53"/>
      <c r="B12" s="37"/>
      <c r="C12" s="49"/>
      <c r="D12" s="50"/>
      <c r="E12" s="37"/>
      <c r="F12" s="49"/>
      <c r="G12" s="50"/>
      <c r="H12" s="37"/>
      <c r="I12" s="49"/>
      <c r="J12" s="37"/>
      <c r="K12" s="20"/>
    </row>
    <row r="13" spans="1:11" ht="48.95" customHeight="1" x14ac:dyDescent="0.25">
      <c r="A13" s="53"/>
      <c r="B13" s="37"/>
      <c r="C13" s="49"/>
      <c r="D13" s="50"/>
      <c r="E13" s="37"/>
      <c r="F13" s="49"/>
      <c r="G13" s="50"/>
      <c r="H13" s="37"/>
      <c r="I13" s="49"/>
      <c r="J13" s="37"/>
      <c r="K13" s="20"/>
    </row>
    <row r="14" spans="1:11" ht="48.95" customHeight="1" x14ac:dyDescent="0.25">
      <c r="A14" s="53"/>
      <c r="B14" s="37"/>
      <c r="C14" s="49"/>
      <c r="D14" s="50"/>
      <c r="E14" s="37"/>
      <c r="F14" s="49"/>
      <c r="G14" s="50"/>
      <c r="H14" s="37"/>
      <c r="I14" s="49"/>
      <c r="J14" s="37"/>
      <c r="K14" s="20"/>
    </row>
    <row r="15" spans="1:11" ht="48" customHeight="1" thickBot="1" x14ac:dyDescent="0.3">
      <c r="A15" s="62"/>
      <c r="B15" s="56"/>
      <c r="C15" s="54"/>
      <c r="D15" s="55"/>
      <c r="E15" s="56"/>
      <c r="F15" s="54"/>
      <c r="G15" s="55"/>
      <c r="H15" s="56"/>
      <c r="I15" s="54"/>
      <c r="J15" s="56"/>
      <c r="K15" s="21"/>
    </row>
    <row r="16" spans="1:11" ht="18.95" customHeight="1" x14ac:dyDescent="0.25">
      <c r="A16" s="10"/>
      <c r="B16" s="10"/>
      <c r="C16" s="10"/>
      <c r="D16" s="10"/>
      <c r="E16" s="10"/>
      <c r="F16" s="10"/>
      <c r="G16" s="10"/>
      <c r="H16" s="10"/>
      <c r="I16" s="10"/>
      <c r="J16" s="10"/>
      <c r="K16" s="11"/>
    </row>
    <row r="17" spans="1:11" ht="48.95" customHeight="1" x14ac:dyDescent="0.25">
      <c r="A17" s="67" t="s">
        <v>249</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7" t="s">
        <v>30</v>
      </c>
      <c r="B19" s="48"/>
      <c r="C19" s="46" t="s">
        <v>245</v>
      </c>
      <c r="D19" s="47"/>
      <c r="E19" s="48"/>
      <c r="F19" s="46" t="s">
        <v>250</v>
      </c>
      <c r="G19" s="47"/>
      <c r="H19" s="48"/>
      <c r="I19" s="60" t="s">
        <v>247</v>
      </c>
      <c r="J19" s="61"/>
      <c r="K19" s="11"/>
    </row>
    <row r="20" spans="1:11" ht="48.95" customHeight="1" x14ac:dyDescent="0.25">
      <c r="A20" s="53"/>
      <c r="B20" s="37"/>
      <c r="C20" s="49"/>
      <c r="D20" s="50"/>
      <c r="E20" s="37"/>
      <c r="F20" s="49"/>
      <c r="G20" s="50"/>
      <c r="H20" s="37"/>
      <c r="I20" s="51"/>
      <c r="J20" s="52"/>
      <c r="K20" s="11"/>
    </row>
    <row r="21" spans="1:11" ht="48.95" customHeight="1" x14ac:dyDescent="0.25">
      <c r="A21" s="53"/>
      <c r="B21" s="37"/>
      <c r="C21" s="49"/>
      <c r="D21" s="50"/>
      <c r="E21" s="37"/>
      <c r="F21" s="49"/>
      <c r="G21" s="50"/>
      <c r="H21" s="37"/>
      <c r="I21" s="51"/>
      <c r="J21" s="52"/>
      <c r="K21" s="11"/>
    </row>
    <row r="22" spans="1:11" ht="48.95" customHeight="1" x14ac:dyDescent="0.25">
      <c r="A22" s="53"/>
      <c r="B22" s="37"/>
      <c r="C22" s="49"/>
      <c r="D22" s="50"/>
      <c r="E22" s="37"/>
      <c r="F22" s="49"/>
      <c r="G22" s="50"/>
      <c r="H22" s="37"/>
      <c r="I22" s="51"/>
      <c r="J22" s="52"/>
      <c r="K22" s="11"/>
    </row>
    <row r="23" spans="1:11" ht="48.95" customHeight="1" x14ac:dyDescent="0.25">
      <c r="A23" s="53"/>
      <c r="B23" s="37"/>
      <c r="C23" s="49"/>
      <c r="D23" s="50"/>
      <c r="E23" s="37"/>
      <c r="F23" s="49"/>
      <c r="G23" s="50"/>
      <c r="H23" s="37"/>
      <c r="I23" s="51"/>
      <c r="J23" s="52"/>
      <c r="K23" s="11"/>
    </row>
    <row r="24" spans="1:11" ht="48.95" customHeight="1" x14ac:dyDescent="0.25">
      <c r="A24" s="53"/>
      <c r="B24" s="37"/>
      <c r="C24" s="49"/>
      <c r="D24" s="50"/>
      <c r="E24" s="37"/>
      <c r="F24" s="49"/>
      <c r="G24" s="50"/>
      <c r="H24" s="37"/>
      <c r="I24" s="51"/>
      <c r="J24" s="52"/>
      <c r="K24" s="11"/>
    </row>
    <row r="25" spans="1:11" ht="48.95" customHeight="1" x14ac:dyDescent="0.25">
      <c r="A25" s="53"/>
      <c r="B25" s="37"/>
      <c r="C25" s="49"/>
      <c r="D25" s="50"/>
      <c r="E25" s="37"/>
      <c r="F25" s="49"/>
      <c r="G25" s="50"/>
      <c r="H25" s="37"/>
      <c r="I25" s="51"/>
      <c r="J25" s="52"/>
      <c r="K25" s="11"/>
    </row>
    <row r="26" spans="1:11" ht="48.95" customHeight="1" x14ac:dyDescent="0.25">
      <c r="A26" s="53"/>
      <c r="B26" s="37"/>
      <c r="C26" s="49"/>
      <c r="D26" s="50"/>
      <c r="E26" s="37"/>
      <c r="F26" s="49"/>
      <c r="G26" s="50"/>
      <c r="H26" s="37"/>
      <c r="I26" s="51"/>
      <c r="J26" s="52"/>
      <c r="K26" s="11"/>
    </row>
    <row r="27" spans="1:11" ht="48.95" customHeight="1" x14ac:dyDescent="0.25">
      <c r="A27" s="53"/>
      <c r="B27" s="37"/>
      <c r="C27" s="49"/>
      <c r="D27" s="50"/>
      <c r="E27" s="37"/>
      <c r="F27" s="49"/>
      <c r="G27" s="50"/>
      <c r="H27" s="37"/>
      <c r="I27" s="51"/>
      <c r="J27" s="52"/>
      <c r="K27" s="11"/>
    </row>
    <row r="28" spans="1:11" ht="48.95" customHeight="1" x14ac:dyDescent="0.25">
      <c r="A28" s="53"/>
      <c r="B28" s="37"/>
      <c r="C28" s="49"/>
      <c r="D28" s="50"/>
      <c r="E28" s="37"/>
      <c r="F28" s="49"/>
      <c r="G28" s="50"/>
      <c r="H28" s="37"/>
      <c r="I28" s="51"/>
      <c r="J28" s="52"/>
      <c r="K28" s="11"/>
    </row>
    <row r="29" spans="1:11" ht="48.95" customHeight="1" x14ac:dyDescent="0.25">
      <c r="A29" s="53"/>
      <c r="B29" s="37"/>
      <c r="C29" s="49"/>
      <c r="D29" s="50"/>
      <c r="E29" s="37"/>
      <c r="F29" s="49"/>
      <c r="G29" s="50"/>
      <c r="H29" s="37"/>
      <c r="I29" s="51"/>
      <c r="J29" s="52"/>
      <c r="K29" s="11"/>
    </row>
    <row r="31" spans="1:11" ht="33" customHeight="1" x14ac:dyDescent="0.25">
      <c r="A31" s="69"/>
      <c r="B31" s="29"/>
      <c r="C31" s="29"/>
      <c r="D31" s="29"/>
      <c r="E31" s="29"/>
      <c r="F31" s="29"/>
      <c r="G31" s="29"/>
      <c r="H31" s="29"/>
      <c r="I31" s="29"/>
      <c r="J31" s="29"/>
    </row>
    <row r="33" spans="1:10" ht="15.95" customHeight="1" x14ac:dyDescent="0.25">
      <c r="A33" s="70" t="s">
        <v>251</v>
      </c>
      <c r="B33" s="29"/>
      <c r="C33" s="29"/>
      <c r="D33" s="29"/>
      <c r="E33" s="29"/>
      <c r="F33" s="29"/>
      <c r="G33" s="29"/>
      <c r="H33" s="29"/>
      <c r="I33" s="29"/>
      <c r="J33" s="29"/>
    </row>
    <row r="34" spans="1:10" ht="15.95" customHeight="1" thickBot="1" x14ac:dyDescent="0.3"/>
    <row r="35" spans="1:10" ht="15.95" customHeight="1" x14ac:dyDescent="0.25">
      <c r="A35" s="8" t="s">
        <v>29</v>
      </c>
      <c r="B35" s="65" t="s">
        <v>252</v>
      </c>
      <c r="C35" s="47"/>
      <c r="D35" s="47"/>
      <c r="E35" s="47"/>
      <c r="F35" s="47"/>
      <c r="G35" s="48"/>
      <c r="H35" s="66" t="s">
        <v>253</v>
      </c>
      <c r="I35" s="47"/>
      <c r="J35" s="61"/>
    </row>
    <row r="36" spans="1:10" ht="48" customHeight="1" x14ac:dyDescent="0.25">
      <c r="A36" s="22" t="s">
        <v>254</v>
      </c>
      <c r="B36" s="59" t="s">
        <v>255</v>
      </c>
      <c r="C36" s="50"/>
      <c r="D36" s="50"/>
      <c r="E36" s="50"/>
      <c r="F36" s="50"/>
      <c r="G36" s="37"/>
      <c r="H36" s="63"/>
      <c r="I36" s="50"/>
      <c r="J36" s="52"/>
    </row>
    <row r="37" spans="1:10" ht="48" customHeight="1" x14ac:dyDescent="0.25">
      <c r="A37" s="22" t="s">
        <v>256</v>
      </c>
      <c r="B37" s="59" t="s">
        <v>257</v>
      </c>
      <c r="C37" s="50"/>
      <c r="D37" s="50"/>
      <c r="E37" s="50"/>
      <c r="F37" s="50"/>
      <c r="G37" s="37"/>
      <c r="H37" s="63"/>
      <c r="I37" s="50"/>
      <c r="J37" s="52"/>
    </row>
    <row r="38" spans="1:10" ht="48" customHeight="1" x14ac:dyDescent="0.25">
      <c r="A38" s="22" t="s">
        <v>258</v>
      </c>
      <c r="B38" s="59" t="s">
        <v>259</v>
      </c>
      <c r="C38" s="50"/>
      <c r="D38" s="50"/>
      <c r="E38" s="50"/>
      <c r="F38" s="50"/>
      <c r="G38" s="37"/>
      <c r="H38" s="63"/>
      <c r="I38" s="50"/>
      <c r="J38" s="52"/>
    </row>
    <row r="39" spans="1:10" ht="48" customHeight="1" x14ac:dyDescent="0.25">
      <c r="A39" s="22" t="s">
        <v>260</v>
      </c>
      <c r="B39" s="59" t="s">
        <v>261</v>
      </c>
      <c r="C39" s="50"/>
      <c r="D39" s="50"/>
      <c r="E39" s="50"/>
      <c r="F39" s="50"/>
      <c r="G39" s="37"/>
      <c r="H39" s="63"/>
      <c r="I39" s="50"/>
      <c r="J39" s="52"/>
    </row>
    <row r="40" spans="1:10" ht="48" customHeight="1" x14ac:dyDescent="0.25">
      <c r="A40" s="23"/>
      <c r="B40" s="64"/>
      <c r="C40" s="50"/>
      <c r="D40" s="50"/>
      <c r="E40" s="50"/>
      <c r="F40" s="50"/>
      <c r="G40" s="37"/>
      <c r="H40" s="63"/>
      <c r="I40" s="50"/>
      <c r="J40" s="52"/>
    </row>
    <row r="41" spans="1:10" ht="48" customHeight="1" x14ac:dyDescent="0.25">
      <c r="A41" s="23"/>
      <c r="B41" s="64"/>
      <c r="C41" s="50"/>
      <c r="D41" s="50"/>
      <c r="E41" s="50"/>
      <c r="F41" s="50"/>
      <c r="G41" s="37"/>
      <c r="H41" s="63"/>
      <c r="I41" s="50"/>
      <c r="J41" s="52"/>
    </row>
    <row r="42" spans="1:10" ht="48" customHeight="1" x14ac:dyDescent="0.25">
      <c r="A42" s="23"/>
      <c r="B42" s="64"/>
      <c r="C42" s="50"/>
      <c r="D42" s="50"/>
      <c r="E42" s="50"/>
      <c r="F42" s="50"/>
      <c r="G42" s="37"/>
      <c r="H42" s="63"/>
      <c r="I42" s="50"/>
      <c r="J42" s="52"/>
    </row>
    <row r="43" spans="1:10" ht="48" customHeight="1" x14ac:dyDescent="0.25">
      <c r="A43" s="23"/>
      <c r="B43" s="64"/>
      <c r="C43" s="50"/>
      <c r="D43" s="50"/>
      <c r="E43" s="50"/>
      <c r="F43" s="50"/>
      <c r="G43" s="37"/>
      <c r="H43" s="63"/>
      <c r="I43" s="50"/>
      <c r="J43" s="52"/>
    </row>
    <row r="44" spans="1:10" ht="48" customHeight="1" x14ac:dyDescent="0.25">
      <c r="A44" s="23"/>
      <c r="B44" s="64"/>
      <c r="C44" s="50"/>
      <c r="D44" s="50"/>
      <c r="E44" s="50"/>
      <c r="F44" s="50"/>
      <c r="G44" s="37"/>
      <c r="H44" s="63"/>
      <c r="I44" s="50"/>
      <c r="J44" s="52"/>
    </row>
    <row r="45" spans="1:10" ht="48" customHeight="1" x14ac:dyDescent="0.25">
      <c r="A45" s="23"/>
      <c r="B45" s="64"/>
      <c r="C45" s="50"/>
      <c r="D45" s="50"/>
      <c r="E45" s="50"/>
      <c r="F45" s="50"/>
      <c r="G45" s="37"/>
      <c r="H45" s="63"/>
      <c r="I45" s="50"/>
      <c r="J45" s="52"/>
    </row>
    <row r="46" spans="1:10" ht="48.95" customHeight="1" thickBot="1" x14ac:dyDescent="0.3">
      <c r="A46" s="24"/>
      <c r="B46" s="71"/>
      <c r="C46" s="55"/>
      <c r="D46" s="55"/>
      <c r="E46" s="55"/>
      <c r="F46" s="55"/>
      <c r="G46" s="56"/>
      <c r="H46" s="72"/>
      <c r="I46" s="73"/>
      <c r="J46" s="74"/>
    </row>
    <row r="48" spans="1:10" ht="102" customHeight="1" x14ac:dyDescent="0.25">
      <c r="A48" s="69" t="s">
        <v>262</v>
      </c>
      <c r="B48" s="29"/>
      <c r="C48" s="29"/>
      <c r="D48" s="29"/>
      <c r="E48" s="29"/>
      <c r="F48" s="29"/>
      <c r="G48" s="29"/>
      <c r="H48" s="29"/>
      <c r="I48" s="29"/>
      <c r="J48" s="29"/>
    </row>
    <row r="51" spans="1:10" x14ac:dyDescent="0.25">
      <c r="A51" s="68" t="s">
        <v>263</v>
      </c>
      <c r="B51" s="29"/>
      <c r="C51" s="29"/>
      <c r="D51" s="29"/>
      <c r="E51" s="58"/>
      <c r="F51" s="29"/>
      <c r="G51" s="29"/>
      <c r="H51" s="29"/>
      <c r="I51" s="29"/>
      <c r="J51" s="29"/>
    </row>
    <row r="53" spans="1:10" x14ac:dyDescent="0.25">
      <c r="A53" s="68" t="s">
        <v>264</v>
      </c>
      <c r="B53" s="29"/>
      <c r="C53" s="29"/>
      <c r="D53" s="29"/>
      <c r="E53" s="58"/>
      <c r="F53" s="29"/>
      <c r="G53" s="29"/>
      <c r="H53" s="29"/>
      <c r="I53" s="29"/>
      <c r="J53" s="29"/>
    </row>
    <row r="100" spans="1:1" ht="15.75" x14ac:dyDescent="0.25">
      <c r="A100" t="s">
        <v>265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2025-02-24T14:22:31Z</cp:lastPrinted>
  <dcterms:created xsi:type="dcterms:W3CDTF">2023-04-04T12:16:45Z</dcterms:created>
  <dcterms:modified xsi:type="dcterms:W3CDTF">2025-02-27T10:51:43Z</dcterms:modified>
</cp:coreProperties>
</file>