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166925"/>
  <mc:AlternateContent xmlns:mc="http://schemas.openxmlformats.org/markup-compatibility/2006">
    <mc:Choice Requires="x15">
      <x15ac:absPath xmlns:x15ac="http://schemas.microsoft.com/office/spreadsheetml/2010/11/ac" url="https://lakdlt-my.sharepoint.com/personal/aurimas_urbonas_vialietuva_lt/Documents/Darbalaukis/01_TU/04_Ranga/01_4201_Juodupe/0226_DKŽ/"/>
    </mc:Choice>
  </mc:AlternateContent>
  <xr:revisionPtr revIDLastSave="20" documentId="13_ncr:1_{9D3DC687-F1CD-4013-B24A-B0CBFF6184D0}" xr6:coauthVersionLast="47" xr6:coauthVersionMax="47" xr10:uidLastSave="{F4B5BC52-F1FC-44A9-A3DB-42E5F3604722}"/>
  <bookViews>
    <workbookView xWindow="-120" yWindow="-120" windowWidth="25440" windowHeight="15270" activeTab="3" xr2:uid="{6BC1EAF5-0D01-43F1-AE22-A39552859E42}"/>
  </bookViews>
  <sheets>
    <sheet name="P24-005-4201 SK" sheetId="2" r:id="rId1"/>
    <sheet name="P24-005-4201 S" sheetId="4" r:id="rId2"/>
    <sheet name="P24-005-4201 KPT" sheetId="5" r:id="rId3"/>
    <sheet name="Santrauka" sheetId="6"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7" i="6" l="1"/>
  <c r="I21" i="5" l="1"/>
  <c r="G28" i="5"/>
  <c r="G27" i="5"/>
  <c r="G26" i="5"/>
  <c r="G25" i="5"/>
  <c r="G24" i="5"/>
  <c r="G23" i="5"/>
  <c r="G22" i="5"/>
  <c r="I28" i="5" s="1"/>
  <c r="G21" i="5"/>
  <c r="G20" i="5"/>
  <c r="G19" i="5"/>
  <c r="G18" i="5"/>
  <c r="G17" i="5"/>
  <c r="G16" i="5"/>
  <c r="G15" i="5"/>
  <c r="G14" i="5"/>
  <c r="G13" i="5"/>
  <c r="G12" i="5"/>
  <c r="G11" i="5"/>
  <c r="G10" i="5"/>
  <c r="G9" i="5"/>
  <c r="G7" i="5"/>
  <c r="G6" i="5"/>
  <c r="G5" i="5"/>
  <c r="G27" i="4"/>
  <c r="G28" i="4"/>
  <c r="G29" i="5" l="1"/>
  <c r="I10" i="5"/>
  <c r="G64" i="4"/>
  <c r="G31" i="2"/>
  <c r="G36" i="4" l="1"/>
  <c r="G15" i="4"/>
  <c r="G61" i="4"/>
  <c r="G60" i="4"/>
  <c r="G59" i="4"/>
  <c r="G29" i="4"/>
  <c r="G26" i="4"/>
  <c r="G25" i="4"/>
  <c r="G24" i="4"/>
  <c r="G23" i="4"/>
  <c r="G30" i="4"/>
  <c r="G20" i="4"/>
  <c r="G11" i="4"/>
  <c r="G10" i="4"/>
  <c r="G65" i="4"/>
  <c r="G63" i="4"/>
  <c r="G62" i="4"/>
  <c r="G58" i="4"/>
  <c r="G57" i="4"/>
  <c r="G56" i="4"/>
  <c r="G55" i="4"/>
  <c r="G54" i="4"/>
  <c r="G53" i="4"/>
  <c r="G52" i="4"/>
  <c r="G51" i="4"/>
  <c r="G50" i="4"/>
  <c r="G49" i="4"/>
  <c r="G48" i="4"/>
  <c r="G47" i="4"/>
  <c r="G46" i="4"/>
  <c r="G45" i="4"/>
  <c r="G44" i="4"/>
  <c r="G43" i="4"/>
  <c r="G42" i="4"/>
  <c r="G41" i="4"/>
  <c r="G40" i="4"/>
  <c r="G39" i="4"/>
  <c r="G38" i="4"/>
  <c r="G37" i="4"/>
  <c r="G35" i="4"/>
  <c r="G34" i="4"/>
  <c r="G33" i="4"/>
  <c r="G32" i="4"/>
  <c r="G31" i="4"/>
  <c r="G22" i="4"/>
  <c r="G21" i="4"/>
  <c r="G19" i="4"/>
  <c r="G18" i="4"/>
  <c r="G17" i="4"/>
  <c r="G16" i="4"/>
  <c r="G14" i="4"/>
  <c r="G13" i="4"/>
  <c r="G12" i="4"/>
  <c r="G9" i="4"/>
  <c r="G8" i="4"/>
  <c r="G7" i="4"/>
  <c r="G6" i="4"/>
  <c r="G5" i="4"/>
  <c r="I29" i="4" l="1"/>
  <c r="I65" i="4"/>
  <c r="I55" i="4"/>
  <c r="I49" i="4"/>
  <c r="I22" i="4"/>
  <c r="G66" i="4"/>
  <c r="I13" i="4"/>
  <c r="G20" i="2" l="1"/>
  <c r="G14" i="2"/>
  <c r="G13" i="2"/>
  <c r="G37" i="2" l="1"/>
  <c r="G36" i="2"/>
  <c r="G35" i="2"/>
  <c r="G34" i="2"/>
  <c r="G33" i="2"/>
  <c r="G32" i="2"/>
  <c r="G30" i="2"/>
  <c r="G29" i="2"/>
  <c r="G28" i="2"/>
  <c r="G27" i="2"/>
  <c r="G26" i="2"/>
  <c r="G25" i="2"/>
  <c r="G24" i="2"/>
  <c r="G23" i="2"/>
  <c r="G22" i="2"/>
  <c r="G21" i="2"/>
  <c r="G19" i="2"/>
  <c r="G18" i="2"/>
  <c r="G17" i="2"/>
  <c r="G16" i="2"/>
  <c r="G15" i="2"/>
  <c r="G12" i="2"/>
  <c r="G11" i="2"/>
  <c r="G10" i="2"/>
  <c r="G9" i="2"/>
  <c r="G8" i="2"/>
  <c r="G7" i="2"/>
  <c r="G6" i="2"/>
  <c r="G5" i="2"/>
  <c r="G38" i="2" l="1"/>
  <c r="I37" i="2"/>
  <c r="I29" i="2"/>
  <c r="I32" i="2"/>
  <c r="I23" i="2"/>
  <c r="I17" i="2"/>
  <c r="I6" i="2"/>
</calcChain>
</file>

<file path=xl/sharedStrings.xml><?xml version="1.0" encoding="utf-8"?>
<sst xmlns="http://schemas.openxmlformats.org/spreadsheetml/2006/main" count="528" uniqueCount="238">
  <si>
    <t>Eilės Nr.</t>
  </si>
  <si>
    <t>Darbo pavadinimas, aprašymas</t>
  </si>
  <si>
    <t>Mato vnt.</t>
  </si>
  <si>
    <t>Kiekis</t>
  </si>
  <si>
    <r>
      <t xml:space="preserve">Vieneto kaina, Eur be PVM  </t>
    </r>
    <r>
      <rPr>
        <b/>
        <sz val="11"/>
        <color rgb="FFFF0000"/>
        <rFont val="Times New Roman"/>
        <family val="1"/>
        <charset val="186"/>
      </rPr>
      <t>(pildo Tiekėjas)</t>
    </r>
  </si>
  <si>
    <t>Iš viso, Eur be PVM</t>
  </si>
  <si>
    <t>m2</t>
  </si>
  <si>
    <t>m3</t>
  </si>
  <si>
    <t>m</t>
  </si>
  <si>
    <t>6.1</t>
  </si>
  <si>
    <t>1.1</t>
  </si>
  <si>
    <t>1.2</t>
  </si>
  <si>
    <t>2.1</t>
  </si>
  <si>
    <t>2.2</t>
  </si>
  <si>
    <t>2.3</t>
  </si>
  <si>
    <t>2.4</t>
  </si>
  <si>
    <t>2.5</t>
  </si>
  <si>
    <t>2.6</t>
  </si>
  <si>
    <t>2.7</t>
  </si>
  <si>
    <t>2.8</t>
  </si>
  <si>
    <t>2.9</t>
  </si>
  <si>
    <t>4.1</t>
  </si>
  <si>
    <t>4.2</t>
  </si>
  <si>
    <t>4.3</t>
  </si>
  <si>
    <t>4.4</t>
  </si>
  <si>
    <t>5.1</t>
  </si>
  <si>
    <t>5.2</t>
  </si>
  <si>
    <t>5.3</t>
  </si>
  <si>
    <t>5.4</t>
  </si>
  <si>
    <t>6.2</t>
  </si>
  <si>
    <t>6.3</t>
  </si>
  <si>
    <t>6.4</t>
  </si>
  <si>
    <t>6.5</t>
  </si>
  <si>
    <t>3.1</t>
  </si>
  <si>
    <t>3.2</t>
  </si>
  <si>
    <t>3.3</t>
  </si>
  <si>
    <t>3.4</t>
  </si>
  <si>
    <t>3.5</t>
  </si>
  <si>
    <t>4.5</t>
  </si>
  <si>
    <t>Skyrius</t>
  </si>
  <si>
    <t>Iš viso skyriuje 1, Eur be PVM</t>
  </si>
  <si>
    <t>Iš viso skyriuje 2, Eur be PVM</t>
  </si>
  <si>
    <t>Iš viso skyriuje 3, Eur be PVM</t>
  </si>
  <si>
    <t>Iš viso skyriuje 4, Eur be PVM</t>
  </si>
  <si>
    <t>Iš viso skyriuje 5, Eur be PVM</t>
  </si>
  <si>
    <t>Iš viso skyriuje 6, Eur be PVM</t>
  </si>
  <si>
    <t>IŠ VISO ŽINIARAŠTYJE 1, EUR BE PVM</t>
  </si>
  <si>
    <t>1. Ardymo darbai</t>
  </si>
  <si>
    <t>Esamų metalinių konstrukcijų, neturinčių vertingųjų savybių, išardymas ir išvežimas</t>
  </si>
  <si>
    <t>Betono, neturinčių vertingųjų savybių, išardymas ir išvežimas</t>
  </si>
  <si>
    <t>2. Gelžbetoninio rėmo įrengimas</t>
  </si>
  <si>
    <t>Pamatų duobių iškasimas ir grunto išvežimas</t>
  </si>
  <si>
    <t>Skaldos pagrindo sluoksnis h=20 cm</t>
  </si>
  <si>
    <t>Krantinių atramų įrengimas:
betonas C35/45 XC4 XD3 XF4 - 28,9 m3
armatūra B500B - 3213 kg</t>
  </si>
  <si>
    <t>Perdangos įrengimas
betonas C35/45 XC4 XD3 XF4</t>
  </si>
  <si>
    <t>Armatūros karkasų įrengimas perdangoje
armatūra B500B</t>
  </si>
  <si>
    <t>Surenkamų g/b gulekšnių įrengimas:
surenkamų g/b gulekšnių įrengimas, betonas C30/37 XC2 XF2 - 4 m3
monolitinis betonas C30/37 XC2 XF2 - 0,3 m3
skaldos pagrindas, h=400 mm - 6,0 m3</t>
  </si>
  <si>
    <t>Surenkamų g/b pereinamųjų plokščių įrengimas:
betonas C30/37 XC2 XF2 - 13,1 m3</t>
  </si>
  <si>
    <t>Atramų užpylimas gerai sutankintu drenuojančiu gruntu</t>
  </si>
  <si>
    <t>t</t>
  </si>
  <si>
    <t>vnt</t>
  </si>
  <si>
    <t>Išlyginamasis betono C20/25 XC2 XF2 sluoksnis
hvid=100 mm
armatūra B500B - 267 kg</t>
  </si>
  <si>
    <t>3. Kelio dangos ant perdangos įrengimas</t>
  </si>
  <si>
    <t>Hidroizoliacijos 2 sl. Įrengimas</t>
  </si>
  <si>
    <t>Asfaltbetonio danga – apatinis sluoksnis AC 16 AS,
h=40 mm
dangos pagruntavimas bitumine emulsija - 33,6 m2</t>
  </si>
  <si>
    <t>4. Kelio dangos virš pereinamųjų plokščių įrengimas</t>
  </si>
  <si>
    <t>4.6</t>
  </si>
  <si>
    <t>Išlyginamasis betono C20/25 XC2 XF2 sluoksnis
hvid=100 mm
armatūra B500B - 456 kg</t>
  </si>
  <si>
    <t>Skaldos sluoksnis virš pereinamųjų plokščių h=200 m</t>
  </si>
  <si>
    <t>5. Kitų tilto elementų įrengimas</t>
  </si>
  <si>
    <t>Atitvarų borto paviršių padengimas apsaugine danga</t>
  </si>
  <si>
    <t>Paviršių besiliečiančių su gruntu padengimas teptine
hidroizoliacija 2 kartus</t>
  </si>
  <si>
    <t>6. Baigiamieji darbai</t>
  </si>
  <si>
    <t>Plieniniai apsauginiai atitvarai:	
H1-W2-A, aukštis nemažesnis nei 1,1 m</t>
  </si>
  <si>
    <t>Šlaitų planiravimas</t>
  </si>
  <si>
    <t>Plotų rekultivacija, paskleidžiant dirvožemį, h=20 cm ir apsėjant žole</t>
  </si>
  <si>
    <t>Raudonų keramikinių stulpelių liekanų perkėlimas ant atitvarų bortų</t>
  </si>
  <si>
    <t>Gręžtinių polių Ø450 įrengimas:
polių skaičius - 14 vnt.
betonas C30/37 XC2 - 11,2 m3
armatūra B500B - 1491 kg</t>
  </si>
  <si>
    <t>Podanginės drenažinės juostos įrengimas</t>
  </si>
  <si>
    <t>3.6</t>
  </si>
  <si>
    <t>2.10</t>
  </si>
  <si>
    <t>2.11</t>
  </si>
  <si>
    <r>
      <t xml:space="preserve">Vieneto kaina, Eur be PVM  </t>
    </r>
    <r>
      <rPr>
        <b/>
        <sz val="11"/>
        <color rgb="FFFF0000"/>
        <rFont val="Times New Roman"/>
        <family val="1"/>
        <charset val="186"/>
      </rPr>
      <t>(pildo Teikėjas)</t>
    </r>
  </si>
  <si>
    <t>1. Paruošiamieji darbai</t>
  </si>
  <si>
    <t>Kelio ašinės linijos ir kelio juostos nužymėjimas</t>
  </si>
  <si>
    <t>km</t>
  </si>
  <si>
    <t>m²</t>
  </si>
  <si>
    <t>Kelio ženklų skydų demontavimas nuo vienstiebių atramų ir išvežimas</t>
  </si>
  <si>
    <t>vnt.</t>
  </si>
  <si>
    <t>Kelio ženklų vienstiebių atramų demontavimas ir išvežimas</t>
  </si>
  <si>
    <t>Iš viso skyriuje 1, 
Eur be PVM</t>
  </si>
  <si>
    <t>2. Žemės sankasa</t>
  </si>
  <si>
    <t>Dirvožemio sluoksnio kasimas ekskavatoriais, pakrovimas į autosavivarčius, pervežimas į laikiną sandėliavimo aikštelę ir darbas joje</t>
  </si>
  <si>
    <t>m³</t>
  </si>
  <si>
    <t>Esamo grunto kasimas ekskavatoriais, grunto pakrovimas ir pervežimas į pakopų įrengimo vietas ir pakopų įrengimas</t>
  </si>
  <si>
    <t>Esamo grunto kasimas ekskavatoriais, grunto pakrovimas ir pervežimas į užpylimų įrengimo vietas ir užpylimų įrengimas</t>
  </si>
  <si>
    <t>Grunto kasimas ekskavatoriais, grunto pakrovimas ir pervežimas į rangovo pasirinktą vietą</t>
  </si>
  <si>
    <t>Žemės sankasos, lovio dugno, griovių ir šlaitų planiravimas</t>
  </si>
  <si>
    <t>Tranšėjos kasimas, grunto pakrovimas ir išvežimas į rangovo pasirinktą vietą</t>
  </si>
  <si>
    <t>Iš viso skyriuje 2, 
Eur be PVM</t>
  </si>
  <si>
    <t>Skaldos pagrindo sluoksnio iš nesurištų mineralinių medžiagų mišinio 0/45 įrengimas, h=0,20 m</t>
  </si>
  <si>
    <t>Dangos pagruntavimas panaudojant bituminę emulsiją</t>
  </si>
  <si>
    <t>Šiurkštinimas skaldyta mineraline medžiaga fr. 2/5, 1,5 kg/m²</t>
  </si>
  <si>
    <t>Viršutinis kelkraščio sluoksnio įrengimas iš skaldažolės, kai 85 %, sudaro skaldytų mineralinių medžiagų mišinys fr. 5/22 ir 15 % - augalinio grunto mišinys su žolės sėklomis, h≥0,08 m</t>
  </si>
  <si>
    <t>Apsauginio šalčiui atsparaus sluoksnio įrengimas, h≥0,74 m</t>
  </si>
  <si>
    <t>Viršutinio dangos sluoksnio įrengimas iš AC 16 PD, h=0,06 m</t>
  </si>
  <si>
    <t>Siūlės "karštas prie šalto" įrengimas, 400 g/cm</t>
  </si>
  <si>
    <t>Projektuojamų kelkraščių sklandus suvedimas su esamais</t>
  </si>
  <si>
    <t>Projektuojamos asfalto dangos konstrukcijos suvedimas su esama ruožo pradžioje ir pabaigoje</t>
  </si>
  <si>
    <t>Iš viso skyriuje 3, 
Eur be PVM</t>
  </si>
  <si>
    <t>Iš viso skyriuje 5, 
Eur be PVM</t>
  </si>
  <si>
    <t>5. Vandens pralaidos nuovažoje įrengimas</t>
  </si>
  <si>
    <t>Smėlio sluoksnio įrengimas, h=0,15 m</t>
  </si>
  <si>
    <t>Užpilo grunto įrengimas</t>
  </si>
  <si>
    <t>5.5</t>
  </si>
  <si>
    <t>Geotekstilės ≥150 g/m2 įrengimas</t>
  </si>
  <si>
    <t>5.6</t>
  </si>
  <si>
    <t>Betoninių antgalių d400 pralaidoms įrengimas</t>
  </si>
  <si>
    <t>6. Kelio apstatymas ir saugaus eismo organizavimas</t>
  </si>
  <si>
    <t>A grupės signalinių stulpelių pastatymas</t>
  </si>
  <si>
    <t>Apsauginių kelio atitvarų įrengimas</t>
  </si>
  <si>
    <t>Apsauginių kelio atitvarų PGK įrengimas</t>
  </si>
  <si>
    <t>Ženklinimo tipas 1.1 (linijos plotis 0,12 m) siaura ištisinė linija (iš polimerinių medžiagų)</t>
  </si>
  <si>
    <t>Ženklinimo tipas 1.7 (linijos plotis 0,12 m) siaura brūkšninė linija, kai brūkšnio ir tarpo santykis 1 m / 1 m (iš polimerinių medžiagų)</t>
  </si>
  <si>
    <t>Iš viso skyriuje 6, 
Eur be PVM</t>
  </si>
  <si>
    <t>Esamos PVC d400 pralaidos demontavimas ir išvežimas į rangovo pasirinktą vietą</t>
  </si>
  <si>
    <t>Pavienių (virš 32 cm) medžių kirtimas, kelmų pašalinimas ir išvežimas į rangovo pasirinktą vietą (grįžtamoji medžiaga)</t>
  </si>
  <si>
    <t>Signalinių stulpelių demontavimas ir išvežimas (A tipo)</t>
  </si>
  <si>
    <t>Signalinių stulpelių demontavimas ir išvežimas (B tipo)</t>
  </si>
  <si>
    <t>Betoninės plokštės išardymas ir išvežimas</t>
  </si>
  <si>
    <t>Šlaitų ir planiruotų pakelės plotų tvirtinimas 10 cm storio dirvožemio sluoksniu, užsėjant žole (žolės sėklomis).</t>
  </si>
  <si>
    <t>Griovių tvirtinimas skalda fr. 16/32, h=0,10 m</t>
  </si>
  <si>
    <t>Žemės sankasos gruntų sustiprinimas h=0,15 m</t>
  </si>
  <si>
    <t>Pastaba: Teikėjas pildo pasirinktinai I arba II dangos konstrukcijos variantą</t>
  </si>
  <si>
    <t>Dirvožemio sluoksnio (h=0,20m) kasimas ekskavatoriais, pakrovimas į autosavivarčius, pervežimas į laikiną sandėliavimo aikštelę ir darbas joje</t>
  </si>
  <si>
    <t>Žvyro pagrindo sluoksnio 0/32 įrengimas (hvid=0,12 m)</t>
  </si>
  <si>
    <t>Dirvožemio atstatymas</t>
  </si>
  <si>
    <t>Apsauginio šalčiui atsparaus sluoksnio įrengimas (h≥0,38 m)</t>
  </si>
  <si>
    <t xml:space="preserve">Asfalto pagrindo sluoksnio įrengimas iš mišinio AC 22 PN (su kelių bitumu 70/100), h=0,08 m </t>
  </si>
  <si>
    <t>Viršutinio asfalto sluoksnio įrengimas iš mišinioAC 11 VN (su kelių bitumu 70/100), h=0,04 m</t>
  </si>
  <si>
    <t>Šalčiui nejautrių medžiagų sluoksnio įrengimas (h≥0,33 m)</t>
  </si>
  <si>
    <t>3. Laikino apvažiavimo įrengimas</t>
  </si>
  <si>
    <t xml:space="preserve">Plastikinių d400 pralaidų po nuovažomis įrengimas </t>
  </si>
  <si>
    <t>Kelio ženklų dvistiebių atramų įrengimas iš cinkuoto metalinio vamzdžio  Ø76,1 mm, betonuojant pamatą iš C 25/30 betono, V=0,05m3</t>
  </si>
  <si>
    <t>Kelio ženklo Nr.614 „Vandens telkinio pavadinimas“ skydų montavimas prie dvistiebių atramų</t>
  </si>
  <si>
    <t>Ženklinimo tipas 1.6 (linijos plotis 0,12 m) siaura ištisinė linija (iš polimerinių medžiagų)</t>
  </si>
  <si>
    <t>Ženklinimo tipas 1.17  krypties rodyklės (iš polimerinių medžiagų)</t>
  </si>
  <si>
    <t>Valstybinės reikšmės rajoninio kelio Nr. 4201 Pagėgiai–Gudai–Sartininkai 9,640 km tilto per kanalą rekonstravimo projektas</t>
  </si>
  <si>
    <t>1.3</t>
  </si>
  <si>
    <t>1.4</t>
  </si>
  <si>
    <t>1.5</t>
  </si>
  <si>
    <t>1.6</t>
  </si>
  <si>
    <t>1.7</t>
  </si>
  <si>
    <t>1.8</t>
  </si>
  <si>
    <t>1.9</t>
  </si>
  <si>
    <t>4.7</t>
  </si>
  <si>
    <t>4.8</t>
  </si>
  <si>
    <t>4.9</t>
  </si>
  <si>
    <t>4.10</t>
  </si>
  <si>
    <t>4.11</t>
  </si>
  <si>
    <t>4.12</t>
  </si>
  <si>
    <t>4.13</t>
  </si>
  <si>
    <t>4.14</t>
  </si>
  <si>
    <t>4.15</t>
  </si>
  <si>
    <t>4.16</t>
  </si>
  <si>
    <t>4.17</t>
  </si>
  <si>
    <t>4.18</t>
  </si>
  <si>
    <t>4.19</t>
  </si>
  <si>
    <t>6.7</t>
  </si>
  <si>
    <t>6.6</t>
  </si>
  <si>
    <t>6.8</t>
  </si>
  <si>
    <t>6.9</t>
  </si>
  <si>
    <t>Asfalto dangos išardymas/nufrezavimas (frezuojant dangas iki 0,10 m), pakrovimas ir išvežimas į rangovo pasirinktą vietą (grįžtamoji medžiaga)</t>
  </si>
  <si>
    <t>Skaldos pagrindo sluoksnio iš nesurištų mineralinių medžiagų mišinio 0/45 įrengimas, h=0,25 m</t>
  </si>
  <si>
    <t>Grunto kasimas, pakrovimas ir išvežimas rangovo pasirinktu atstumu į sandėliavimo aikštelę</t>
  </si>
  <si>
    <t>4. Kelio dangos konstrukcijos įrengimas (1 variantas)</t>
  </si>
  <si>
    <t>4. Kelio dangos konstrukcijos įrengimas (2 variantas)</t>
  </si>
  <si>
    <t>4. Kelio dangos konstrukcijos įrengimas (nuovažos)</t>
  </si>
  <si>
    <t>Iš viso skyriuje 4, 
Eur be PVM</t>
  </si>
  <si>
    <t>4.20</t>
  </si>
  <si>
    <t>Asfalto sluoksnis iš mišinio SMA 8 S, h=20 mm
dangos pagruntavimas bitumine emulsija - 33,6 m2</t>
  </si>
  <si>
    <t>Asfalto sluoksnis iš mišinio SMA 8 S, h=20 mm
dangos pagruntavimas bitumine emulsija - 57 m2</t>
  </si>
  <si>
    <t>Asfaltbetonio danga – viršutinis sluoksnis AC 11 VN, h=40 mm
šiurkštinimas skaldyta mineraline medžiaga fr. 2/5, 1,5 kg/m2 - 33,6 m2
sandarinimo juosta tarp betoninių konstrukcijų ir asfaltbetonio - 9,6 m</t>
  </si>
  <si>
    <t>Asfalto sluoksnis iš mišinio AC 22 PS, h=80 mm
dangos pagruntavimas bitumine emulsija - 57 m2</t>
  </si>
  <si>
    <t>Asfalto sluoksnis iš mišinio AC 11 VN, h=40 mm
šiurkštinimas skaldyta mineraline medžiaga fr. 2/5, 1,5 kg/m2 - 57 m2
sandarinimo juosta tarp betoninių konstrukcijų ir asfaltbetonio - 13,3 m</t>
  </si>
  <si>
    <t>RAIN kabelio įgilinimas po lataku</t>
  </si>
  <si>
    <t>Požeminė vandens nuvedimo sistema prieigose:
PP D425 šulinėlių su dugnais ir ketinėmis grotelėmis D400 kl. įrengimas - 4,0 m
PVC D160 vamzdžiai - 8,4 m
surenkami gelžbetoniniai bordiūrai ant betono pagrindo sluoksnio - 6,0 m</t>
  </si>
  <si>
    <t>Lauko riedulių tvirtinimo ir latako įrengimas:
ištekamojo antgalio bloko įrengimas - 2 vnt.
latakų iš lauko riedulių Dvid=15 cm cemento skiedinyje įrengimas, h=20 cm - 4,6 m3
skalda -7,8 m3
geotekstilė - 34 m2</t>
  </si>
  <si>
    <t>Metalinių ažūrinių tvorelių perkėlimas ant atitvarų bortų
inkarinis strypas L = 150 mm - 8 vnt.</t>
  </si>
  <si>
    <t>Kadastrinių matavimų bylos parengimas ir (ar) įregistruoto kelio ruožo į kurį patenka statinys, kadastrinės bylos patikslinimas</t>
  </si>
  <si>
    <t>kompl.</t>
  </si>
  <si>
    <t xml:space="preserve">7. Išpildomoji nuotrauka </t>
  </si>
  <si>
    <t>7.1</t>
  </si>
  <si>
    <t xml:space="preserve">Laikino apvažiavimo įrengimas ir demontavimas </t>
  </si>
  <si>
    <t>II gr. grunto kasimas ekskavatoriais, pakrovimas į autosavivarčius, pervežimas į statybvietę ir darbas joje (pylimo įrengimas)</t>
  </si>
  <si>
    <t>3.7</t>
  </si>
  <si>
    <t>II gr. grunto kasimas ekskavatoriais, pakrovimas į autosavivarčius, pervežimas į laikiną sandėliavimo aikštelę ir darbas joje</t>
  </si>
  <si>
    <t>Laikinos vandens pralaidos d800 mm ant natūralių pagrindų įrengimas ir demontavimas</t>
  </si>
  <si>
    <t>1. Betoninių paviršių ir konstrukcijų tvarkyba</t>
  </si>
  <si>
    <t xml:space="preserve">R ir V krantinių atramų antgalių paviršiaus nuvalymas, pašalinant purvą, dulkes, augalinis kerpių ir velėnų sluoksnį. </t>
  </si>
  <si>
    <t>Nuardomas ir pašalinamas suiręs apsauginio betono sluoksnis.</t>
  </si>
  <si>
    <t>Paviršius nuvalomas vieliniais šepečiais ir nuplaunamas stipria vandens srove</t>
  </si>
  <si>
    <t>Atramų antgalių paviršius sudrėkinamas ir padengiamas gruntu.</t>
  </si>
  <si>
    <t>Atramų antgalių paviršius padengiamai remontiniu mišiniu. Sluoksnio storis 30-80 mm.</t>
  </si>
  <si>
    <t>Paviršius gerai sudrėkinamas ir padengiamas smulkiagrūdžiu 2-10 mm storio sluoksnio remontiniu glaistu. .Paviršius hidrofobizuojamas.</t>
  </si>
  <si>
    <t xml:space="preserve">2. Akmenų mūro tvarkyba </t>
  </si>
  <si>
    <t>Akmenų mūras nuvalomas nuo apaugusios žolės, kitos augmenijos ir nuplaunamos aukšto slėgio vandens srove.</t>
  </si>
  <si>
    <t>Pažeistos mūro siūlės išvalomos mechaniškai, išplaunamos aukšto slėgio vandens srove.</t>
  </si>
  <si>
    <t>Atstatomos akmens mūro netektys.</t>
  </si>
  <si>
    <t>Siūlės suremontuojamos kalkių siūlių remontiniu skiediniu.</t>
  </si>
  <si>
    <t>Akmenų mūras restauruojamas, impregnuojamas ir hidrofobizuojamas.</t>
  </si>
  <si>
    <r>
      <t>Š ir P krantinių atramų, R ir V antgalių sparnų reljefinių rišamojo skiedinio siūlių (VS-2)</t>
    </r>
    <r>
      <rPr>
        <sz val="11"/>
        <color theme="1"/>
        <rFont val="Times New Roman"/>
        <family val="1"/>
        <charset val="186"/>
      </rPr>
      <t xml:space="preserve"> (remontuojama iki 70  % akmens mūro siūlių)</t>
    </r>
    <r>
      <rPr>
        <i/>
        <sz val="11"/>
        <color theme="1"/>
        <rFont val="Times New Roman"/>
        <family val="1"/>
        <charset val="186"/>
      </rPr>
      <t xml:space="preserve"> ir </t>
    </r>
    <r>
      <rPr>
        <i/>
        <sz val="11"/>
        <color rgb="FF333332"/>
        <rFont val="Times New Roman"/>
        <family val="1"/>
        <charset val="186"/>
      </rPr>
      <t xml:space="preserve">tašyto, skelto akmens mūro </t>
    </r>
    <r>
      <rPr>
        <i/>
        <sz val="11"/>
        <color theme="1"/>
        <rFont val="Times New Roman"/>
        <family val="1"/>
        <charset val="186"/>
      </rPr>
      <t>(VS-4)  remontas, restauravimas.</t>
    </r>
    <r>
      <rPr>
        <sz val="11"/>
        <color theme="1"/>
        <rFont val="Times New Roman"/>
        <family val="1"/>
        <charset val="186"/>
      </rPr>
      <t xml:space="preserve"> </t>
    </r>
  </si>
  <si>
    <t>Stulpelių liekanų mūras nuvalomas ir nuplaunamos aukšto slėgio vandens srove.</t>
  </si>
  <si>
    <t>Stulpelių liekanų viršus sudrėkinamas ir padengiamas gruntu.</t>
  </si>
  <si>
    <t>Stulpelių liekanų viršus padengiamas 30 mm storio remontiniu mišiniu.</t>
  </si>
  <si>
    <t>Stulpelių liekanos konservuojamos ir hidrofobizuojamos.</t>
  </si>
  <si>
    <t xml:space="preserve">4. Metalo elementų tvarkyba </t>
  </si>
  <si>
    <t>Ilgai nelaukiant po nuvalymo (tam, kad nepradėtų koroduoti) nutepama epoksidiniu antikoroziniu  gruntu.</t>
  </si>
  <si>
    <t>Sijos padengiamos juodos spalvos UV atspariais poliuretaniniais dažais skirtais dažyti metalą išorėje.</t>
  </si>
  <si>
    <r>
      <t xml:space="preserve">Metalinės </t>
    </r>
    <r>
      <rPr>
        <sz val="11"/>
        <color rgb="FF333332"/>
        <rFont val="Times New Roman"/>
        <family val="1"/>
        <charset val="186"/>
      </rPr>
      <t>perdangų sijos su įrašu „BURBACH 30 NP</t>
    </r>
    <r>
      <rPr>
        <sz val="11"/>
        <color rgb="FF000000"/>
        <rFont val="Times New Roman"/>
        <family val="1"/>
        <charset val="186"/>
      </rPr>
      <t xml:space="preserve"> nusmėliuojamas, nuvalomas nuo rūdžių,</t>
    </r>
  </si>
  <si>
    <t>Ilgai nelaukiant po nuvalymo, nutepama epoksidiniu antikoroziniu  gruntu.</t>
  </si>
  <si>
    <t>Tvorelės gaminiai padengiami baltos, turėklai raudonos spalvos UV atsparias poliuretaniniais dažais skirtais dažyti metalą išorėje,.</t>
  </si>
  <si>
    <t>Pastoliai prie tilto  h=2,5 m.</t>
  </si>
  <si>
    <r>
      <t xml:space="preserve">Metalinės kniedytos </t>
    </r>
    <r>
      <rPr>
        <sz val="11"/>
        <color rgb="FF333332"/>
        <rFont val="Times New Roman"/>
        <family val="1"/>
        <charset val="186"/>
      </rPr>
      <t xml:space="preserve">tvorelės ir jų turėklai </t>
    </r>
    <r>
      <rPr>
        <sz val="11"/>
        <color rgb="FF000000"/>
        <rFont val="Times New Roman"/>
        <family val="1"/>
        <charset val="186"/>
      </rPr>
      <t xml:space="preserve"> nusmėliuojami, nuvalomi nuo rūdžių, ištiesinami, suremontuojami.</t>
    </r>
  </si>
  <si>
    <r>
      <rPr>
        <b/>
        <sz val="10"/>
        <rFont val="Times New Roman"/>
        <family val="1"/>
        <charset val="186"/>
      </rPr>
      <t>Statybinės atliekos</t>
    </r>
    <r>
      <rPr>
        <sz val="10"/>
        <rFont val="Times New Roman"/>
        <family val="1"/>
        <charset val="186"/>
      </rPr>
      <t xml:space="preserve">
Visos medžiagos, nepatenkančios į statybinių ir (ar) negrąžinamų medžiagų sąrašą ir (ar) kurių neįmanoma panaudoti antrą kartą, kaip atliekos turi būti sutvarkomos rangovo pagal galiojančius aplinkos apsaugos reikalavimus (rangovas privalo įsivertinti visas su tvarkymu susijusias išlaidas).</t>
    </r>
  </si>
  <si>
    <r>
      <rPr>
        <b/>
        <sz val="10"/>
        <rFont val="Times New Roman"/>
        <family val="1"/>
        <charset val="186"/>
      </rPr>
      <t>Negrąžinamos medžiagos</t>
    </r>
    <r>
      <rPr>
        <sz val="10"/>
        <rFont val="Times New Roman"/>
        <family val="1"/>
        <charset val="186"/>
      </rPr>
      <t xml:space="preserve">
Darbų vykdymo metu nepanaudotos frezuoto asfalto granulės, skalda, žvyras, žvyro ir skaldos mišinys, nesurištasis mineralinių medžiagų mišinys, grindinio akmenys (neužteršti gruntu) yra laikomi negrąžinamomis medžiagomis. Jos sąmatoje turi būti nurodytos atskira (-omis) eilute (-ėmis) su minuso ženklu. Šios medžiagos lieka rangovui.
Mediena (išskyrus krūmus, šakas ir kelmus) taip pat laikoma negrąžinama medžiaga, kuri lieka rangovui. Jei mediena yra menkavertė ir skirta tik utilizavimui, sąmatoje utilizavimo išlaidos vertinamos su pliuso ženklu. Jei mediena nėra menkavertė ir gali būti parduota, sąmatoje tai vertinama su minuso ženklu. Medienos būklę ir kainą vertinasi pats rangovas savarankiškai savo rizika.</t>
    </r>
  </si>
  <si>
    <r>
      <rPr>
        <b/>
        <sz val="10"/>
        <rFont val="Times New Roman"/>
        <family val="1"/>
        <charset val="186"/>
      </rPr>
      <t>Sandėliavimo medžiagos</t>
    </r>
    <r>
      <rPr>
        <sz val="10"/>
        <rFont val="Times New Roman"/>
        <family val="1"/>
        <charset val="186"/>
      </rPr>
      <t xml:space="preserve">
Vykdant valstybinės reikšmės kelių rekonstravimo ir (ar) remonto darbus susidarančios medžiagos, kurios nenaudojamos projekte ir nėra priskiriamos negražinamoms medžiagoms transportuojamos į AB „Via Lietuva“ nurodytas sandėliavimo vietą –</t>
    </r>
    <r>
      <rPr>
        <b/>
        <sz val="10"/>
        <rFont val="Times New Roman"/>
        <family val="1"/>
        <charset val="186"/>
      </rPr>
      <t xml:space="preserve"> </t>
    </r>
    <r>
      <rPr>
        <b/>
        <sz val="10"/>
        <color rgb="FFFF0000"/>
        <rFont val="Times New Roman"/>
        <family val="1"/>
        <charset val="186"/>
      </rPr>
      <t>AB „Kelių priežiūra“ į Raseinių kelių tarnybos Pagrybio meistrija, Aušrinės g. 2, Iždonų k., Kaltinėnų sen., Šilalės r.</t>
    </r>
    <r>
      <rPr>
        <sz val="10"/>
        <rFont val="Times New Roman"/>
        <family val="1"/>
        <charset val="186"/>
      </rPr>
      <t xml:space="preserve">
Į sandėliavimo vietas turi būti gabenami </t>
    </r>
    <r>
      <rPr>
        <b/>
        <sz val="10"/>
        <rFont val="Times New Roman"/>
        <family val="1"/>
        <charset val="186"/>
      </rPr>
      <t>metaliniai</t>
    </r>
    <r>
      <rPr>
        <sz val="10"/>
        <rFont val="Times New Roman"/>
        <family val="1"/>
        <charset val="186"/>
      </rPr>
      <t xml:space="preserve"> kelio elementai (neužteršti betonu ir kt. medžiagomis (t. y. turi būti nuvalyti)) nepriklausomai nuo jų būklės: kelio ženklai, kelio ženklų atramos, apšvietimo ir kiti stulpai, apsauginiai atitvarai ir jų elementai, tiltų ir viadukų turėklai, kiti metalo gaminiai, sijos, spraustasienės, pralaidos ir kt. 
Kitos medžiagos, kurios gali būti panaudotos pakartotinai, gali būti gabenamos į sandėliavimo vietas tik suderinus su AB „Via Lietuva“.
Į sandėliavimo vietas pristatomos medžiagos turi būti surūšiuotos į tinkamas naudoti pakartotinai ir netinkamas, o sandėliavimo vietoje iškraunamos atskirai. Medžiagų perdavimo-priėmimo akte turi būti atskirai nurodytas tinkamų panaudoti medžiagų kiekis su jų charakteristikomis (pvz. kelio ženklas, nurodant jo numerį; apšvietimo stulpo atrama, nurodant jos aukštį; kelio ženklo atrama, nurodant jos ilgį, skersmenį; apsauginio atitvaro sija, nurodant jos tipą, ilgį ir pan.). Netinkamų panaudoti medžiagų turi būti nurodytas tik perduodamas kiekis.
Rangovas turi numatyti ekonomiškai pagrįstą ir optimalų medžiagų išardymo būdą. Siektina, kad kuo daugiau medžiagų būtų išardytos tvarkingai ir pristatytos mechaniškai nepažeistos bei neužterštos. Jei statybos metu medžiagos taptų netinkamomis naudoti dėl jų netinkamo išardymo, tai būtų laikoma rangovo rizika ir atsakomybė tektų rangovui.</t>
    </r>
  </si>
  <si>
    <t>Žiniaraščio priedas</t>
  </si>
  <si>
    <t>Pastaba: Rangovas statybvietės išlaidose arba laisvai pasirinktoje (-ose) darbų kiekių žiniaraščių eilutėje (-ėse) turi įsivertinti pranešimų skelbimą apie statybos pradžią, taip pat turi įsivertinti pranešimų skelbimą apie Rangovo, pagrindinių sričių vadovų (statinio projekto vykdymo priežiūros vadovo, statinio statybos vadovo, statinio statybos techninio prižiūrėtojo) pasamdymą ar paskyrimą arba jų pasikeitimą ir kitus su sutarties vykdymu susijusius dokumentus (įskaitant statybos užbaigimo akto gavimą).</t>
  </si>
  <si>
    <t>Iš viso žiniaraščiuose (Eur be PVM):</t>
  </si>
  <si>
    <t>Vertės į pasiūlymo formą</t>
  </si>
  <si>
    <t>Konstrukcijų dalis</t>
  </si>
  <si>
    <t>Susiekimo dalis</t>
  </si>
  <si>
    <t>Vertė, EUR be PVM</t>
  </si>
  <si>
    <t>Žiniaraščio pavadinimas</t>
  </si>
  <si>
    <t>Darbų kiekių žin. nr.</t>
  </si>
  <si>
    <t>DARBŲ KIEKIŲ ŽINIARAŠČIŲ SANTRAUKA</t>
  </si>
  <si>
    <t>Tvarkybos darbų dalis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</si>
</sst>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_ ;\-#,##0.00\ "/>
    <numFmt numFmtId="165" formatCode="0.0"/>
    <numFmt numFmtId="166" formatCode="0.000"/>
  </numFmts>
  <fonts count="22" x14ac:knownFonts="1">
    <font>
      <sz val="11"/>
      <color theme="1"/>
      <name val="Calibri"/>
      <family val="2"/>
      <charset val="186"/>
      <scheme val="minor"/>
    </font>
    <font>
      <sz val="11"/>
      <color rgb="FF000000"/>
      <name val="Calibri"/>
      <family val="2"/>
      <charset val="186"/>
    </font>
    <font>
      <b/>
      <sz val="11"/>
      <color rgb="FF000000"/>
      <name val="Times New Roman"/>
      <family val="1"/>
      <charset val="186"/>
    </font>
    <font>
      <b/>
      <sz val="11"/>
      <color rgb="FFFF0000"/>
      <name val="Times New Roman"/>
      <family val="1"/>
      <charset val="186"/>
    </font>
    <font>
      <b/>
      <sz val="11"/>
      <name val="Times New Roman"/>
      <family val="1"/>
      <charset val="186"/>
    </font>
    <font>
      <sz val="11"/>
      <name val="Times New Roman"/>
      <family val="1"/>
      <charset val="186"/>
    </font>
    <font>
      <sz val="11"/>
      <color rgb="FFFF0000"/>
      <name val="Times New Roman"/>
      <family val="1"/>
      <charset val="186"/>
    </font>
    <font>
      <sz val="11"/>
      <color theme="1"/>
      <name val="Times New Roman"/>
      <family val="1"/>
      <charset val="186"/>
    </font>
    <font>
      <i/>
      <sz val="11"/>
      <color theme="1"/>
      <name val="Times New Roman"/>
      <family val="1"/>
      <charset val="186"/>
    </font>
    <font>
      <b/>
      <sz val="12"/>
      <color rgb="FF000000"/>
      <name val="Times New Roman"/>
      <family val="1"/>
      <charset val="186"/>
    </font>
    <font>
      <sz val="8"/>
      <name val="Calibri"/>
      <family val="2"/>
      <charset val="186"/>
      <scheme val="minor"/>
    </font>
    <font>
      <i/>
      <sz val="11"/>
      <name val="Times New Roman"/>
      <family val="1"/>
      <charset val="186"/>
    </font>
    <font>
      <b/>
      <sz val="11"/>
      <color theme="1"/>
      <name val="Times New Roman"/>
      <family val="1"/>
      <charset val="186"/>
    </font>
    <font>
      <b/>
      <sz val="16"/>
      <color rgb="FFFF0000"/>
      <name val="Times New Roman"/>
      <family val="1"/>
      <charset val="186"/>
    </font>
    <font>
      <i/>
      <sz val="11"/>
      <color rgb="FF333332"/>
      <name val="Times New Roman"/>
      <family val="1"/>
      <charset val="186"/>
    </font>
    <font>
      <sz val="11"/>
      <color rgb="FF000000"/>
      <name val="Times New Roman"/>
      <family val="1"/>
      <charset val="186"/>
    </font>
    <font>
      <sz val="11"/>
      <color rgb="FF333332"/>
      <name val="Times New Roman"/>
      <family val="1"/>
      <charset val="186"/>
    </font>
    <font>
      <sz val="10"/>
      <name val="Times New Roman"/>
      <family val="1"/>
      <charset val="186"/>
    </font>
    <font>
      <b/>
      <sz val="10"/>
      <name val="Times New Roman"/>
      <family val="1"/>
      <charset val="186"/>
    </font>
    <font>
      <b/>
      <sz val="10"/>
      <color rgb="FFFF0000"/>
      <name val="Times New Roman"/>
      <family val="1"/>
      <charset val="186"/>
    </font>
    <font>
      <b/>
      <i/>
      <sz val="10"/>
      <name val="Times New Roman"/>
      <family val="1"/>
      <charset val="186"/>
    </font>
    <font>
      <i/>
      <sz val="10"/>
      <name val="Times New Roman"/>
      <family val="1"/>
      <charset val="186"/>
    </font>
  </fonts>
  <fills count="5">
    <fill>
      <patternFill patternType="none"/>
    </fill>
    <fill>
      <patternFill patternType="gray125"/>
    </fill>
    <fill>
      <patternFill patternType="solid">
        <fgColor rgb="FFF2F2F2"/>
        <bgColor rgb="FFFFFFFF"/>
      </patternFill>
    </fill>
    <fill>
      <patternFill patternType="solid">
        <fgColor theme="9" tint="0.79998168889431442"/>
        <bgColor indexed="64"/>
      </patternFill>
    </fill>
    <fill>
      <patternFill patternType="solid">
        <fgColor theme="0" tint="-0.14999847407452621"/>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style="thin">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right style="thin">
        <color indexed="64"/>
      </right>
      <top/>
      <bottom/>
      <diagonal/>
    </border>
    <border>
      <left/>
      <right style="thin">
        <color indexed="64"/>
      </right>
      <top/>
      <bottom style="medium">
        <color indexed="64"/>
      </bottom>
      <diagonal/>
    </border>
    <border>
      <left/>
      <right style="thin">
        <color indexed="64"/>
      </right>
      <top style="medium">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medium">
        <color indexed="64"/>
      </left>
      <right/>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style="thin">
        <color indexed="64"/>
      </right>
      <top style="thin">
        <color indexed="64"/>
      </top>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s>
  <cellStyleXfs count="5">
    <xf numFmtId="0" fontId="0" fillId="0" borderId="0"/>
    <xf numFmtId="0" fontId="1" fillId="0" borderId="0" applyNumberFormat="0" applyBorder="0" applyProtection="0"/>
    <xf numFmtId="0" fontId="1" fillId="0" borderId="0" applyNumberFormat="0" applyBorder="0" applyProtection="0"/>
    <xf numFmtId="0" fontId="1" fillId="0" borderId="0"/>
    <xf numFmtId="0" fontId="1" fillId="0" borderId="0"/>
  </cellStyleXfs>
  <cellXfs count="164">
    <xf numFmtId="0" fontId="0" fillId="0" borderId="0" xfId="0"/>
    <xf numFmtId="0" fontId="2" fillId="0" borderId="0" xfId="1" applyFont="1" applyAlignment="1" applyProtection="1">
      <alignment horizontal="center" vertical="center" wrapText="1"/>
    </xf>
    <xf numFmtId="49" fontId="5" fillId="0" borderId="1" xfId="0" applyNumberFormat="1" applyFont="1" applyBorder="1" applyAlignment="1">
      <alignment horizontal="left" vertical="center" wrapText="1"/>
    </xf>
    <xf numFmtId="0" fontId="4" fillId="0" borderId="0" xfId="4" applyFont="1" applyAlignment="1">
      <alignment vertical="center"/>
    </xf>
    <xf numFmtId="0" fontId="8" fillId="0" borderId="0" xfId="0" applyFont="1" applyAlignment="1">
      <alignment vertical="center"/>
    </xf>
    <xf numFmtId="0" fontId="8" fillId="0" borderId="0" xfId="0" applyFont="1" applyAlignment="1">
      <alignment horizontal="left" vertical="center" wrapText="1"/>
    </xf>
    <xf numFmtId="164" fontId="5" fillId="4" borderId="1" xfId="0" applyNumberFormat="1" applyFont="1" applyFill="1" applyBorder="1" applyAlignment="1" applyProtection="1">
      <alignment horizontal="center" vertical="center"/>
      <protection locked="0"/>
    </xf>
    <xf numFmtId="0" fontId="4" fillId="0" borderId="0" xfId="4" applyFont="1" applyAlignment="1">
      <alignment vertical="center" wrapText="1"/>
    </xf>
    <xf numFmtId="0" fontId="8" fillId="0" borderId="0" xfId="0" applyFont="1" applyAlignment="1">
      <alignment vertical="center" wrapText="1"/>
    </xf>
    <xf numFmtId="0" fontId="7" fillId="0" borderId="0" xfId="0" applyFont="1" applyProtection="1">
      <protection locked="0"/>
    </xf>
    <xf numFmtId="0" fontId="7" fillId="0" borderId="0" xfId="0" applyFont="1" applyAlignment="1" applyProtection="1">
      <alignment wrapText="1"/>
      <protection locked="0"/>
    </xf>
    <xf numFmtId="0" fontId="6" fillId="0" borderId="0" xfId="0" applyFont="1" applyAlignment="1" applyProtection="1">
      <alignment wrapText="1"/>
      <protection locked="0"/>
    </xf>
    <xf numFmtId="0" fontId="7" fillId="0" borderId="0" xfId="0" applyFont="1"/>
    <xf numFmtId="0" fontId="7" fillId="0" borderId="0" xfId="0" applyFont="1" applyAlignment="1">
      <alignment vertical="center" wrapText="1"/>
    </xf>
    <xf numFmtId="4" fontId="4" fillId="0" borderId="0" xfId="3" applyNumberFormat="1" applyFont="1" applyAlignment="1">
      <alignment horizontal="center" vertical="center" wrapText="1"/>
    </xf>
    <xf numFmtId="0" fontId="4" fillId="0" borderId="0" xfId="4" applyFont="1" applyAlignment="1">
      <alignment horizontal="center" vertical="center"/>
    </xf>
    <xf numFmtId="0" fontId="7"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wrapText="1"/>
    </xf>
    <xf numFmtId="0" fontId="7" fillId="0" borderId="0" xfId="0" applyFont="1" applyAlignment="1" applyProtection="1">
      <alignment horizontal="center" vertical="center"/>
      <protection locked="0"/>
    </xf>
    <xf numFmtId="0" fontId="6" fillId="0" borderId="0" xfId="0" applyFont="1" applyProtection="1">
      <protection locked="0"/>
    </xf>
    <xf numFmtId="0" fontId="2" fillId="0" borderId="0" xfId="1" applyNumberFormat="1" applyFont="1" applyAlignment="1" applyProtection="1">
      <alignment horizontal="center" vertical="center" wrapText="1"/>
    </xf>
    <xf numFmtId="0" fontId="5" fillId="0" borderId="1" xfId="0" applyFont="1" applyBorder="1" applyAlignment="1">
      <alignment horizontal="center" vertical="center"/>
    </xf>
    <xf numFmtId="4" fontId="4" fillId="4" borderId="1" xfId="4" applyNumberFormat="1" applyFont="1" applyFill="1" applyBorder="1" applyAlignment="1" applyProtection="1">
      <alignment horizontal="center" vertical="center" wrapText="1"/>
      <protection locked="0"/>
    </xf>
    <xf numFmtId="49" fontId="5" fillId="0" borderId="1" xfId="0" applyNumberFormat="1" applyFont="1" applyBorder="1" applyAlignment="1">
      <alignment horizontal="center" vertical="center" wrapText="1"/>
    </xf>
    <xf numFmtId="0" fontId="7" fillId="0" borderId="0" xfId="0" applyFont="1" applyAlignment="1">
      <alignment wrapText="1"/>
    </xf>
    <xf numFmtId="49" fontId="5" fillId="0" borderId="3" xfId="0" applyNumberFormat="1" applyFont="1" applyBorder="1" applyAlignment="1">
      <alignment horizontal="left" vertical="center" wrapText="1"/>
    </xf>
    <xf numFmtId="49" fontId="5" fillId="0" borderId="3" xfId="0" applyNumberFormat="1" applyFont="1" applyBorder="1" applyAlignment="1">
      <alignment horizontal="center" vertical="center" wrapText="1"/>
    </xf>
    <xf numFmtId="0" fontId="5" fillId="0" borderId="3" xfId="0" applyFont="1" applyBorder="1" applyAlignment="1">
      <alignment horizontal="center" vertical="center"/>
    </xf>
    <xf numFmtId="4" fontId="4" fillId="4" borderId="3" xfId="3" applyNumberFormat="1" applyFont="1" applyFill="1" applyBorder="1" applyAlignment="1" applyProtection="1">
      <alignment horizontal="center" vertical="center" wrapText="1"/>
      <protection locked="0"/>
    </xf>
    <xf numFmtId="4" fontId="5" fillId="0" borderId="4" xfId="0" applyNumberFormat="1" applyFont="1" applyBorder="1" applyAlignment="1">
      <alignment horizontal="center" vertical="center" wrapText="1"/>
    </xf>
    <xf numFmtId="4" fontId="5" fillId="0" borderId="6" xfId="0" applyNumberFormat="1" applyFont="1" applyBorder="1" applyAlignment="1">
      <alignment horizontal="center" vertical="center" wrapText="1"/>
    </xf>
    <xf numFmtId="49" fontId="5" fillId="0" borderId="8" xfId="0" applyNumberFormat="1" applyFont="1" applyBorder="1" applyAlignment="1">
      <alignment horizontal="left" vertical="center" wrapText="1"/>
    </xf>
    <xf numFmtId="49" fontId="5" fillId="0" borderId="8" xfId="0" applyNumberFormat="1" applyFont="1" applyBorder="1" applyAlignment="1">
      <alignment horizontal="center" vertical="center" wrapText="1"/>
    </xf>
    <xf numFmtId="0" fontId="5" fillId="0" borderId="8" xfId="0" applyFont="1" applyBorder="1" applyAlignment="1">
      <alignment horizontal="center" vertical="center"/>
    </xf>
    <xf numFmtId="4" fontId="4" fillId="4" borderId="8" xfId="3" applyNumberFormat="1" applyFont="1" applyFill="1" applyBorder="1" applyAlignment="1" applyProtection="1">
      <alignment horizontal="center" vertical="center" wrapText="1"/>
      <protection locked="0"/>
    </xf>
    <xf numFmtId="4" fontId="5" fillId="0" borderId="9" xfId="0" applyNumberFormat="1" applyFont="1" applyBorder="1" applyAlignment="1">
      <alignment horizontal="center" vertical="center" wrapText="1"/>
    </xf>
    <xf numFmtId="164" fontId="5" fillId="4" borderId="3" xfId="0" applyNumberFormat="1" applyFont="1" applyFill="1" applyBorder="1" applyAlignment="1" applyProtection="1">
      <alignment horizontal="center" vertical="center"/>
      <protection locked="0"/>
    </xf>
    <xf numFmtId="164" fontId="5" fillId="4" borderId="8" xfId="0" applyNumberFormat="1" applyFont="1" applyFill="1" applyBorder="1" applyAlignment="1" applyProtection="1">
      <alignment horizontal="center" vertical="center"/>
      <protection locked="0"/>
    </xf>
    <xf numFmtId="0" fontId="2" fillId="0" borderId="7" xfId="2" applyFont="1" applyBorder="1" applyAlignment="1" applyProtection="1">
      <alignment horizontal="center" vertical="center" wrapText="1"/>
    </xf>
    <xf numFmtId="0" fontId="2" fillId="0" borderId="8" xfId="2" applyFont="1" applyBorder="1" applyAlignment="1" applyProtection="1">
      <alignment horizontal="center" vertical="center" wrapText="1"/>
    </xf>
    <xf numFmtId="0" fontId="2" fillId="0" borderId="8" xfId="2" applyNumberFormat="1" applyFont="1" applyBorder="1" applyAlignment="1" applyProtection="1">
      <alignment horizontal="center" vertical="center" wrapText="1"/>
    </xf>
    <xf numFmtId="0" fontId="2" fillId="0" borderId="8" xfId="1" applyFont="1" applyBorder="1" applyAlignment="1" applyProtection="1">
      <alignment horizontal="center" vertical="center" wrapText="1"/>
    </xf>
    <xf numFmtId="0" fontId="2" fillId="0" borderId="9" xfId="1" applyFont="1" applyBorder="1" applyAlignment="1" applyProtection="1">
      <alignment horizontal="center" vertical="center" wrapText="1"/>
    </xf>
    <xf numFmtId="4" fontId="4" fillId="4" borderId="3" xfId="4" applyNumberFormat="1" applyFont="1" applyFill="1" applyBorder="1" applyAlignment="1" applyProtection="1">
      <alignment horizontal="center" vertical="center" wrapText="1"/>
      <protection locked="0"/>
    </xf>
    <xf numFmtId="4" fontId="4" fillId="4" borderId="8" xfId="4" applyNumberFormat="1" applyFont="1" applyFill="1" applyBorder="1" applyAlignment="1" applyProtection="1">
      <alignment horizontal="center" vertical="center" wrapText="1"/>
      <protection locked="0"/>
    </xf>
    <xf numFmtId="0" fontId="4" fillId="0" borderId="0" xfId="0" applyFont="1" applyAlignment="1" applyProtection="1">
      <alignment horizontal="center" vertical="center" wrapText="1"/>
      <protection locked="0"/>
    </xf>
    <xf numFmtId="4" fontId="4" fillId="0" borderId="13" xfId="0" applyNumberFormat="1" applyFont="1" applyBorder="1" applyAlignment="1" applyProtection="1">
      <alignment horizontal="center" vertical="center" wrapText="1"/>
      <protection locked="0"/>
    </xf>
    <xf numFmtId="4" fontId="12" fillId="0" borderId="14" xfId="0" applyNumberFormat="1" applyFont="1" applyBorder="1" applyAlignment="1" applyProtection="1">
      <alignment horizontal="center" vertical="center"/>
      <protection locked="0"/>
    </xf>
    <xf numFmtId="4" fontId="12" fillId="0" borderId="0" xfId="0" applyNumberFormat="1" applyFont="1" applyAlignment="1" applyProtection="1">
      <alignment horizontal="center" vertical="center"/>
      <protection locked="0"/>
    </xf>
    <xf numFmtId="4" fontId="4" fillId="0" borderId="0" xfId="4" applyNumberFormat="1" applyFont="1" applyAlignment="1">
      <alignment horizontal="right" vertical="center"/>
    </xf>
    <xf numFmtId="4" fontId="4" fillId="0" borderId="0" xfId="4" applyNumberFormat="1" applyFont="1" applyAlignment="1">
      <alignment horizontal="right" vertical="center" wrapText="1"/>
    </xf>
    <xf numFmtId="0" fontId="4" fillId="0" borderId="0" xfId="4" applyFont="1" applyAlignment="1">
      <alignment horizontal="right" vertical="center"/>
    </xf>
    <xf numFmtId="0" fontId="4" fillId="0" borderId="15" xfId="3" applyFont="1" applyBorder="1" applyAlignment="1">
      <alignment horizontal="center" vertical="center" wrapText="1"/>
    </xf>
    <xf numFmtId="4" fontId="4" fillId="0" borderId="14" xfId="3" applyNumberFormat="1" applyFont="1" applyBorder="1" applyAlignment="1">
      <alignment horizontal="center" vertical="center" wrapText="1"/>
    </xf>
    <xf numFmtId="49" fontId="5" fillId="0" borderId="16" xfId="0" applyNumberFormat="1" applyFont="1" applyBorder="1" applyAlignment="1">
      <alignment horizontal="center" vertical="center"/>
    </xf>
    <xf numFmtId="49" fontId="5" fillId="0" borderId="17" xfId="0" applyNumberFormat="1" applyFont="1" applyBorder="1" applyAlignment="1">
      <alignment horizontal="center" vertical="center"/>
    </xf>
    <xf numFmtId="49" fontId="5" fillId="0" borderId="18" xfId="0" applyNumberFormat="1" applyFont="1" applyBorder="1" applyAlignment="1">
      <alignment horizontal="center" vertical="center"/>
    </xf>
    <xf numFmtId="49" fontId="5" fillId="0" borderId="16" xfId="0" applyNumberFormat="1" applyFont="1" applyBorder="1" applyAlignment="1">
      <alignment horizontal="center" vertical="center" wrapText="1"/>
    </xf>
    <xf numFmtId="49" fontId="5" fillId="0" borderId="17" xfId="0" applyNumberFormat="1" applyFont="1" applyBorder="1" applyAlignment="1">
      <alignment horizontal="center" vertical="center" wrapText="1"/>
    </xf>
    <xf numFmtId="49" fontId="5" fillId="0" borderId="18" xfId="0" applyNumberFormat="1" applyFont="1" applyBorder="1" applyAlignment="1">
      <alignment horizontal="center" vertical="center" wrapText="1"/>
    </xf>
    <xf numFmtId="49" fontId="11" fillId="0" borderId="2" xfId="0" applyNumberFormat="1" applyFont="1" applyBorder="1" applyAlignment="1">
      <alignment horizontal="center" vertical="center" wrapText="1"/>
    </xf>
    <xf numFmtId="49" fontId="11" fillId="0" borderId="5" xfId="0" applyNumberFormat="1" applyFont="1" applyBorder="1" applyAlignment="1">
      <alignment horizontal="center" vertical="center" wrapText="1"/>
    </xf>
    <xf numFmtId="49" fontId="11" fillId="0" borderId="7" xfId="0" applyNumberFormat="1" applyFont="1" applyBorder="1" applyAlignment="1">
      <alignment horizontal="center" vertical="center" wrapText="1"/>
    </xf>
    <xf numFmtId="0" fontId="2" fillId="0" borderId="18" xfId="2" applyFont="1" applyBorder="1" applyAlignment="1" applyProtection="1">
      <alignment horizontal="center" vertical="center" wrapText="1"/>
    </xf>
    <xf numFmtId="49" fontId="11" fillId="0" borderId="19" xfId="0" applyNumberFormat="1" applyFont="1" applyBorder="1" applyAlignment="1">
      <alignment horizontal="center" vertical="center" wrapText="1"/>
    </xf>
    <xf numFmtId="49" fontId="5" fillId="0" borderId="20" xfId="0" applyNumberFormat="1" applyFont="1" applyBorder="1" applyAlignment="1">
      <alignment horizontal="center" vertical="center"/>
    </xf>
    <xf numFmtId="49" fontId="5" fillId="0" borderId="21" xfId="0" applyNumberFormat="1" applyFont="1" applyBorder="1" applyAlignment="1">
      <alignment horizontal="center" vertical="center" wrapText="1"/>
    </xf>
    <xf numFmtId="0" fontId="5" fillId="0" borderId="21" xfId="0" applyFont="1" applyBorder="1" applyAlignment="1">
      <alignment horizontal="center" vertical="center"/>
    </xf>
    <xf numFmtId="4" fontId="4" fillId="4" borderId="21" xfId="4" applyNumberFormat="1" applyFont="1" applyFill="1" applyBorder="1" applyAlignment="1" applyProtection="1">
      <alignment horizontal="center" vertical="center" wrapText="1"/>
      <protection locked="0"/>
    </xf>
    <xf numFmtId="49" fontId="5" fillId="0" borderId="21" xfId="0" applyNumberFormat="1" applyFont="1" applyBorder="1" applyAlignment="1">
      <alignment horizontal="left" vertical="center" wrapText="1"/>
    </xf>
    <xf numFmtId="4" fontId="5" fillId="0" borderId="22" xfId="0" applyNumberFormat="1" applyFont="1" applyBorder="1" applyAlignment="1">
      <alignment horizontal="center" vertical="center" wrapText="1"/>
    </xf>
    <xf numFmtId="2" fontId="2" fillId="0" borderId="0" xfId="1" applyNumberFormat="1" applyFont="1" applyAlignment="1" applyProtection="1">
      <alignment horizontal="center" vertical="center" wrapText="1"/>
    </xf>
    <xf numFmtId="2" fontId="2" fillId="0" borderId="8" xfId="2" applyNumberFormat="1" applyFont="1" applyBorder="1" applyAlignment="1" applyProtection="1">
      <alignment horizontal="center" vertical="center" wrapText="1"/>
    </xf>
    <xf numFmtId="49" fontId="11" fillId="0" borderId="3" xfId="0" applyNumberFormat="1" applyFont="1" applyBorder="1" applyAlignment="1">
      <alignment horizontal="center" vertical="center" wrapText="1"/>
    </xf>
    <xf numFmtId="0" fontId="7" fillId="0" borderId="3" xfId="0" applyFont="1" applyBorder="1" applyAlignment="1" applyProtection="1">
      <alignment horizontal="left" vertical="center" wrapText="1"/>
      <protection locked="0"/>
    </xf>
    <xf numFmtId="0" fontId="7" fillId="0" borderId="23" xfId="0" applyFont="1" applyBorder="1" applyAlignment="1" applyProtection="1">
      <alignment horizontal="center" vertical="center" wrapText="1"/>
      <protection locked="0"/>
    </xf>
    <xf numFmtId="165" fontId="7" fillId="0" borderId="23" xfId="0" applyNumberFormat="1" applyFont="1" applyBorder="1" applyAlignment="1" applyProtection="1">
      <alignment horizontal="center" vertical="center" wrapText="1"/>
      <protection locked="0"/>
    </xf>
    <xf numFmtId="49" fontId="11" fillId="0" borderId="1" xfId="0" applyNumberFormat="1" applyFont="1" applyBorder="1" applyAlignment="1">
      <alignment horizontal="center" vertical="center" wrapText="1"/>
    </xf>
    <xf numFmtId="0" fontId="7" fillId="0" borderId="1" xfId="0" applyFont="1" applyBorder="1" applyAlignment="1" applyProtection="1">
      <alignment horizontal="left" vertical="center" wrapText="1"/>
      <protection locked="0"/>
    </xf>
    <xf numFmtId="0" fontId="7" fillId="0" borderId="1" xfId="0" applyFont="1" applyBorder="1" applyAlignment="1" applyProtection="1">
      <alignment horizontal="center" vertical="center" wrapText="1"/>
      <protection locked="0"/>
    </xf>
    <xf numFmtId="165" fontId="7" fillId="0" borderId="1" xfId="0" applyNumberFormat="1" applyFont="1" applyBorder="1" applyAlignment="1" applyProtection="1">
      <alignment horizontal="center" vertical="center" wrapText="1"/>
      <protection locked="0"/>
    </xf>
    <xf numFmtId="4" fontId="4" fillId="4" borderId="1" xfId="3" applyNumberFormat="1" applyFont="1" applyFill="1" applyBorder="1" applyAlignment="1" applyProtection="1">
      <alignment horizontal="center" vertical="center" wrapText="1"/>
      <protection locked="0"/>
    </xf>
    <xf numFmtId="49" fontId="11" fillId="0" borderId="8" xfId="0" applyNumberFormat="1" applyFont="1" applyBorder="1" applyAlignment="1">
      <alignment horizontal="center" vertical="center" wrapText="1"/>
    </xf>
    <xf numFmtId="49" fontId="11" fillId="0" borderId="24" xfId="0" applyNumberFormat="1" applyFont="1" applyBorder="1" applyAlignment="1">
      <alignment horizontal="center" vertical="center" wrapText="1"/>
    </xf>
    <xf numFmtId="0" fontId="7" fillId="0" borderId="8" xfId="0" applyFont="1" applyBorder="1" applyAlignment="1" applyProtection="1">
      <alignment horizontal="left" vertical="center" wrapText="1"/>
      <protection locked="0"/>
    </xf>
    <xf numFmtId="4" fontId="4" fillId="4" borderId="24" xfId="3" applyNumberFormat="1" applyFont="1" applyFill="1" applyBorder="1" applyAlignment="1" applyProtection="1">
      <alignment horizontal="center" vertical="center" wrapText="1"/>
      <protection locked="0"/>
    </xf>
    <xf numFmtId="4" fontId="4" fillId="0" borderId="0" xfId="0" applyNumberFormat="1" applyFont="1" applyAlignment="1" applyProtection="1">
      <alignment horizontal="center" vertical="center" wrapText="1"/>
      <protection locked="0"/>
    </xf>
    <xf numFmtId="49" fontId="11" fillId="0" borderId="21" xfId="0" applyNumberFormat="1" applyFont="1" applyBorder="1" applyAlignment="1">
      <alignment horizontal="center" vertical="center" wrapText="1"/>
    </xf>
    <xf numFmtId="164" fontId="5" fillId="4" borderId="21" xfId="0" applyNumberFormat="1" applyFont="1" applyFill="1" applyBorder="1" applyAlignment="1" applyProtection="1">
      <alignment horizontal="center" vertical="center"/>
      <protection locked="0"/>
    </xf>
    <xf numFmtId="4" fontId="5" fillId="4" borderId="8" xfId="0" applyNumberFormat="1" applyFont="1" applyFill="1" applyBorder="1" applyAlignment="1" applyProtection="1">
      <alignment horizontal="center" vertical="center" wrapText="1"/>
      <protection locked="0"/>
    </xf>
    <xf numFmtId="0" fontId="6" fillId="0" borderId="25" xfId="0" applyFont="1" applyBorder="1" applyAlignment="1" applyProtection="1">
      <alignment vertical="center" wrapText="1"/>
      <protection locked="0"/>
    </xf>
    <xf numFmtId="0" fontId="6" fillId="0" borderId="26" xfId="0" applyFont="1" applyBorder="1" applyAlignment="1" applyProtection="1">
      <alignment vertical="center" wrapText="1"/>
      <protection locked="0"/>
    </xf>
    <xf numFmtId="2" fontId="4" fillId="0" borderId="0" xfId="4" applyNumberFormat="1" applyFont="1" applyAlignment="1">
      <alignment vertical="center"/>
    </xf>
    <xf numFmtId="166" fontId="7" fillId="0" borderId="23" xfId="0" applyNumberFormat="1" applyFont="1" applyBorder="1" applyAlignment="1" applyProtection="1">
      <alignment horizontal="center" vertical="center" wrapText="1"/>
      <protection locked="0"/>
    </xf>
    <xf numFmtId="0" fontId="7" fillId="0" borderId="8" xfId="0" applyFont="1" applyBorder="1" applyAlignment="1" applyProtection="1">
      <alignment horizontal="center" vertical="center" wrapText="1"/>
      <protection locked="0"/>
    </xf>
    <xf numFmtId="165" fontId="7" fillId="0" borderId="8" xfId="0" applyNumberFormat="1" applyFont="1" applyBorder="1" applyAlignment="1" applyProtection="1">
      <alignment horizontal="center" vertical="center" wrapText="1"/>
      <protection locked="0"/>
    </xf>
    <xf numFmtId="4" fontId="4" fillId="0" borderId="29" xfId="0" applyNumberFormat="1" applyFont="1" applyBorder="1" applyAlignment="1" applyProtection="1">
      <alignment horizontal="center" vertical="center" wrapText="1"/>
      <protection locked="0"/>
    </xf>
    <xf numFmtId="0" fontId="7" fillId="0" borderId="3" xfId="0" applyFont="1" applyBorder="1" applyAlignment="1" applyProtection="1">
      <alignment horizontal="center" vertical="center" wrapText="1"/>
      <protection locked="0"/>
    </xf>
    <xf numFmtId="165" fontId="7" fillId="0" borderId="3" xfId="0" applyNumberFormat="1" applyFont="1" applyBorder="1" applyAlignment="1" applyProtection="1">
      <alignment horizontal="center" vertical="center" wrapText="1"/>
      <protection locked="0"/>
    </xf>
    <xf numFmtId="4" fontId="5" fillId="0" borderId="30" xfId="0" applyNumberFormat="1" applyFont="1" applyBorder="1" applyAlignment="1">
      <alignment horizontal="center" vertical="center" wrapText="1"/>
    </xf>
    <xf numFmtId="2" fontId="7" fillId="0" borderId="1" xfId="0" applyNumberFormat="1" applyFont="1" applyBorder="1" applyAlignment="1" applyProtection="1">
      <alignment horizontal="center" vertical="center" wrapText="1"/>
      <protection locked="0"/>
    </xf>
    <xf numFmtId="0" fontId="7" fillId="0" borderId="21" xfId="0" applyFont="1" applyBorder="1" applyAlignment="1" applyProtection="1">
      <alignment horizontal="left" vertical="center" wrapText="1"/>
      <protection locked="0"/>
    </xf>
    <xf numFmtId="4" fontId="4" fillId="4" borderId="21" xfId="3" applyNumberFormat="1" applyFont="1" applyFill="1" applyBorder="1" applyAlignment="1" applyProtection="1">
      <alignment horizontal="center" vertical="center" wrapText="1"/>
      <protection locked="0"/>
    </xf>
    <xf numFmtId="49" fontId="5" fillId="0" borderId="24" xfId="0" applyNumberFormat="1" applyFont="1" applyBorder="1" applyAlignment="1">
      <alignment horizontal="left" vertical="center" wrapText="1"/>
    </xf>
    <xf numFmtId="49" fontId="5" fillId="0" borderId="24" xfId="0" applyNumberFormat="1" applyFont="1" applyBorder="1" applyAlignment="1">
      <alignment horizontal="center" vertical="center" wrapText="1"/>
    </xf>
    <xf numFmtId="0" fontId="5" fillId="0" borderId="24" xfId="0" applyFont="1" applyBorder="1" applyAlignment="1">
      <alignment horizontal="center" vertical="center"/>
    </xf>
    <xf numFmtId="4" fontId="4" fillId="4" borderId="24" xfId="4" applyNumberFormat="1" applyFont="1" applyFill="1" applyBorder="1" applyAlignment="1" applyProtection="1">
      <alignment horizontal="center" vertical="center" wrapText="1"/>
      <protection locked="0"/>
    </xf>
    <xf numFmtId="4" fontId="5" fillId="0" borderId="31" xfId="0" applyNumberFormat="1" applyFont="1" applyBorder="1" applyAlignment="1">
      <alignment horizontal="center" vertical="center" wrapText="1"/>
    </xf>
    <xf numFmtId="0" fontId="7" fillId="0" borderId="24" xfId="0" applyFont="1" applyBorder="1" applyAlignment="1" applyProtection="1">
      <alignment horizontal="left" vertical="center" wrapText="1"/>
      <protection locked="0"/>
    </xf>
    <xf numFmtId="0" fontId="7" fillId="0" borderId="24" xfId="0" applyFont="1" applyBorder="1" applyAlignment="1" applyProtection="1">
      <alignment horizontal="center" vertical="center" wrapText="1"/>
      <protection locked="0"/>
    </xf>
    <xf numFmtId="165" fontId="7" fillId="0" borderId="24" xfId="0" applyNumberFormat="1" applyFont="1" applyBorder="1" applyAlignment="1" applyProtection="1">
      <alignment horizontal="center" vertical="center" wrapText="1"/>
      <protection locked="0"/>
    </xf>
    <xf numFmtId="0" fontId="4" fillId="0" borderId="32" xfId="3" applyFont="1" applyBorder="1" applyAlignment="1">
      <alignment horizontal="center" vertical="center" wrapText="1"/>
    </xf>
    <xf numFmtId="4" fontId="4" fillId="0" borderId="30" xfId="3" applyNumberFormat="1" applyFont="1" applyBorder="1" applyAlignment="1">
      <alignment horizontal="center" vertical="center" wrapText="1"/>
    </xf>
    <xf numFmtId="49" fontId="11" fillId="0" borderId="13" xfId="0" applyNumberFormat="1" applyFont="1" applyBorder="1" applyAlignment="1">
      <alignment horizontal="center" vertical="center" wrapText="1"/>
    </xf>
    <xf numFmtId="49" fontId="11" fillId="0" borderId="33" xfId="0" applyNumberFormat="1" applyFont="1" applyBorder="1" applyAlignment="1">
      <alignment horizontal="center" vertical="center" wrapText="1"/>
    </xf>
    <xf numFmtId="0" fontId="7" fillId="0" borderId="33" xfId="0" applyFont="1" applyBorder="1" applyAlignment="1" applyProtection="1">
      <alignment horizontal="left" vertical="center" wrapText="1"/>
      <protection locked="0"/>
    </xf>
    <xf numFmtId="0" fontId="7" fillId="0" borderId="33" xfId="0" applyFont="1" applyBorder="1" applyAlignment="1" applyProtection="1">
      <alignment horizontal="center" vertical="center" wrapText="1"/>
      <protection locked="0"/>
    </xf>
    <xf numFmtId="165" fontId="7" fillId="0" borderId="33" xfId="0" applyNumberFormat="1" applyFont="1" applyBorder="1" applyAlignment="1" applyProtection="1">
      <alignment horizontal="center" vertical="center" wrapText="1"/>
      <protection locked="0"/>
    </xf>
    <xf numFmtId="4" fontId="4" fillId="4" borderId="33" xfId="4" applyNumberFormat="1" applyFont="1" applyFill="1" applyBorder="1" applyAlignment="1" applyProtection="1">
      <alignment horizontal="center" vertical="center" wrapText="1"/>
      <protection locked="0"/>
    </xf>
    <xf numFmtId="4" fontId="5" fillId="0" borderId="14" xfId="0" applyNumberFormat="1" applyFont="1" applyBorder="1" applyAlignment="1">
      <alignment horizontal="center" vertical="center" wrapText="1"/>
    </xf>
    <xf numFmtId="0" fontId="2" fillId="0" borderId="24" xfId="2" applyFont="1" applyBorder="1" applyAlignment="1" applyProtection="1">
      <alignment horizontal="center" vertical="center" wrapText="1"/>
    </xf>
    <xf numFmtId="0" fontId="7" fillId="0" borderId="17" xfId="0" applyFont="1" applyBorder="1" applyAlignment="1" applyProtection="1">
      <alignment horizontal="center" vertical="center" wrapText="1"/>
      <protection locked="0"/>
    </xf>
    <xf numFmtId="0" fontId="7" fillId="0" borderId="1" xfId="0" applyFont="1" applyBorder="1" applyAlignment="1">
      <alignment horizontal="justify" vertical="center" wrapText="1"/>
    </xf>
    <xf numFmtId="2" fontId="2" fillId="0" borderId="24" xfId="2" applyNumberFormat="1" applyFont="1" applyBorder="1" applyAlignment="1" applyProtection="1">
      <alignment horizontal="center" vertical="center" wrapText="1"/>
    </xf>
    <xf numFmtId="0" fontId="2" fillId="0" borderId="24" xfId="1" applyFont="1" applyBorder="1" applyAlignment="1" applyProtection="1">
      <alignment horizontal="center" vertical="center" wrapText="1"/>
    </xf>
    <xf numFmtId="0" fontId="2" fillId="0" borderId="31" xfId="1" applyFont="1" applyBorder="1" applyAlignment="1" applyProtection="1">
      <alignment horizontal="center" vertical="center" wrapText="1"/>
    </xf>
    <xf numFmtId="0" fontId="7" fillId="0" borderId="18" xfId="0" applyFont="1" applyBorder="1" applyAlignment="1" applyProtection="1">
      <alignment horizontal="center" vertical="center" wrapText="1"/>
      <protection locked="0"/>
    </xf>
    <xf numFmtId="0" fontId="7" fillId="0" borderId="24" xfId="0" applyFont="1" applyBorder="1" applyAlignment="1" applyProtection="1">
      <alignment wrapText="1"/>
      <protection locked="0"/>
    </xf>
    <xf numFmtId="49" fontId="11" fillId="0" borderId="34" xfId="0" applyNumberFormat="1" applyFont="1" applyBorder="1" applyAlignment="1">
      <alignment horizontal="center" vertical="center" wrapText="1"/>
    </xf>
    <xf numFmtId="0" fontId="7" fillId="0" borderId="35" xfId="0" applyFont="1" applyBorder="1" applyAlignment="1" applyProtection="1">
      <alignment horizontal="center" vertical="center" wrapText="1"/>
      <protection locked="0"/>
    </xf>
    <xf numFmtId="0" fontId="8" fillId="0" borderId="3" xfId="0" applyFont="1" applyBorder="1" applyAlignment="1">
      <alignment horizontal="justify" vertical="center" wrapText="1"/>
    </xf>
    <xf numFmtId="0" fontId="7" fillId="0" borderId="16" xfId="0" applyFont="1" applyBorder="1" applyAlignment="1" applyProtection="1">
      <alignment horizontal="center" vertical="center" wrapText="1"/>
      <protection locked="0"/>
    </xf>
    <xf numFmtId="49" fontId="11" fillId="0" borderId="36" xfId="0" applyNumberFormat="1" applyFont="1" applyBorder="1" applyAlignment="1">
      <alignment horizontal="center" vertical="center" wrapText="1"/>
    </xf>
    <xf numFmtId="0" fontId="7" fillId="0" borderId="24" xfId="0" applyFont="1" applyBorder="1" applyAlignment="1">
      <alignment horizontal="justify" vertical="center" wrapText="1"/>
    </xf>
    <xf numFmtId="0" fontId="15" fillId="0" borderId="1" xfId="0" applyFont="1" applyBorder="1" applyAlignment="1">
      <alignment horizontal="justify" vertical="center" wrapText="1"/>
    </xf>
    <xf numFmtId="0" fontId="15" fillId="0" borderId="3" xfId="0" applyFont="1" applyBorder="1" applyAlignment="1">
      <alignment horizontal="justify" vertical="center" wrapText="1"/>
    </xf>
    <xf numFmtId="4" fontId="4" fillId="4" borderId="37" xfId="4" applyNumberFormat="1" applyFont="1" applyFill="1" applyBorder="1" applyAlignment="1" applyProtection="1">
      <alignment horizontal="center" vertical="center" wrapText="1"/>
      <protection locked="0"/>
    </xf>
    <xf numFmtId="0" fontId="6" fillId="0" borderId="27" xfId="0" applyFont="1" applyBorder="1" applyAlignment="1" applyProtection="1">
      <alignment vertical="center" wrapText="1"/>
      <protection locked="0"/>
    </xf>
    <xf numFmtId="0" fontId="15" fillId="0" borderId="8" xfId="0" applyFont="1" applyBorder="1" applyAlignment="1">
      <alignment horizontal="justify" vertical="center" wrapText="1"/>
    </xf>
    <xf numFmtId="0" fontId="17" fillId="0" borderId="0" xfId="0" applyFont="1"/>
    <xf numFmtId="0" fontId="20" fillId="0" borderId="0" xfId="0" applyFont="1"/>
    <xf numFmtId="0" fontId="21" fillId="0" borderId="0" xfId="0" applyFont="1" applyAlignment="1">
      <alignment horizontal="left" vertical="center" wrapText="1"/>
    </xf>
    <xf numFmtId="4" fontId="0" fillId="0" borderId="0" xfId="0" applyNumberFormat="1"/>
    <xf numFmtId="4" fontId="18" fillId="0" borderId="1" xfId="0" applyNumberFormat="1" applyFont="1" applyBorder="1" applyAlignment="1">
      <alignment horizontal="center" vertical="center"/>
    </xf>
    <xf numFmtId="0" fontId="18" fillId="0" borderId="1" xfId="0" applyFont="1" applyBorder="1" applyAlignment="1">
      <alignment horizontal="right" vertical="center"/>
    </xf>
    <xf numFmtId="0" fontId="18" fillId="0" borderId="1" xfId="0" applyFont="1" applyBorder="1" applyAlignment="1">
      <alignment horizontal="center" vertical="center" wrapText="1"/>
    </xf>
    <xf numFmtId="4" fontId="17" fillId="0" borderId="1" xfId="0" applyNumberFormat="1" applyFont="1" applyBorder="1" applyAlignment="1">
      <alignment horizontal="center" vertical="center"/>
    </xf>
    <xf numFmtId="0" fontId="17" fillId="0" borderId="1" xfId="0" applyFont="1" applyBorder="1" applyAlignment="1">
      <alignment vertical="center"/>
    </xf>
    <xf numFmtId="0" fontId="17" fillId="0" borderId="1" xfId="0" applyFont="1" applyBorder="1" applyAlignment="1">
      <alignment horizontal="center" vertical="center"/>
    </xf>
    <xf numFmtId="0" fontId="9" fillId="2" borderId="0" xfId="1" applyFont="1" applyFill="1" applyAlignment="1" applyProtection="1">
      <alignment horizontal="center" vertical="center" wrapText="1"/>
    </xf>
    <xf numFmtId="0" fontId="2" fillId="3" borderId="10" xfId="1" applyFont="1" applyFill="1" applyBorder="1" applyAlignment="1" applyProtection="1">
      <alignment horizontal="center" vertical="center"/>
    </xf>
    <xf numFmtId="0" fontId="2" fillId="3" borderId="11" xfId="1" applyFont="1" applyFill="1" applyBorder="1" applyAlignment="1" applyProtection="1">
      <alignment horizontal="center" vertical="center"/>
    </xf>
    <xf numFmtId="0" fontId="2" fillId="3" borderId="12" xfId="1" applyFont="1" applyFill="1" applyBorder="1" applyAlignment="1" applyProtection="1">
      <alignment horizontal="center" vertical="center"/>
    </xf>
    <xf numFmtId="0" fontId="13" fillId="2" borderId="0" xfId="1" applyFont="1" applyFill="1" applyAlignment="1" applyProtection="1">
      <alignment horizontal="center" vertical="center" wrapText="1"/>
    </xf>
    <xf numFmtId="0" fontId="6" fillId="0" borderId="27" xfId="0" applyFont="1" applyBorder="1" applyAlignment="1" applyProtection="1">
      <alignment horizontal="center" vertical="center" wrapText="1"/>
      <protection locked="0"/>
    </xf>
    <xf numFmtId="0" fontId="6" fillId="0" borderId="28" xfId="0" applyFont="1" applyBorder="1" applyAlignment="1" applyProtection="1">
      <alignment horizontal="center" vertical="center" wrapText="1"/>
      <protection locked="0"/>
    </xf>
    <xf numFmtId="0" fontId="17" fillId="0" borderId="0" xfId="0" applyFont="1" applyAlignment="1">
      <alignment horizontal="left" vertical="center" wrapText="1"/>
    </xf>
    <xf numFmtId="0" fontId="17" fillId="0" borderId="0" xfId="0" applyFont="1" applyAlignment="1">
      <alignment horizontal="left" vertical="center"/>
    </xf>
    <xf numFmtId="0" fontId="4" fillId="2" borderId="1" xfId="1" applyFont="1" applyFill="1" applyBorder="1" applyAlignment="1" applyProtection="1">
      <alignment horizontal="center" vertical="center" wrapText="1"/>
    </xf>
    <xf numFmtId="0" fontId="2" fillId="3" borderId="1" xfId="1" applyFont="1" applyFill="1" applyBorder="1" applyAlignment="1" applyProtection="1">
      <alignment horizontal="center" vertical="center"/>
    </xf>
    <xf numFmtId="0" fontId="21" fillId="0" borderId="0" xfId="0" applyFont="1" applyAlignment="1">
      <alignment horizontal="left" vertical="center" wrapText="1"/>
    </xf>
    <xf numFmtId="0" fontId="17" fillId="0" borderId="0" xfId="0" applyFont="1" applyAlignment="1">
      <alignment horizontal="left" wrapText="1"/>
    </xf>
    <xf numFmtId="0" fontId="17" fillId="0" borderId="0" xfId="0" applyFont="1" applyAlignment="1">
      <alignment horizontal="left"/>
    </xf>
  </cellXfs>
  <cellStyles count="5">
    <cellStyle name="Įprastas" xfId="0" builtinId="0"/>
    <cellStyle name="Normal 2 2" xfId="1" xr:uid="{9C3F313E-839D-4FDD-BAD8-38868B7AF240}"/>
    <cellStyle name="Normal 3" xfId="4" xr:uid="{CB4AE972-5A2E-49BF-9160-7EB055E60743}"/>
    <cellStyle name="TableStyleLight1" xfId="3" xr:uid="{2B7E43E9-E03B-4A41-B662-F659F92ABF4F}"/>
    <cellStyle name="TableStyleLight1 2" xfId="2" xr:uid="{78EB4B3A-E560-4D55-83C3-1962D8AA29DC}"/>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2013“ – 2022 m. tema">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ECCEFF9-7214-48F1-AE33-5480D4BA1CAD}">
  <dimension ref="A1:I44"/>
  <sheetViews>
    <sheetView topLeftCell="A18" zoomScale="80" zoomScaleNormal="80" workbookViewId="0">
      <selection activeCell="I11" sqref="I11"/>
    </sheetView>
  </sheetViews>
  <sheetFormatPr defaultColWidth="9.140625" defaultRowHeight="15" x14ac:dyDescent="0.25"/>
  <cols>
    <col min="1" max="1" width="39.7109375" style="25" customWidth="1"/>
    <col min="2" max="2" width="10.5703125" style="12" customWidth="1"/>
    <col min="3" max="3" width="71.7109375" style="13" customWidth="1"/>
    <col min="4" max="4" width="9.140625" style="12"/>
    <col min="5" max="5" width="16.28515625" style="12" customWidth="1"/>
    <col min="6" max="6" width="20.7109375" style="19" customWidth="1"/>
    <col min="7" max="7" width="14.7109375" style="12" customWidth="1"/>
    <col min="8" max="8" width="21.5703125" style="20" customWidth="1"/>
    <col min="9" max="9" width="16.140625" style="9" customWidth="1"/>
    <col min="10" max="16384" width="9.140625" style="9"/>
  </cols>
  <sheetData>
    <row r="1" spans="1:9" ht="40.15" customHeight="1" x14ac:dyDescent="0.25">
      <c r="A1" s="150"/>
      <c r="B1" s="150"/>
      <c r="C1" s="150"/>
      <c r="D1" s="150"/>
      <c r="E1" s="150"/>
      <c r="F1" s="150"/>
      <c r="G1" s="150"/>
    </row>
    <row r="2" spans="1:9" ht="21.75" customHeight="1" thickBot="1" x14ac:dyDescent="0.3">
      <c r="A2" s="1"/>
      <c r="B2" s="1"/>
      <c r="C2" s="1"/>
      <c r="D2" s="1"/>
      <c r="E2" s="21"/>
      <c r="F2" s="1"/>
      <c r="G2" s="1"/>
    </row>
    <row r="3" spans="1:9" ht="21.75" customHeight="1" x14ac:dyDescent="0.25">
      <c r="A3" s="151" t="s">
        <v>147</v>
      </c>
      <c r="B3" s="152"/>
      <c r="C3" s="152"/>
      <c r="D3" s="152"/>
      <c r="E3" s="152"/>
      <c r="F3" s="152"/>
      <c r="G3" s="153"/>
    </row>
    <row r="4" spans="1:9" ht="43.5" thickBot="1" x14ac:dyDescent="0.3">
      <c r="A4" s="39" t="s">
        <v>39</v>
      </c>
      <c r="B4" s="64" t="s">
        <v>0</v>
      </c>
      <c r="C4" s="40" t="s">
        <v>1</v>
      </c>
      <c r="D4" s="40" t="s">
        <v>2</v>
      </c>
      <c r="E4" s="41" t="s">
        <v>3</v>
      </c>
      <c r="F4" s="42" t="s">
        <v>4</v>
      </c>
      <c r="G4" s="43" t="s">
        <v>5</v>
      </c>
    </row>
    <row r="5" spans="1:9" ht="30.75" thickBot="1" x14ac:dyDescent="0.3">
      <c r="A5" s="61" t="s">
        <v>47</v>
      </c>
      <c r="B5" s="55" t="s">
        <v>10</v>
      </c>
      <c r="C5" s="26" t="s">
        <v>48</v>
      </c>
      <c r="D5" s="27" t="s">
        <v>59</v>
      </c>
      <c r="E5" s="28">
        <v>1.2</v>
      </c>
      <c r="F5" s="29"/>
      <c r="G5" s="30">
        <f t="shared" ref="G5:G37" si="0">ROUND((E5*F5),2)</f>
        <v>0</v>
      </c>
    </row>
    <row r="6" spans="1:9" ht="29.25" thickBot="1" x14ac:dyDescent="0.3">
      <c r="A6" s="63" t="s">
        <v>47</v>
      </c>
      <c r="B6" s="57" t="s">
        <v>11</v>
      </c>
      <c r="C6" s="32" t="s">
        <v>49</v>
      </c>
      <c r="D6" s="33" t="s">
        <v>7</v>
      </c>
      <c r="E6" s="34">
        <v>2.6</v>
      </c>
      <c r="F6" s="35"/>
      <c r="G6" s="36">
        <f t="shared" si="0"/>
        <v>0</v>
      </c>
      <c r="H6" s="47" t="s">
        <v>40</v>
      </c>
      <c r="I6" s="48">
        <f>ROUND(SUM(G5:G6),2)</f>
        <v>0</v>
      </c>
    </row>
    <row r="7" spans="1:9" s="10" customFormat="1" x14ac:dyDescent="0.25">
      <c r="A7" s="61" t="s">
        <v>50</v>
      </c>
      <c r="B7" s="55" t="s">
        <v>12</v>
      </c>
      <c r="C7" s="26" t="s">
        <v>51</v>
      </c>
      <c r="D7" s="27" t="s">
        <v>7</v>
      </c>
      <c r="E7" s="28">
        <v>300</v>
      </c>
      <c r="F7" s="37"/>
      <c r="G7" s="30">
        <f t="shared" si="0"/>
        <v>0</v>
      </c>
      <c r="H7" s="11"/>
    </row>
    <row r="8" spans="1:9" s="10" customFormat="1" x14ac:dyDescent="0.25">
      <c r="A8" s="62" t="s">
        <v>50</v>
      </c>
      <c r="B8" s="56" t="s">
        <v>13</v>
      </c>
      <c r="C8" s="2" t="s">
        <v>52</v>
      </c>
      <c r="D8" s="24" t="s">
        <v>7</v>
      </c>
      <c r="E8" s="22">
        <v>4.4000000000000004</v>
      </c>
      <c r="F8" s="6"/>
      <c r="G8" s="31">
        <f t="shared" si="0"/>
        <v>0</v>
      </c>
      <c r="H8" s="11"/>
    </row>
    <row r="9" spans="1:9" s="10" customFormat="1" ht="60" x14ac:dyDescent="0.25">
      <c r="A9" s="62" t="s">
        <v>50</v>
      </c>
      <c r="B9" s="56" t="s">
        <v>14</v>
      </c>
      <c r="C9" s="2" t="s">
        <v>77</v>
      </c>
      <c r="D9" s="24" t="s">
        <v>8</v>
      </c>
      <c r="E9" s="22">
        <v>70</v>
      </c>
      <c r="F9" s="6"/>
      <c r="G9" s="31">
        <f t="shared" si="0"/>
        <v>0</v>
      </c>
      <c r="H9" s="11"/>
    </row>
    <row r="10" spans="1:9" s="10" customFormat="1" ht="45" x14ac:dyDescent="0.25">
      <c r="A10" s="62" t="s">
        <v>50</v>
      </c>
      <c r="B10" s="56" t="s">
        <v>15</v>
      </c>
      <c r="C10" s="2" t="s">
        <v>53</v>
      </c>
      <c r="D10" s="24" t="s">
        <v>60</v>
      </c>
      <c r="E10" s="22">
        <v>2</v>
      </c>
      <c r="F10" s="6"/>
      <c r="G10" s="31">
        <f>ROUND((E10*F10),2)</f>
        <v>0</v>
      </c>
      <c r="H10" s="11"/>
    </row>
    <row r="11" spans="1:9" s="10" customFormat="1" ht="30" x14ac:dyDescent="0.25">
      <c r="A11" s="62" t="s">
        <v>50</v>
      </c>
      <c r="B11" s="56" t="s">
        <v>16</v>
      </c>
      <c r="C11" s="2" t="s">
        <v>54</v>
      </c>
      <c r="D11" s="24" t="s">
        <v>7</v>
      </c>
      <c r="E11" s="22">
        <v>9</v>
      </c>
      <c r="F11" s="6"/>
      <c r="G11" s="31">
        <f t="shared" si="0"/>
        <v>0</v>
      </c>
      <c r="H11" s="11"/>
    </row>
    <row r="12" spans="1:9" s="10" customFormat="1" ht="30" x14ac:dyDescent="0.25">
      <c r="A12" s="62" t="s">
        <v>50</v>
      </c>
      <c r="B12" s="56" t="s">
        <v>17</v>
      </c>
      <c r="C12" s="2" t="s">
        <v>55</v>
      </c>
      <c r="D12" s="24" t="s">
        <v>59</v>
      </c>
      <c r="E12" s="22">
        <v>2.6</v>
      </c>
      <c r="F12" s="6"/>
      <c r="G12" s="31">
        <f t="shared" si="0"/>
        <v>0</v>
      </c>
      <c r="H12" s="11"/>
    </row>
    <row r="13" spans="1:9" s="10" customFormat="1" x14ac:dyDescent="0.25">
      <c r="A13" s="65" t="s">
        <v>69</v>
      </c>
      <c r="B13" s="56" t="s">
        <v>18</v>
      </c>
      <c r="C13" s="70" t="s">
        <v>70</v>
      </c>
      <c r="D13" s="67" t="s">
        <v>6</v>
      </c>
      <c r="E13" s="68">
        <v>28.5</v>
      </c>
      <c r="F13" s="69"/>
      <c r="G13" s="71">
        <f t="shared" ref="G13:G14" si="1">ROUND((E13*F13),2)</f>
        <v>0</v>
      </c>
      <c r="H13" s="11"/>
    </row>
    <row r="14" spans="1:9" s="10" customFormat="1" ht="30" x14ac:dyDescent="0.25">
      <c r="A14" s="62" t="s">
        <v>69</v>
      </c>
      <c r="B14" s="56" t="s">
        <v>19</v>
      </c>
      <c r="C14" s="2" t="s">
        <v>71</v>
      </c>
      <c r="D14" s="24" t="s">
        <v>6</v>
      </c>
      <c r="E14" s="22">
        <v>85</v>
      </c>
      <c r="F14" s="23"/>
      <c r="G14" s="31">
        <f t="shared" si="1"/>
        <v>0</v>
      </c>
      <c r="H14" s="11"/>
    </row>
    <row r="15" spans="1:9" s="10" customFormat="1" ht="60" x14ac:dyDescent="0.25">
      <c r="A15" s="62" t="s">
        <v>50</v>
      </c>
      <c r="B15" s="56" t="s">
        <v>20</v>
      </c>
      <c r="C15" s="2" t="s">
        <v>56</v>
      </c>
      <c r="D15" s="24" t="s">
        <v>60</v>
      </c>
      <c r="E15" s="22">
        <v>4</v>
      </c>
      <c r="F15" s="6"/>
      <c r="G15" s="31">
        <f t="shared" si="0"/>
        <v>0</v>
      </c>
      <c r="H15" s="11"/>
    </row>
    <row r="16" spans="1:9" s="10" customFormat="1" ht="30.75" thickBot="1" x14ac:dyDescent="0.3">
      <c r="A16" s="62" t="s">
        <v>50</v>
      </c>
      <c r="B16" s="56" t="s">
        <v>80</v>
      </c>
      <c r="C16" s="2" t="s">
        <v>57</v>
      </c>
      <c r="D16" s="24" t="s">
        <v>60</v>
      </c>
      <c r="E16" s="22">
        <v>14</v>
      </c>
      <c r="F16" s="6"/>
      <c r="G16" s="31">
        <f t="shared" si="0"/>
        <v>0</v>
      </c>
      <c r="H16" s="11"/>
    </row>
    <row r="17" spans="1:9" s="10" customFormat="1" ht="29.25" thickBot="1" x14ac:dyDescent="0.3">
      <c r="A17" s="62" t="s">
        <v>50</v>
      </c>
      <c r="B17" s="56" t="s">
        <v>81</v>
      </c>
      <c r="C17" s="32" t="s">
        <v>58</v>
      </c>
      <c r="D17" s="33" t="s">
        <v>7</v>
      </c>
      <c r="E17" s="34">
        <v>210</v>
      </c>
      <c r="F17" s="38"/>
      <c r="G17" s="36">
        <f t="shared" si="0"/>
        <v>0</v>
      </c>
      <c r="H17" s="47" t="s">
        <v>41</v>
      </c>
      <c r="I17" s="48">
        <f>ROUND(SUM(G7:G17),2)</f>
        <v>0</v>
      </c>
    </row>
    <row r="18" spans="1:9" s="10" customFormat="1" ht="45" x14ac:dyDescent="0.25">
      <c r="A18" s="61" t="s">
        <v>62</v>
      </c>
      <c r="B18" s="55" t="s">
        <v>33</v>
      </c>
      <c r="C18" s="26" t="s">
        <v>61</v>
      </c>
      <c r="D18" s="27" t="s">
        <v>7</v>
      </c>
      <c r="E18" s="28">
        <v>6.3</v>
      </c>
      <c r="F18" s="44"/>
      <c r="G18" s="30">
        <f t="shared" si="0"/>
        <v>0</v>
      </c>
      <c r="H18" s="11"/>
    </row>
    <row r="19" spans="1:9" s="10" customFormat="1" x14ac:dyDescent="0.25">
      <c r="A19" s="62" t="s">
        <v>62</v>
      </c>
      <c r="B19" s="56" t="s">
        <v>34</v>
      </c>
      <c r="C19" s="2" t="s">
        <v>63</v>
      </c>
      <c r="D19" s="24" t="s">
        <v>6</v>
      </c>
      <c r="E19" s="22">
        <v>34.6</v>
      </c>
      <c r="F19" s="23"/>
      <c r="G19" s="31">
        <f t="shared" si="0"/>
        <v>0</v>
      </c>
      <c r="H19" s="11"/>
    </row>
    <row r="20" spans="1:9" s="10" customFormat="1" x14ac:dyDescent="0.25">
      <c r="A20" s="62" t="s">
        <v>62</v>
      </c>
      <c r="B20" s="56" t="s">
        <v>35</v>
      </c>
      <c r="C20" s="2" t="s">
        <v>78</v>
      </c>
      <c r="D20" s="24" t="s">
        <v>8</v>
      </c>
      <c r="E20" s="22">
        <v>9.6</v>
      </c>
      <c r="F20" s="23"/>
      <c r="G20" s="31">
        <f t="shared" si="0"/>
        <v>0</v>
      </c>
      <c r="H20" s="11"/>
    </row>
    <row r="21" spans="1:9" s="10" customFormat="1" ht="30" x14ac:dyDescent="0.25">
      <c r="A21" s="62" t="s">
        <v>62</v>
      </c>
      <c r="B21" s="56" t="s">
        <v>36</v>
      </c>
      <c r="C21" s="2" t="s">
        <v>180</v>
      </c>
      <c r="D21" s="24" t="s">
        <v>6</v>
      </c>
      <c r="E21" s="22">
        <v>33.6</v>
      </c>
      <c r="F21" s="23"/>
      <c r="G21" s="31">
        <f t="shared" si="0"/>
        <v>0</v>
      </c>
      <c r="H21" s="11"/>
    </row>
    <row r="22" spans="1:9" s="10" customFormat="1" ht="45.75" thickBot="1" x14ac:dyDescent="0.3">
      <c r="A22" s="62" t="s">
        <v>62</v>
      </c>
      <c r="B22" s="56" t="s">
        <v>37</v>
      </c>
      <c r="C22" s="2" t="s">
        <v>64</v>
      </c>
      <c r="D22" s="24" t="s">
        <v>6</v>
      </c>
      <c r="E22" s="22">
        <v>33.6</v>
      </c>
      <c r="F22" s="23"/>
      <c r="G22" s="31">
        <f t="shared" si="0"/>
        <v>0</v>
      </c>
      <c r="H22" s="11"/>
    </row>
    <row r="23" spans="1:9" s="10" customFormat="1" ht="45.75" thickBot="1" x14ac:dyDescent="0.3">
      <c r="A23" s="62" t="s">
        <v>62</v>
      </c>
      <c r="B23" s="56" t="s">
        <v>79</v>
      </c>
      <c r="C23" s="32" t="s">
        <v>182</v>
      </c>
      <c r="D23" s="24" t="s">
        <v>6</v>
      </c>
      <c r="E23" s="34">
        <v>33.6</v>
      </c>
      <c r="F23" s="45"/>
      <c r="G23" s="36">
        <f t="shared" si="0"/>
        <v>0</v>
      </c>
      <c r="H23" s="47" t="s">
        <v>42</v>
      </c>
      <c r="I23" s="48">
        <f>ROUND(SUM(G18:G23),2)</f>
        <v>0</v>
      </c>
    </row>
    <row r="24" spans="1:9" s="10" customFormat="1" ht="45" x14ac:dyDescent="0.25">
      <c r="A24" s="61" t="s">
        <v>65</v>
      </c>
      <c r="B24" s="55" t="s">
        <v>21</v>
      </c>
      <c r="C24" s="26" t="s">
        <v>67</v>
      </c>
      <c r="D24" s="27" t="s">
        <v>7</v>
      </c>
      <c r="E24" s="28">
        <v>10.6</v>
      </c>
      <c r="F24" s="44"/>
      <c r="G24" s="30">
        <f t="shared" si="0"/>
        <v>0</v>
      </c>
      <c r="H24" s="11"/>
    </row>
    <row r="25" spans="1:9" s="10" customFormat="1" ht="30" x14ac:dyDescent="0.25">
      <c r="A25" s="65" t="s">
        <v>65</v>
      </c>
      <c r="B25" s="66" t="s">
        <v>22</v>
      </c>
      <c r="C25" s="2" t="s">
        <v>63</v>
      </c>
      <c r="D25" s="67" t="s">
        <v>6</v>
      </c>
      <c r="E25" s="68">
        <v>57</v>
      </c>
      <c r="F25" s="69"/>
      <c r="G25" s="31">
        <f t="shared" si="0"/>
        <v>0</v>
      </c>
      <c r="H25" s="11"/>
    </row>
    <row r="26" spans="1:9" s="10" customFormat="1" ht="30" x14ac:dyDescent="0.25">
      <c r="A26" s="65" t="s">
        <v>65</v>
      </c>
      <c r="B26" s="66" t="s">
        <v>23</v>
      </c>
      <c r="C26" s="2" t="s">
        <v>181</v>
      </c>
      <c r="D26" s="67" t="s">
        <v>6</v>
      </c>
      <c r="E26" s="68">
        <v>57</v>
      </c>
      <c r="F26" s="69"/>
      <c r="G26" s="31">
        <f t="shared" si="0"/>
        <v>0</v>
      </c>
      <c r="H26" s="11"/>
    </row>
    <row r="27" spans="1:9" s="10" customFormat="1" ht="30" x14ac:dyDescent="0.25">
      <c r="A27" s="65" t="s">
        <v>65</v>
      </c>
      <c r="B27" s="66" t="s">
        <v>24</v>
      </c>
      <c r="C27" s="2" t="s">
        <v>68</v>
      </c>
      <c r="D27" s="67" t="s">
        <v>7</v>
      </c>
      <c r="E27" s="68">
        <v>8.6</v>
      </c>
      <c r="F27" s="69"/>
      <c r="G27" s="31">
        <f t="shared" si="0"/>
        <v>0</v>
      </c>
      <c r="H27" s="11"/>
    </row>
    <row r="28" spans="1:9" s="10" customFormat="1" ht="30.75" thickBot="1" x14ac:dyDescent="0.3">
      <c r="A28" s="65" t="s">
        <v>65</v>
      </c>
      <c r="B28" s="66" t="s">
        <v>38</v>
      </c>
      <c r="C28" s="2" t="s">
        <v>183</v>
      </c>
      <c r="D28" s="24" t="s">
        <v>6</v>
      </c>
      <c r="E28" s="22">
        <v>57</v>
      </c>
      <c r="F28" s="23"/>
      <c r="G28" s="31">
        <f t="shared" si="0"/>
        <v>0</v>
      </c>
      <c r="H28" s="11"/>
    </row>
    <row r="29" spans="1:9" s="10" customFormat="1" ht="45.75" thickBot="1" x14ac:dyDescent="0.3">
      <c r="A29" s="65" t="s">
        <v>65</v>
      </c>
      <c r="B29" s="66" t="s">
        <v>66</v>
      </c>
      <c r="C29" s="32" t="s">
        <v>184</v>
      </c>
      <c r="D29" s="33" t="s">
        <v>6</v>
      </c>
      <c r="E29" s="34">
        <v>57</v>
      </c>
      <c r="F29" s="45"/>
      <c r="G29" s="36">
        <f t="shared" si="0"/>
        <v>0</v>
      </c>
      <c r="H29" s="47" t="s">
        <v>43</v>
      </c>
      <c r="I29" s="48">
        <f>ROUND(SUM(G24:G29),2)</f>
        <v>0</v>
      </c>
    </row>
    <row r="30" spans="1:9" s="10" customFormat="1" ht="60" x14ac:dyDescent="0.25">
      <c r="A30" s="62" t="s">
        <v>69</v>
      </c>
      <c r="B30" s="59" t="s">
        <v>25</v>
      </c>
      <c r="C30" s="2" t="s">
        <v>186</v>
      </c>
      <c r="D30" s="24" t="s">
        <v>60</v>
      </c>
      <c r="E30" s="22">
        <v>2</v>
      </c>
      <c r="F30" s="23"/>
      <c r="G30" s="31">
        <f t="shared" si="0"/>
        <v>0</v>
      </c>
      <c r="H30" s="11"/>
    </row>
    <row r="31" spans="1:9" s="10" customFormat="1" ht="90.75" thickBot="1" x14ac:dyDescent="0.3">
      <c r="A31" s="62"/>
      <c r="B31" s="59" t="s">
        <v>26</v>
      </c>
      <c r="C31" s="104" t="s">
        <v>187</v>
      </c>
      <c r="D31" s="105" t="s">
        <v>8</v>
      </c>
      <c r="E31" s="106">
        <v>16</v>
      </c>
      <c r="F31" s="107"/>
      <c r="G31" s="108">
        <f t="shared" si="0"/>
        <v>0</v>
      </c>
      <c r="H31" s="11"/>
    </row>
    <row r="32" spans="1:9" s="10" customFormat="1" ht="29.25" thickBot="1" x14ac:dyDescent="0.3">
      <c r="A32" s="62" t="s">
        <v>69</v>
      </c>
      <c r="B32" s="59" t="s">
        <v>27</v>
      </c>
      <c r="C32" s="32" t="s">
        <v>185</v>
      </c>
      <c r="D32" s="33" t="s">
        <v>8</v>
      </c>
      <c r="E32" s="34">
        <v>14</v>
      </c>
      <c r="F32" s="45"/>
      <c r="G32" s="36">
        <f t="shared" si="0"/>
        <v>0</v>
      </c>
      <c r="H32" s="47" t="s">
        <v>44</v>
      </c>
      <c r="I32" s="48">
        <f>ROUND(SUM(G30:G32),2)</f>
        <v>0</v>
      </c>
    </row>
    <row r="33" spans="1:9" s="10" customFormat="1" ht="30" x14ac:dyDescent="0.25">
      <c r="A33" s="61" t="s">
        <v>72</v>
      </c>
      <c r="B33" s="58" t="s">
        <v>9</v>
      </c>
      <c r="C33" s="26" t="s">
        <v>73</v>
      </c>
      <c r="D33" s="27" t="s">
        <v>8</v>
      </c>
      <c r="E33" s="28">
        <v>22.8</v>
      </c>
      <c r="F33" s="44"/>
      <c r="G33" s="30">
        <f t="shared" si="0"/>
        <v>0</v>
      </c>
      <c r="H33" s="11"/>
    </row>
    <row r="34" spans="1:9" s="10" customFormat="1" x14ac:dyDescent="0.25">
      <c r="A34" s="62" t="s">
        <v>72</v>
      </c>
      <c r="B34" s="59" t="s">
        <v>29</v>
      </c>
      <c r="C34" s="2" t="s">
        <v>74</v>
      </c>
      <c r="D34" s="24" t="s">
        <v>6</v>
      </c>
      <c r="E34" s="22">
        <v>72</v>
      </c>
      <c r="F34" s="23"/>
      <c r="G34" s="31">
        <f t="shared" si="0"/>
        <v>0</v>
      </c>
      <c r="H34" s="11"/>
    </row>
    <row r="35" spans="1:9" s="10" customFormat="1" x14ac:dyDescent="0.25">
      <c r="A35" s="62" t="s">
        <v>72</v>
      </c>
      <c r="B35" s="59" t="s">
        <v>30</v>
      </c>
      <c r="C35" s="2" t="s">
        <v>75</v>
      </c>
      <c r="D35" s="24" t="s">
        <v>6</v>
      </c>
      <c r="E35" s="22">
        <v>72</v>
      </c>
      <c r="F35" s="23"/>
      <c r="G35" s="31">
        <f t="shared" si="0"/>
        <v>0</v>
      </c>
      <c r="H35" s="11"/>
    </row>
    <row r="36" spans="1:9" s="10" customFormat="1" ht="15.75" thickBot="1" x14ac:dyDescent="0.3">
      <c r="A36" s="62" t="s">
        <v>72</v>
      </c>
      <c r="B36" s="59" t="s">
        <v>31</v>
      </c>
      <c r="C36" s="2" t="s">
        <v>76</v>
      </c>
      <c r="D36" s="24" t="s">
        <v>60</v>
      </c>
      <c r="E36" s="22">
        <v>4</v>
      </c>
      <c r="F36" s="23"/>
      <c r="G36" s="31">
        <f t="shared" si="0"/>
        <v>0</v>
      </c>
      <c r="H36" s="11"/>
    </row>
    <row r="37" spans="1:9" s="10" customFormat="1" ht="30.75" thickBot="1" x14ac:dyDescent="0.3">
      <c r="A37" s="63" t="s">
        <v>72</v>
      </c>
      <c r="B37" s="60" t="s">
        <v>32</v>
      </c>
      <c r="C37" s="32" t="s">
        <v>188</v>
      </c>
      <c r="D37" s="33" t="s">
        <v>60</v>
      </c>
      <c r="E37" s="34">
        <v>2</v>
      </c>
      <c r="F37" s="45"/>
      <c r="G37" s="36">
        <f t="shared" si="0"/>
        <v>0</v>
      </c>
      <c r="H37" s="47" t="s">
        <v>45</v>
      </c>
      <c r="I37" s="48">
        <f>ROUND(SUM(G33:G37),2)</f>
        <v>0</v>
      </c>
    </row>
    <row r="38" spans="1:9" ht="44.25" customHeight="1" thickBot="1" x14ac:dyDescent="0.3">
      <c r="A38" s="7"/>
      <c r="B38" s="3"/>
      <c r="C38" s="7"/>
      <c r="D38" s="3"/>
      <c r="E38" s="3"/>
      <c r="F38" s="53" t="s">
        <v>46</v>
      </c>
      <c r="G38" s="54">
        <f>SUM(G5:G37)</f>
        <v>0</v>
      </c>
      <c r="H38" s="46"/>
      <c r="I38" s="49"/>
    </row>
    <row r="39" spans="1:9" ht="20.25" customHeight="1" x14ac:dyDescent="0.25">
      <c r="A39" s="51"/>
      <c r="B39" s="50"/>
      <c r="C39" s="50"/>
      <c r="D39" s="50"/>
      <c r="E39" s="52"/>
      <c r="F39" s="50"/>
      <c r="G39" s="14"/>
    </row>
    <row r="40" spans="1:9" x14ac:dyDescent="0.25">
      <c r="A40" s="7"/>
      <c r="B40" s="3"/>
      <c r="C40" s="7"/>
      <c r="D40" s="3"/>
      <c r="E40" s="3"/>
      <c r="F40" s="15"/>
      <c r="G40" s="14"/>
    </row>
    <row r="41" spans="1:9" x14ac:dyDescent="0.25">
      <c r="A41" s="7"/>
      <c r="B41" s="3"/>
      <c r="C41" s="7"/>
      <c r="D41" s="3"/>
      <c r="E41" s="3"/>
      <c r="F41" s="15"/>
      <c r="G41" s="14"/>
    </row>
    <row r="42" spans="1:9" x14ac:dyDescent="0.25">
      <c r="F42" s="16"/>
    </row>
    <row r="43" spans="1:9" x14ac:dyDescent="0.25">
      <c r="A43" s="8"/>
      <c r="B43" s="4"/>
      <c r="C43" s="8"/>
      <c r="D43" s="4"/>
      <c r="E43" s="4"/>
      <c r="F43" s="17"/>
      <c r="G43" s="4"/>
    </row>
    <row r="44" spans="1:9" ht="26.25" customHeight="1" x14ac:dyDescent="0.25">
      <c r="A44" s="5"/>
      <c r="B44" s="5"/>
      <c r="C44" s="5"/>
      <c r="D44" s="5"/>
      <c r="E44" s="5"/>
      <c r="F44" s="18"/>
      <c r="G44" s="5"/>
    </row>
  </sheetData>
  <mergeCells count="2">
    <mergeCell ref="A1:G1"/>
    <mergeCell ref="A3:G3"/>
  </mergeCells>
  <phoneticPr fontId="10" type="noConversion"/>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DEBAF9-A8A6-4CB3-BECD-6A5AEFA5EE5B}">
  <dimension ref="A1:I66"/>
  <sheetViews>
    <sheetView topLeftCell="A55" zoomScale="85" zoomScaleNormal="85" workbookViewId="0">
      <selection activeCell="G66" sqref="G66"/>
    </sheetView>
  </sheetViews>
  <sheetFormatPr defaultColWidth="9.140625" defaultRowHeight="15" x14ac:dyDescent="0.25"/>
  <cols>
    <col min="1" max="1" width="39" style="25" customWidth="1"/>
    <col min="2" max="2" width="10.5703125" style="12" customWidth="1"/>
    <col min="3" max="3" width="71.7109375" style="13" customWidth="1"/>
    <col min="4" max="4" width="9.140625" style="12"/>
    <col min="5" max="5" width="16.28515625" style="12" customWidth="1"/>
    <col min="6" max="6" width="20.7109375" style="19" customWidth="1"/>
    <col min="7" max="7" width="14.7109375" style="12" customWidth="1"/>
    <col min="8" max="8" width="21.5703125" style="20" customWidth="1"/>
    <col min="9" max="9" width="16.140625" style="9" customWidth="1"/>
    <col min="10" max="16384" width="9.140625" style="9"/>
  </cols>
  <sheetData>
    <row r="1" spans="1:9" ht="40.15" customHeight="1" x14ac:dyDescent="0.25">
      <c r="A1" s="154"/>
      <c r="B1" s="154"/>
      <c r="C1" s="154"/>
      <c r="D1" s="154"/>
      <c r="E1" s="154"/>
      <c r="F1" s="154"/>
      <c r="G1" s="154"/>
    </row>
    <row r="2" spans="1:9" ht="21.75" customHeight="1" thickBot="1" x14ac:dyDescent="0.3">
      <c r="A2" s="1"/>
      <c r="B2" s="1"/>
      <c r="C2" s="1"/>
      <c r="D2" s="1"/>
      <c r="E2" s="72"/>
      <c r="F2" s="1"/>
      <c r="G2" s="1"/>
    </row>
    <row r="3" spans="1:9" ht="21.75" customHeight="1" x14ac:dyDescent="0.25">
      <c r="A3" s="152" t="s">
        <v>147</v>
      </c>
      <c r="B3" s="152"/>
      <c r="C3" s="152"/>
      <c r="D3" s="152"/>
      <c r="E3" s="152"/>
      <c r="F3" s="152"/>
      <c r="G3" s="153"/>
    </row>
    <row r="4" spans="1:9" ht="43.5" thickBot="1" x14ac:dyDescent="0.3">
      <c r="A4" s="40" t="s">
        <v>39</v>
      </c>
      <c r="B4" s="40" t="s">
        <v>0</v>
      </c>
      <c r="C4" s="40" t="s">
        <v>1</v>
      </c>
      <c r="D4" s="40" t="s">
        <v>2</v>
      </c>
      <c r="E4" s="73" t="s">
        <v>3</v>
      </c>
      <c r="F4" s="42" t="s">
        <v>82</v>
      </c>
      <c r="G4" s="43" t="s">
        <v>5</v>
      </c>
    </row>
    <row r="5" spans="1:9" x14ac:dyDescent="0.25">
      <c r="A5" s="74" t="s">
        <v>83</v>
      </c>
      <c r="B5" s="74" t="s">
        <v>10</v>
      </c>
      <c r="C5" s="75" t="s">
        <v>84</v>
      </c>
      <c r="D5" s="76" t="s">
        <v>85</v>
      </c>
      <c r="E5" s="94">
        <v>0.17699999999999999</v>
      </c>
      <c r="F5" s="29"/>
      <c r="G5" s="30">
        <f t="shared" ref="G5:G63" si="0">ROUND((E5*F5),2)</f>
        <v>0</v>
      </c>
    </row>
    <row r="6" spans="1:9" ht="30" x14ac:dyDescent="0.25">
      <c r="A6" s="78" t="s">
        <v>83</v>
      </c>
      <c r="B6" s="78" t="s">
        <v>11</v>
      </c>
      <c r="C6" s="79" t="s">
        <v>172</v>
      </c>
      <c r="D6" s="80" t="s">
        <v>86</v>
      </c>
      <c r="E6" s="81">
        <v>1180</v>
      </c>
      <c r="F6" s="82"/>
      <c r="G6" s="31">
        <f t="shared" si="0"/>
        <v>0</v>
      </c>
    </row>
    <row r="7" spans="1:9" s="10" customFormat="1" x14ac:dyDescent="0.25">
      <c r="A7" s="78" t="s">
        <v>83</v>
      </c>
      <c r="B7" s="78" t="s">
        <v>148</v>
      </c>
      <c r="C7" s="79" t="s">
        <v>87</v>
      </c>
      <c r="D7" s="80" t="s">
        <v>88</v>
      </c>
      <c r="E7" s="81">
        <v>8</v>
      </c>
      <c r="F7" s="82"/>
      <c r="G7" s="31">
        <f t="shared" si="0"/>
        <v>0</v>
      </c>
      <c r="H7" s="20"/>
      <c r="I7" s="9"/>
    </row>
    <row r="8" spans="1:9" s="10" customFormat="1" x14ac:dyDescent="0.25">
      <c r="A8" s="78" t="s">
        <v>83</v>
      </c>
      <c r="B8" s="78" t="s">
        <v>149</v>
      </c>
      <c r="C8" s="79" t="s">
        <v>89</v>
      </c>
      <c r="D8" s="80" t="s">
        <v>88</v>
      </c>
      <c r="E8" s="81">
        <v>8</v>
      </c>
      <c r="F8" s="82"/>
      <c r="G8" s="31">
        <f t="shared" si="0"/>
        <v>0</v>
      </c>
      <c r="H8" s="20"/>
      <c r="I8" s="9"/>
    </row>
    <row r="9" spans="1:9" s="10" customFormat="1" x14ac:dyDescent="0.25">
      <c r="A9" s="78" t="s">
        <v>83</v>
      </c>
      <c r="B9" s="78" t="s">
        <v>150</v>
      </c>
      <c r="C9" s="79" t="s">
        <v>125</v>
      </c>
      <c r="D9" s="80" t="s">
        <v>8</v>
      </c>
      <c r="E9" s="81">
        <v>8</v>
      </c>
      <c r="F9" s="82"/>
      <c r="G9" s="31">
        <f t="shared" si="0"/>
        <v>0</v>
      </c>
      <c r="H9" s="20"/>
      <c r="I9" s="9"/>
    </row>
    <row r="10" spans="1:9" s="10" customFormat="1" x14ac:dyDescent="0.25">
      <c r="A10" s="78" t="s">
        <v>83</v>
      </c>
      <c r="B10" s="78" t="s">
        <v>151</v>
      </c>
      <c r="C10" s="79" t="s">
        <v>127</v>
      </c>
      <c r="D10" s="80" t="s">
        <v>88</v>
      </c>
      <c r="E10" s="81">
        <v>4</v>
      </c>
      <c r="F10" s="82"/>
      <c r="G10" s="31">
        <f t="shared" si="0"/>
        <v>0</v>
      </c>
      <c r="H10" s="20"/>
      <c r="I10" s="9"/>
    </row>
    <row r="11" spans="1:9" s="10" customFormat="1" x14ac:dyDescent="0.25">
      <c r="A11" s="78" t="s">
        <v>83</v>
      </c>
      <c r="B11" s="78" t="s">
        <v>152</v>
      </c>
      <c r="C11" s="79" t="s">
        <v>128</v>
      </c>
      <c r="D11" s="80" t="s">
        <v>88</v>
      </c>
      <c r="E11" s="81">
        <v>7</v>
      </c>
      <c r="F11" s="82"/>
      <c r="G11" s="31">
        <f t="shared" si="0"/>
        <v>0</v>
      </c>
      <c r="H11" s="20"/>
      <c r="I11" s="9"/>
    </row>
    <row r="12" spans="1:9" s="10" customFormat="1" ht="30.75" thickBot="1" x14ac:dyDescent="0.3">
      <c r="A12" s="78" t="s">
        <v>83</v>
      </c>
      <c r="B12" s="78" t="s">
        <v>153</v>
      </c>
      <c r="C12" s="79" t="s">
        <v>126</v>
      </c>
      <c r="D12" s="80" t="s">
        <v>88</v>
      </c>
      <c r="E12" s="81">
        <v>4</v>
      </c>
      <c r="F12" s="82"/>
      <c r="G12" s="31">
        <f t="shared" si="0"/>
        <v>0</v>
      </c>
      <c r="H12" s="20"/>
      <c r="I12" s="9"/>
    </row>
    <row r="13" spans="1:9" s="10" customFormat="1" ht="29.25" thickBot="1" x14ac:dyDescent="0.3">
      <c r="A13" s="83" t="s">
        <v>83</v>
      </c>
      <c r="B13" s="84" t="s">
        <v>154</v>
      </c>
      <c r="C13" s="85" t="s">
        <v>129</v>
      </c>
      <c r="D13" s="80" t="s">
        <v>93</v>
      </c>
      <c r="E13" s="81">
        <v>6.67</v>
      </c>
      <c r="F13" s="86"/>
      <c r="G13" s="31">
        <f t="shared" si="0"/>
        <v>0</v>
      </c>
      <c r="H13" s="47" t="s">
        <v>90</v>
      </c>
      <c r="I13" s="48">
        <f>ROUND(SUM(G5:G13),2)</f>
        <v>0</v>
      </c>
    </row>
    <row r="14" spans="1:9" s="10" customFormat="1" ht="30.75" thickBot="1" x14ac:dyDescent="0.3">
      <c r="A14" s="74" t="s">
        <v>91</v>
      </c>
      <c r="B14" s="74" t="s">
        <v>12</v>
      </c>
      <c r="C14" s="75" t="s">
        <v>92</v>
      </c>
      <c r="D14" s="76" t="s">
        <v>93</v>
      </c>
      <c r="E14" s="77">
        <v>362</v>
      </c>
      <c r="F14" s="29"/>
      <c r="G14" s="30">
        <f t="shared" si="0"/>
        <v>0</v>
      </c>
      <c r="H14" s="87"/>
      <c r="I14" s="49"/>
    </row>
    <row r="15" spans="1:9" s="10" customFormat="1" ht="30" x14ac:dyDescent="0.25">
      <c r="A15" s="74" t="s">
        <v>91</v>
      </c>
      <c r="B15" s="88" t="s">
        <v>13</v>
      </c>
      <c r="C15" s="102" t="s">
        <v>174</v>
      </c>
      <c r="D15" s="80" t="s">
        <v>93</v>
      </c>
      <c r="E15" s="81">
        <v>330</v>
      </c>
      <c r="F15" s="103"/>
      <c r="G15" s="71">
        <f t="shared" si="0"/>
        <v>0</v>
      </c>
      <c r="H15" s="87"/>
      <c r="I15" s="49"/>
    </row>
    <row r="16" spans="1:9" s="10" customFormat="1" ht="30" x14ac:dyDescent="0.25">
      <c r="A16" s="88" t="s">
        <v>91</v>
      </c>
      <c r="B16" s="88" t="s">
        <v>14</v>
      </c>
      <c r="C16" s="79" t="s">
        <v>94</v>
      </c>
      <c r="D16" s="80" t="s">
        <v>93</v>
      </c>
      <c r="E16" s="81">
        <v>270</v>
      </c>
      <c r="F16" s="89"/>
      <c r="G16" s="71">
        <f t="shared" si="0"/>
        <v>0</v>
      </c>
      <c r="H16" s="11"/>
    </row>
    <row r="17" spans="1:9" s="10" customFormat="1" ht="30" x14ac:dyDescent="0.25">
      <c r="A17" s="78" t="s">
        <v>91</v>
      </c>
      <c r="B17" s="88" t="s">
        <v>15</v>
      </c>
      <c r="C17" s="79" t="s">
        <v>95</v>
      </c>
      <c r="D17" s="80" t="s">
        <v>93</v>
      </c>
      <c r="E17" s="81">
        <v>60</v>
      </c>
      <c r="F17" s="6"/>
      <c r="G17" s="71">
        <f t="shared" si="0"/>
        <v>0</v>
      </c>
      <c r="H17" s="11"/>
    </row>
    <row r="18" spans="1:9" s="10" customFormat="1" ht="30" x14ac:dyDescent="0.25">
      <c r="A18" s="78" t="s">
        <v>91</v>
      </c>
      <c r="B18" s="88" t="s">
        <v>16</v>
      </c>
      <c r="C18" s="79" t="s">
        <v>96</v>
      </c>
      <c r="D18" s="80" t="s">
        <v>93</v>
      </c>
      <c r="E18" s="81">
        <v>355</v>
      </c>
      <c r="F18" s="6"/>
      <c r="G18" s="71">
        <f t="shared" si="0"/>
        <v>0</v>
      </c>
      <c r="H18" s="11"/>
    </row>
    <row r="19" spans="1:9" s="10" customFormat="1" x14ac:dyDescent="0.25">
      <c r="A19" s="78" t="s">
        <v>91</v>
      </c>
      <c r="B19" s="88" t="s">
        <v>17</v>
      </c>
      <c r="C19" s="79" t="s">
        <v>97</v>
      </c>
      <c r="D19" s="80" t="s">
        <v>86</v>
      </c>
      <c r="E19" s="81">
        <v>2887</v>
      </c>
      <c r="F19" s="6"/>
      <c r="G19" s="71">
        <f t="shared" si="0"/>
        <v>0</v>
      </c>
      <c r="H19" s="11"/>
    </row>
    <row r="20" spans="1:9" s="10" customFormat="1" x14ac:dyDescent="0.25">
      <c r="A20" s="78" t="s">
        <v>91</v>
      </c>
      <c r="B20" s="88" t="s">
        <v>18</v>
      </c>
      <c r="C20" s="79" t="s">
        <v>132</v>
      </c>
      <c r="D20" s="80" t="s">
        <v>86</v>
      </c>
      <c r="E20" s="81">
        <v>1877</v>
      </c>
      <c r="F20" s="6"/>
      <c r="G20" s="71">
        <f t="shared" si="0"/>
        <v>0</v>
      </c>
      <c r="H20" s="11"/>
    </row>
    <row r="21" spans="1:9" s="10" customFormat="1" ht="30.75" thickBot="1" x14ac:dyDescent="0.3">
      <c r="A21" s="78" t="s">
        <v>91</v>
      </c>
      <c r="B21" s="88" t="s">
        <v>19</v>
      </c>
      <c r="C21" s="79" t="s">
        <v>130</v>
      </c>
      <c r="D21" s="80" t="s">
        <v>86</v>
      </c>
      <c r="E21" s="81">
        <v>1010</v>
      </c>
      <c r="F21" s="6"/>
      <c r="G21" s="71">
        <f t="shared" si="0"/>
        <v>0</v>
      </c>
      <c r="H21" s="11"/>
    </row>
    <row r="22" spans="1:9" s="10" customFormat="1" ht="29.25" thickBot="1" x14ac:dyDescent="0.3">
      <c r="A22" s="83" t="s">
        <v>91</v>
      </c>
      <c r="B22" s="88" t="s">
        <v>20</v>
      </c>
      <c r="C22" s="79" t="s">
        <v>131</v>
      </c>
      <c r="D22" s="80" t="s">
        <v>86</v>
      </c>
      <c r="E22" s="81">
        <v>150</v>
      </c>
      <c r="F22" s="38"/>
      <c r="G22" s="71">
        <f t="shared" si="0"/>
        <v>0</v>
      </c>
      <c r="H22" s="47" t="s">
        <v>99</v>
      </c>
      <c r="I22" s="48">
        <f>ROUND(SUM(G14:G22),2)</f>
        <v>0</v>
      </c>
    </row>
    <row r="23" spans="1:9" s="10" customFormat="1" ht="15" customHeight="1" x14ac:dyDescent="0.25">
      <c r="A23" s="61" t="s">
        <v>141</v>
      </c>
      <c r="B23" s="74" t="s">
        <v>33</v>
      </c>
      <c r="C23" s="75" t="s">
        <v>193</v>
      </c>
      <c r="D23" s="76" t="s">
        <v>8</v>
      </c>
      <c r="E23" s="77">
        <v>100</v>
      </c>
      <c r="F23" s="44"/>
      <c r="G23" s="30">
        <f t="shared" ref="G23:G29" si="1">ROUND((E23*F23),2)</f>
        <v>0</v>
      </c>
      <c r="H23" s="11"/>
    </row>
    <row r="24" spans="1:9" s="10" customFormat="1" ht="30" x14ac:dyDescent="0.25">
      <c r="A24" s="62" t="s">
        <v>141</v>
      </c>
      <c r="B24" s="78" t="s">
        <v>34</v>
      </c>
      <c r="C24" s="79" t="s">
        <v>134</v>
      </c>
      <c r="D24" s="80" t="s">
        <v>93</v>
      </c>
      <c r="E24" s="81">
        <v>130</v>
      </c>
      <c r="F24" s="23"/>
      <c r="G24" s="31">
        <f t="shared" si="1"/>
        <v>0</v>
      </c>
      <c r="H24" s="11"/>
    </row>
    <row r="25" spans="1:9" s="10" customFormat="1" ht="30" x14ac:dyDescent="0.25">
      <c r="A25" s="62" t="s">
        <v>141</v>
      </c>
      <c r="B25" s="78" t="s">
        <v>35</v>
      </c>
      <c r="C25" s="79" t="s">
        <v>197</v>
      </c>
      <c r="D25" s="80" t="s">
        <v>8</v>
      </c>
      <c r="E25" s="81">
        <v>9</v>
      </c>
      <c r="F25" s="23"/>
      <c r="G25" s="31">
        <f t="shared" si="1"/>
        <v>0</v>
      </c>
      <c r="H25" s="11"/>
    </row>
    <row r="26" spans="1:9" s="10" customFormat="1" ht="30" x14ac:dyDescent="0.25">
      <c r="A26" s="62" t="s">
        <v>141</v>
      </c>
      <c r="B26" s="78" t="s">
        <v>36</v>
      </c>
      <c r="C26" s="79" t="s">
        <v>194</v>
      </c>
      <c r="D26" s="80" t="s">
        <v>93</v>
      </c>
      <c r="E26" s="81">
        <v>150</v>
      </c>
      <c r="F26" s="23"/>
      <c r="G26" s="31">
        <f t="shared" si="1"/>
        <v>0</v>
      </c>
      <c r="H26" s="11"/>
    </row>
    <row r="27" spans="1:9" s="10" customFormat="1" x14ac:dyDescent="0.25">
      <c r="A27" s="62" t="s">
        <v>141</v>
      </c>
      <c r="B27" s="78" t="s">
        <v>37</v>
      </c>
      <c r="C27" s="79" t="s">
        <v>135</v>
      </c>
      <c r="D27" s="80" t="s">
        <v>86</v>
      </c>
      <c r="E27" s="81">
        <v>50</v>
      </c>
      <c r="F27" s="107"/>
      <c r="G27" s="31">
        <f t="shared" si="1"/>
        <v>0</v>
      </c>
      <c r="H27" s="11"/>
    </row>
    <row r="28" spans="1:9" s="10" customFormat="1" ht="30.75" thickBot="1" x14ac:dyDescent="0.3">
      <c r="A28" s="62" t="s">
        <v>141</v>
      </c>
      <c r="B28" s="78" t="s">
        <v>79</v>
      </c>
      <c r="C28" s="109" t="s">
        <v>196</v>
      </c>
      <c r="D28" s="80" t="s">
        <v>93</v>
      </c>
      <c r="E28" s="81">
        <v>150</v>
      </c>
      <c r="F28" s="107"/>
      <c r="G28" s="31">
        <f t="shared" si="1"/>
        <v>0</v>
      </c>
      <c r="H28" s="11"/>
    </row>
    <row r="29" spans="1:9" s="10" customFormat="1" ht="29.25" thickBot="1" x14ac:dyDescent="0.3">
      <c r="A29" s="63" t="s">
        <v>141</v>
      </c>
      <c r="B29" s="78" t="s">
        <v>195</v>
      </c>
      <c r="C29" s="85" t="s">
        <v>136</v>
      </c>
      <c r="D29" s="80" t="s">
        <v>93</v>
      </c>
      <c r="E29" s="96">
        <v>130</v>
      </c>
      <c r="F29" s="45"/>
      <c r="G29" s="36">
        <f t="shared" si="1"/>
        <v>0</v>
      </c>
      <c r="H29" s="47" t="s">
        <v>109</v>
      </c>
      <c r="I29" s="48">
        <f>ROUND(SUM(G23:G29),2)</f>
        <v>0</v>
      </c>
    </row>
    <row r="30" spans="1:9" s="10" customFormat="1" ht="30" x14ac:dyDescent="0.25">
      <c r="A30" s="62" t="s">
        <v>175</v>
      </c>
      <c r="B30" s="74" t="s">
        <v>21</v>
      </c>
      <c r="C30" s="75" t="s">
        <v>137</v>
      </c>
      <c r="D30" s="98" t="s">
        <v>93</v>
      </c>
      <c r="E30" s="99">
        <v>750</v>
      </c>
      <c r="F30" s="44"/>
      <c r="G30" s="30">
        <f t="shared" ref="G30" si="2">ROUND((E30*F30),2)</f>
        <v>0</v>
      </c>
      <c r="H30" s="155" t="s">
        <v>133</v>
      </c>
    </row>
    <row r="31" spans="1:9" s="10" customFormat="1" ht="30" x14ac:dyDescent="0.25">
      <c r="A31" s="62" t="s">
        <v>175</v>
      </c>
      <c r="B31" s="78" t="s">
        <v>22</v>
      </c>
      <c r="C31" s="79" t="s">
        <v>100</v>
      </c>
      <c r="D31" s="80" t="s">
        <v>86</v>
      </c>
      <c r="E31" s="81">
        <v>1515</v>
      </c>
      <c r="F31" s="69"/>
      <c r="G31" s="71">
        <f t="shared" si="0"/>
        <v>0</v>
      </c>
      <c r="H31" s="155"/>
    </row>
    <row r="32" spans="1:9" s="10" customFormat="1" ht="30" x14ac:dyDescent="0.25">
      <c r="A32" s="62" t="s">
        <v>175</v>
      </c>
      <c r="B32" s="78" t="s">
        <v>23</v>
      </c>
      <c r="C32" s="79" t="s">
        <v>138</v>
      </c>
      <c r="D32" s="80" t="s">
        <v>86</v>
      </c>
      <c r="E32" s="81">
        <v>1111</v>
      </c>
      <c r="F32" s="69"/>
      <c r="G32" s="71">
        <f t="shared" si="0"/>
        <v>0</v>
      </c>
      <c r="H32" s="155"/>
    </row>
    <row r="33" spans="1:9" s="10" customFormat="1" ht="30" x14ac:dyDescent="0.25">
      <c r="A33" s="62" t="s">
        <v>175</v>
      </c>
      <c r="B33" s="78" t="s">
        <v>24</v>
      </c>
      <c r="C33" s="79" t="s">
        <v>101</v>
      </c>
      <c r="D33" s="80" t="s">
        <v>86</v>
      </c>
      <c r="E33" s="81">
        <v>1111</v>
      </c>
      <c r="F33" s="69"/>
      <c r="G33" s="71">
        <f t="shared" si="0"/>
        <v>0</v>
      </c>
      <c r="H33" s="155"/>
    </row>
    <row r="34" spans="1:9" s="10" customFormat="1" ht="30" x14ac:dyDescent="0.25">
      <c r="A34" s="62" t="s">
        <v>175</v>
      </c>
      <c r="B34" s="78" t="s">
        <v>38</v>
      </c>
      <c r="C34" s="79" t="s">
        <v>139</v>
      </c>
      <c r="D34" s="80" t="s">
        <v>86</v>
      </c>
      <c r="E34" s="81">
        <v>1088</v>
      </c>
      <c r="F34" s="69"/>
      <c r="G34" s="71">
        <f t="shared" si="0"/>
        <v>0</v>
      </c>
      <c r="H34" s="155"/>
    </row>
    <row r="35" spans="1:9" s="10" customFormat="1" ht="30" x14ac:dyDescent="0.25">
      <c r="A35" s="62" t="s">
        <v>175</v>
      </c>
      <c r="B35" s="78" t="s">
        <v>66</v>
      </c>
      <c r="C35" s="79" t="s">
        <v>102</v>
      </c>
      <c r="D35" s="80" t="s">
        <v>86</v>
      </c>
      <c r="E35" s="81">
        <v>1088</v>
      </c>
      <c r="F35" s="69"/>
      <c r="G35" s="71">
        <f t="shared" si="0"/>
        <v>0</v>
      </c>
      <c r="H35" s="155"/>
    </row>
    <row r="36" spans="1:9" s="10" customFormat="1" ht="42" customHeight="1" x14ac:dyDescent="0.25">
      <c r="A36" s="62" t="s">
        <v>175</v>
      </c>
      <c r="B36" s="78" t="s">
        <v>155</v>
      </c>
      <c r="C36" s="79" t="s">
        <v>103</v>
      </c>
      <c r="D36" s="80" t="s">
        <v>86</v>
      </c>
      <c r="E36" s="81">
        <v>405</v>
      </c>
      <c r="F36" s="69"/>
      <c r="G36" s="71">
        <f t="shared" si="0"/>
        <v>0</v>
      </c>
      <c r="H36" s="155"/>
    </row>
    <row r="37" spans="1:9" s="10" customFormat="1" ht="30" x14ac:dyDescent="0.25">
      <c r="A37" s="62" t="s">
        <v>176</v>
      </c>
      <c r="B37" s="78" t="s">
        <v>156</v>
      </c>
      <c r="C37" s="79" t="s">
        <v>140</v>
      </c>
      <c r="D37" s="80" t="s">
        <v>93</v>
      </c>
      <c r="E37" s="81">
        <v>650</v>
      </c>
      <c r="F37" s="69"/>
      <c r="G37" s="71">
        <f t="shared" si="0"/>
        <v>0</v>
      </c>
      <c r="H37" s="155"/>
    </row>
    <row r="38" spans="1:9" ht="44.25" customHeight="1" x14ac:dyDescent="0.25">
      <c r="A38" s="62" t="s">
        <v>176</v>
      </c>
      <c r="B38" s="78" t="s">
        <v>157</v>
      </c>
      <c r="C38" s="79" t="s">
        <v>173</v>
      </c>
      <c r="D38" s="80" t="s">
        <v>86</v>
      </c>
      <c r="E38" s="81">
        <v>1515</v>
      </c>
      <c r="F38" s="69"/>
      <c r="G38" s="71">
        <f t="shared" si="0"/>
        <v>0</v>
      </c>
      <c r="H38" s="155"/>
      <c r="I38" s="10"/>
    </row>
    <row r="39" spans="1:9" ht="27" customHeight="1" x14ac:dyDescent="0.25">
      <c r="A39" s="62" t="s">
        <v>176</v>
      </c>
      <c r="B39" s="78" t="s">
        <v>158</v>
      </c>
      <c r="C39" s="79" t="s">
        <v>138</v>
      </c>
      <c r="D39" s="80" t="s">
        <v>86</v>
      </c>
      <c r="E39" s="81">
        <v>1111</v>
      </c>
      <c r="F39" s="69"/>
      <c r="G39" s="71">
        <f t="shared" si="0"/>
        <v>0</v>
      </c>
      <c r="H39" s="155"/>
      <c r="I39" s="10"/>
    </row>
    <row r="40" spans="1:9" ht="30" x14ac:dyDescent="0.25">
      <c r="A40" s="62" t="s">
        <v>176</v>
      </c>
      <c r="B40" s="78" t="s">
        <v>159</v>
      </c>
      <c r="C40" s="79" t="s">
        <v>101</v>
      </c>
      <c r="D40" s="80" t="s">
        <v>86</v>
      </c>
      <c r="E40" s="81">
        <v>1111</v>
      </c>
      <c r="F40" s="69"/>
      <c r="G40" s="71">
        <f t="shared" si="0"/>
        <v>0</v>
      </c>
      <c r="H40" s="155"/>
      <c r="I40" s="10"/>
    </row>
    <row r="41" spans="1:9" ht="30" x14ac:dyDescent="0.25">
      <c r="A41" s="62" t="s">
        <v>176</v>
      </c>
      <c r="B41" s="78" t="s">
        <v>160</v>
      </c>
      <c r="C41" s="79" t="s">
        <v>139</v>
      </c>
      <c r="D41" s="80" t="s">
        <v>86</v>
      </c>
      <c r="E41" s="81">
        <v>1088</v>
      </c>
      <c r="F41" s="69"/>
      <c r="G41" s="71">
        <f t="shared" si="0"/>
        <v>0</v>
      </c>
      <c r="H41" s="155"/>
      <c r="I41" s="10"/>
    </row>
    <row r="42" spans="1:9" ht="30" x14ac:dyDescent="0.25">
      <c r="A42" s="62" t="s">
        <v>176</v>
      </c>
      <c r="B42" s="78" t="s">
        <v>161</v>
      </c>
      <c r="C42" s="79" t="s">
        <v>102</v>
      </c>
      <c r="D42" s="80" t="s">
        <v>86</v>
      </c>
      <c r="E42" s="81">
        <v>1088</v>
      </c>
      <c r="F42" s="69"/>
      <c r="G42" s="71">
        <f t="shared" si="0"/>
        <v>0</v>
      </c>
      <c r="H42" s="155"/>
      <c r="I42" s="10"/>
    </row>
    <row r="43" spans="1:9" ht="44.25" customHeight="1" x14ac:dyDescent="0.25">
      <c r="A43" s="62" t="s">
        <v>176</v>
      </c>
      <c r="B43" s="78" t="s">
        <v>162</v>
      </c>
      <c r="C43" s="79" t="s">
        <v>103</v>
      </c>
      <c r="D43" s="80" t="s">
        <v>86</v>
      </c>
      <c r="E43" s="81">
        <v>405</v>
      </c>
      <c r="F43" s="69"/>
      <c r="G43" s="71">
        <f t="shared" si="0"/>
        <v>0</v>
      </c>
      <c r="H43" s="155"/>
      <c r="I43" s="10"/>
    </row>
    <row r="44" spans="1:9" ht="30" x14ac:dyDescent="0.25">
      <c r="A44" s="62" t="s">
        <v>177</v>
      </c>
      <c r="B44" s="78" t="s">
        <v>163</v>
      </c>
      <c r="C44" s="79" t="s">
        <v>104</v>
      </c>
      <c r="D44" s="80" t="s">
        <v>93</v>
      </c>
      <c r="E44" s="81">
        <v>63</v>
      </c>
      <c r="F44" s="69"/>
      <c r="G44" s="71">
        <f t="shared" si="0"/>
        <v>0</v>
      </c>
      <c r="H44" s="155"/>
      <c r="I44" s="10"/>
    </row>
    <row r="45" spans="1:9" ht="30" x14ac:dyDescent="0.25">
      <c r="A45" s="62" t="s">
        <v>177</v>
      </c>
      <c r="B45" s="78" t="s">
        <v>164</v>
      </c>
      <c r="C45" s="79" t="s">
        <v>100</v>
      </c>
      <c r="D45" s="80" t="s">
        <v>86</v>
      </c>
      <c r="E45" s="81">
        <v>129</v>
      </c>
      <c r="F45" s="69"/>
      <c r="G45" s="71">
        <f t="shared" si="0"/>
        <v>0</v>
      </c>
      <c r="H45" s="155"/>
      <c r="I45" s="10"/>
    </row>
    <row r="46" spans="1:9" ht="30" x14ac:dyDescent="0.25">
      <c r="A46" s="62" t="s">
        <v>177</v>
      </c>
      <c r="B46" s="78" t="s">
        <v>165</v>
      </c>
      <c r="C46" s="79" t="s">
        <v>105</v>
      </c>
      <c r="D46" s="80" t="s">
        <v>86</v>
      </c>
      <c r="E46" s="81">
        <v>113</v>
      </c>
      <c r="F46" s="69"/>
      <c r="G46" s="71">
        <f t="shared" si="0"/>
        <v>0</v>
      </c>
      <c r="H46" s="155"/>
      <c r="I46" s="10"/>
    </row>
    <row r="47" spans="1:9" ht="30" x14ac:dyDescent="0.25">
      <c r="A47" s="62" t="s">
        <v>177</v>
      </c>
      <c r="B47" s="78" t="s">
        <v>166</v>
      </c>
      <c r="C47" s="79" t="s">
        <v>106</v>
      </c>
      <c r="D47" s="80" t="s">
        <v>8</v>
      </c>
      <c r="E47" s="81">
        <v>41</v>
      </c>
      <c r="F47" s="69"/>
      <c r="G47" s="71">
        <f t="shared" si="0"/>
        <v>0</v>
      </c>
      <c r="H47" s="155"/>
      <c r="I47" s="10"/>
    </row>
    <row r="48" spans="1:9" ht="30.75" thickBot="1" x14ac:dyDescent="0.3">
      <c r="A48" s="62" t="s">
        <v>177</v>
      </c>
      <c r="B48" s="78" t="s">
        <v>167</v>
      </c>
      <c r="C48" s="79" t="s">
        <v>107</v>
      </c>
      <c r="D48" s="80" t="s">
        <v>86</v>
      </c>
      <c r="E48" s="81">
        <v>36</v>
      </c>
      <c r="F48" s="69"/>
      <c r="G48" s="71">
        <f t="shared" si="0"/>
        <v>0</v>
      </c>
      <c r="H48" s="156"/>
      <c r="I48" s="10"/>
    </row>
    <row r="49" spans="1:9" ht="30.75" thickBot="1" x14ac:dyDescent="0.3">
      <c r="A49" s="62" t="s">
        <v>177</v>
      </c>
      <c r="B49" s="78" t="s">
        <v>179</v>
      </c>
      <c r="C49" s="85" t="s">
        <v>108</v>
      </c>
      <c r="D49" s="95" t="s">
        <v>86</v>
      </c>
      <c r="E49" s="96">
        <v>115</v>
      </c>
      <c r="F49" s="90"/>
      <c r="G49" s="100">
        <f t="shared" si="0"/>
        <v>0</v>
      </c>
      <c r="H49" s="97" t="s">
        <v>178</v>
      </c>
      <c r="I49" s="48">
        <f>ROUND(SUM(G23:G49),2)</f>
        <v>0</v>
      </c>
    </row>
    <row r="50" spans="1:9" ht="30" x14ac:dyDescent="0.25">
      <c r="A50" s="74" t="s">
        <v>111</v>
      </c>
      <c r="B50" s="74" t="s">
        <v>25</v>
      </c>
      <c r="C50" s="75" t="s">
        <v>142</v>
      </c>
      <c r="D50" s="76" t="s">
        <v>8</v>
      </c>
      <c r="E50" s="77">
        <v>26.6</v>
      </c>
      <c r="F50" s="44"/>
      <c r="G50" s="30">
        <f t="shared" si="0"/>
        <v>0</v>
      </c>
      <c r="H50" s="91"/>
      <c r="I50" s="10"/>
    </row>
    <row r="51" spans="1:9" ht="30" x14ac:dyDescent="0.25">
      <c r="A51" s="78" t="s">
        <v>111</v>
      </c>
      <c r="B51" s="78" t="s">
        <v>26</v>
      </c>
      <c r="C51" s="79" t="s">
        <v>98</v>
      </c>
      <c r="D51" s="80" t="s">
        <v>93</v>
      </c>
      <c r="E51" s="81">
        <v>50</v>
      </c>
      <c r="F51" s="23"/>
      <c r="G51" s="31">
        <f t="shared" si="0"/>
        <v>0</v>
      </c>
      <c r="H51" s="92"/>
      <c r="I51" s="10"/>
    </row>
    <row r="52" spans="1:9" ht="30" x14ac:dyDescent="0.25">
      <c r="A52" s="78" t="s">
        <v>111</v>
      </c>
      <c r="B52" s="78" t="s">
        <v>27</v>
      </c>
      <c r="C52" s="2" t="s">
        <v>112</v>
      </c>
      <c r="D52" s="80" t="s">
        <v>93</v>
      </c>
      <c r="E52" s="81">
        <v>3</v>
      </c>
      <c r="F52" s="23"/>
      <c r="G52" s="31">
        <f t="shared" si="0"/>
        <v>0</v>
      </c>
      <c r="H52" s="92"/>
      <c r="I52" s="10"/>
    </row>
    <row r="53" spans="1:9" ht="30" x14ac:dyDescent="0.25">
      <c r="A53" s="78" t="s">
        <v>111</v>
      </c>
      <c r="B53" s="78" t="s">
        <v>28</v>
      </c>
      <c r="C53" s="2" t="s">
        <v>113</v>
      </c>
      <c r="D53" s="80" t="s">
        <v>93</v>
      </c>
      <c r="E53" s="81">
        <v>40</v>
      </c>
      <c r="F53" s="23"/>
      <c r="G53" s="31">
        <f t="shared" si="0"/>
        <v>0</v>
      </c>
      <c r="H53" s="92"/>
      <c r="I53" s="10"/>
    </row>
    <row r="54" spans="1:9" ht="30.75" thickBot="1" x14ac:dyDescent="0.3">
      <c r="A54" s="78" t="s">
        <v>111</v>
      </c>
      <c r="B54" s="78" t="s">
        <v>114</v>
      </c>
      <c r="C54" s="2" t="s">
        <v>115</v>
      </c>
      <c r="D54" s="80" t="s">
        <v>86</v>
      </c>
      <c r="E54" s="81">
        <v>200</v>
      </c>
      <c r="F54" s="23"/>
      <c r="G54" s="31">
        <f t="shared" si="0"/>
        <v>0</v>
      </c>
      <c r="H54" s="92"/>
      <c r="I54" s="10"/>
    </row>
    <row r="55" spans="1:9" ht="30.75" thickBot="1" x14ac:dyDescent="0.3">
      <c r="A55" s="78" t="s">
        <v>111</v>
      </c>
      <c r="B55" s="78" t="s">
        <v>116</v>
      </c>
      <c r="C55" s="32" t="s">
        <v>117</v>
      </c>
      <c r="D55" s="80" t="s">
        <v>88</v>
      </c>
      <c r="E55" s="81">
        <v>4</v>
      </c>
      <c r="F55" s="45"/>
      <c r="G55" s="36">
        <f t="shared" si="0"/>
        <v>0</v>
      </c>
      <c r="H55" s="47" t="s">
        <v>110</v>
      </c>
      <c r="I55" s="48">
        <f>ROUND(SUM(G50:G55),2)</f>
        <v>0</v>
      </c>
    </row>
    <row r="56" spans="1:9" ht="30" x14ac:dyDescent="0.25">
      <c r="A56" s="74" t="s">
        <v>118</v>
      </c>
      <c r="B56" s="74" t="s">
        <v>9</v>
      </c>
      <c r="C56" s="75" t="s">
        <v>143</v>
      </c>
      <c r="D56" s="76" t="s">
        <v>88</v>
      </c>
      <c r="E56" s="77">
        <v>2</v>
      </c>
      <c r="F56" s="44"/>
      <c r="G56" s="30">
        <f t="shared" si="0"/>
        <v>0</v>
      </c>
      <c r="H56" s="92"/>
      <c r="I56" s="10"/>
    </row>
    <row r="57" spans="1:9" ht="30" x14ac:dyDescent="0.25">
      <c r="A57" s="78" t="s">
        <v>118</v>
      </c>
      <c r="B57" s="78" t="s">
        <v>29</v>
      </c>
      <c r="C57" s="79" t="s">
        <v>144</v>
      </c>
      <c r="D57" s="80" t="s">
        <v>88</v>
      </c>
      <c r="E57" s="81">
        <v>2</v>
      </c>
      <c r="F57" s="23"/>
      <c r="G57" s="31">
        <f t="shared" si="0"/>
        <v>0</v>
      </c>
      <c r="H57" s="92"/>
      <c r="I57" s="10"/>
    </row>
    <row r="58" spans="1:9" ht="30" x14ac:dyDescent="0.25">
      <c r="A58" s="78" t="s">
        <v>118</v>
      </c>
      <c r="B58" s="78" t="s">
        <v>30</v>
      </c>
      <c r="C58" s="79" t="s">
        <v>122</v>
      </c>
      <c r="D58" s="80" t="s">
        <v>86</v>
      </c>
      <c r="E58" s="81">
        <v>30</v>
      </c>
      <c r="F58" s="23"/>
      <c r="G58" s="31">
        <f t="shared" si="0"/>
        <v>0</v>
      </c>
      <c r="H58" s="92"/>
      <c r="I58" s="10"/>
    </row>
    <row r="59" spans="1:9" ht="30" x14ac:dyDescent="0.25">
      <c r="A59" s="78" t="s">
        <v>118</v>
      </c>
      <c r="B59" s="78" t="s">
        <v>31</v>
      </c>
      <c r="C59" s="79" t="s">
        <v>145</v>
      </c>
      <c r="D59" s="80" t="s">
        <v>86</v>
      </c>
      <c r="E59" s="81">
        <v>4.5</v>
      </c>
      <c r="F59" s="23"/>
      <c r="G59" s="31">
        <f t="shared" si="0"/>
        <v>0</v>
      </c>
      <c r="H59" s="92"/>
      <c r="I59" s="10"/>
    </row>
    <row r="60" spans="1:9" ht="30" x14ac:dyDescent="0.25">
      <c r="A60" s="78" t="s">
        <v>118</v>
      </c>
      <c r="B60" s="78" t="s">
        <v>32</v>
      </c>
      <c r="C60" s="79" t="s">
        <v>123</v>
      </c>
      <c r="D60" s="80" t="s">
        <v>86</v>
      </c>
      <c r="E60" s="81">
        <v>1.5</v>
      </c>
      <c r="F60" s="23"/>
      <c r="G60" s="31">
        <f t="shared" si="0"/>
        <v>0</v>
      </c>
      <c r="H60" s="92"/>
      <c r="I60" s="10"/>
    </row>
    <row r="61" spans="1:9" ht="30" x14ac:dyDescent="0.25">
      <c r="A61" s="78" t="s">
        <v>118</v>
      </c>
      <c r="B61" s="78" t="s">
        <v>169</v>
      </c>
      <c r="C61" s="79" t="s">
        <v>146</v>
      </c>
      <c r="D61" s="80" t="s">
        <v>86</v>
      </c>
      <c r="E61" s="81">
        <v>2</v>
      </c>
      <c r="F61" s="23"/>
      <c r="G61" s="31">
        <f t="shared" si="0"/>
        <v>0</v>
      </c>
      <c r="H61" s="92"/>
      <c r="I61" s="10"/>
    </row>
    <row r="62" spans="1:9" ht="30" x14ac:dyDescent="0.25">
      <c r="A62" s="78" t="s">
        <v>118</v>
      </c>
      <c r="B62" s="78" t="s">
        <v>168</v>
      </c>
      <c r="C62" s="79" t="s">
        <v>120</v>
      </c>
      <c r="D62" s="80" t="s">
        <v>85</v>
      </c>
      <c r="E62" s="101">
        <v>0.08</v>
      </c>
      <c r="F62" s="23"/>
      <c r="G62" s="31">
        <f t="shared" si="0"/>
        <v>0</v>
      </c>
      <c r="H62" s="92"/>
      <c r="I62" s="10"/>
    </row>
    <row r="63" spans="1:9" ht="30" x14ac:dyDescent="0.25">
      <c r="A63" s="78" t="s">
        <v>118</v>
      </c>
      <c r="B63" s="78" t="s">
        <v>170</v>
      </c>
      <c r="C63" s="79" t="s">
        <v>121</v>
      </c>
      <c r="D63" s="80" t="s">
        <v>85</v>
      </c>
      <c r="E63" s="101">
        <v>0.04</v>
      </c>
      <c r="F63" s="23"/>
      <c r="G63" s="31">
        <f t="shared" si="0"/>
        <v>0</v>
      </c>
      <c r="H63" s="92"/>
      <c r="I63" s="10"/>
    </row>
    <row r="64" spans="1:9" ht="30.75" thickBot="1" x14ac:dyDescent="0.3">
      <c r="A64" s="84" t="s">
        <v>118</v>
      </c>
      <c r="B64" s="84" t="s">
        <v>171</v>
      </c>
      <c r="C64" s="109" t="s">
        <v>119</v>
      </c>
      <c r="D64" s="110" t="s">
        <v>88</v>
      </c>
      <c r="E64" s="111">
        <v>7</v>
      </c>
      <c r="F64" s="107"/>
      <c r="G64" s="108">
        <f>ROUND((E64*F64),2)</f>
        <v>0</v>
      </c>
      <c r="H64" s="92"/>
      <c r="I64" s="10"/>
    </row>
    <row r="65" spans="1:9" ht="30.75" thickBot="1" x14ac:dyDescent="0.3">
      <c r="A65" s="114" t="s">
        <v>191</v>
      </c>
      <c r="B65" s="115" t="s">
        <v>192</v>
      </c>
      <c r="C65" s="116" t="s">
        <v>189</v>
      </c>
      <c r="D65" s="117" t="s">
        <v>190</v>
      </c>
      <c r="E65" s="118">
        <v>1</v>
      </c>
      <c r="F65" s="119"/>
      <c r="G65" s="120">
        <f>ROUND((E65*F65),2)</f>
        <v>0</v>
      </c>
      <c r="H65" s="47" t="s">
        <v>124</v>
      </c>
      <c r="I65" s="48">
        <f>ROUND(SUM(G56:G65),2)</f>
        <v>0</v>
      </c>
    </row>
    <row r="66" spans="1:9" ht="43.5" thickBot="1" x14ac:dyDescent="0.3">
      <c r="A66" s="7"/>
      <c r="B66" s="7"/>
      <c r="C66" s="7"/>
      <c r="D66" s="3"/>
      <c r="E66" s="93"/>
      <c r="F66" s="112" t="s">
        <v>46</v>
      </c>
      <c r="G66" s="113">
        <f>SUM(G5:G65)</f>
        <v>0</v>
      </c>
      <c r="H66" s="46"/>
      <c r="I66" s="49"/>
    </row>
  </sheetData>
  <mergeCells count="3">
    <mergeCell ref="A1:G1"/>
    <mergeCell ref="A3:G3"/>
    <mergeCell ref="H30:H48"/>
  </mergeCells>
  <phoneticPr fontId="10" type="noConversion"/>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2344771-23DD-41BE-BB4E-2E2A09C9901B}">
  <dimension ref="A1:I29"/>
  <sheetViews>
    <sheetView topLeftCell="A27" zoomScale="115" zoomScaleNormal="115" workbookViewId="0">
      <selection activeCell="E31" sqref="E31"/>
    </sheetView>
  </sheetViews>
  <sheetFormatPr defaultColWidth="9.140625" defaultRowHeight="15" x14ac:dyDescent="0.25"/>
  <cols>
    <col min="1" max="1" width="39" style="25" customWidth="1"/>
    <col min="2" max="2" width="10.5703125" style="12" customWidth="1"/>
    <col min="3" max="3" width="71.7109375" style="13" customWidth="1"/>
    <col min="4" max="4" width="9.140625" style="12"/>
    <col min="5" max="5" width="16.28515625" style="12" customWidth="1"/>
    <col min="6" max="6" width="20.7109375" style="19" customWidth="1"/>
    <col min="7" max="7" width="14.7109375" style="12" customWidth="1"/>
    <col min="8" max="8" width="21.5703125" style="20" customWidth="1"/>
    <col min="9" max="9" width="16.140625" style="9" customWidth="1"/>
    <col min="10" max="16384" width="9.140625" style="9"/>
  </cols>
  <sheetData>
    <row r="1" spans="1:9" ht="40.15" customHeight="1" x14ac:dyDescent="0.25">
      <c r="A1" s="154"/>
      <c r="B1" s="154"/>
      <c r="C1" s="154"/>
      <c r="D1" s="154"/>
      <c r="E1" s="154"/>
      <c r="F1" s="154"/>
      <c r="G1" s="154"/>
    </row>
    <row r="2" spans="1:9" ht="21.75" customHeight="1" thickBot="1" x14ac:dyDescent="0.3">
      <c r="A2" s="1"/>
      <c r="B2" s="1"/>
      <c r="C2" s="1"/>
      <c r="D2" s="1"/>
      <c r="E2" s="72"/>
      <c r="F2" s="1"/>
      <c r="G2" s="1"/>
    </row>
    <row r="3" spans="1:9" ht="21.75" customHeight="1" x14ac:dyDescent="0.25">
      <c r="A3" s="152" t="s">
        <v>147</v>
      </c>
      <c r="B3" s="152"/>
      <c r="C3" s="152"/>
      <c r="D3" s="152"/>
      <c r="E3" s="152"/>
      <c r="F3" s="152"/>
      <c r="G3" s="153"/>
    </row>
    <row r="4" spans="1:9" ht="43.5" thickBot="1" x14ac:dyDescent="0.3">
      <c r="A4" s="121" t="s">
        <v>39</v>
      </c>
      <c r="B4" s="121" t="s">
        <v>0</v>
      </c>
      <c r="C4" s="121" t="s">
        <v>1</v>
      </c>
      <c r="D4" s="121" t="s">
        <v>2</v>
      </c>
      <c r="E4" s="124" t="s">
        <v>3</v>
      </c>
      <c r="F4" s="125" t="s">
        <v>82</v>
      </c>
      <c r="G4" s="126" t="s">
        <v>5</v>
      </c>
    </row>
    <row r="5" spans="1:9" ht="30" x14ac:dyDescent="0.25">
      <c r="A5" s="61" t="s">
        <v>198</v>
      </c>
      <c r="B5" s="74" t="s">
        <v>10</v>
      </c>
      <c r="C5" s="75" t="s">
        <v>199</v>
      </c>
      <c r="D5" s="98" t="s">
        <v>86</v>
      </c>
      <c r="E5" s="77">
        <v>10</v>
      </c>
      <c r="F5" s="29"/>
      <c r="G5" s="30">
        <f t="shared" ref="G5:G28" si="0">ROUND((E5*F5),2)</f>
        <v>0</v>
      </c>
    </row>
    <row r="6" spans="1:9" ht="30" x14ac:dyDescent="0.25">
      <c r="A6" s="62" t="s">
        <v>198</v>
      </c>
      <c r="B6" s="78" t="s">
        <v>11</v>
      </c>
      <c r="C6" s="123" t="s">
        <v>200</v>
      </c>
      <c r="D6" s="122" t="s">
        <v>86</v>
      </c>
      <c r="E6" s="81">
        <v>10</v>
      </c>
      <c r="F6" s="82"/>
      <c r="G6" s="31">
        <f t="shared" si="0"/>
        <v>0</v>
      </c>
    </row>
    <row r="7" spans="1:9" s="10" customFormat="1" ht="30" x14ac:dyDescent="0.25">
      <c r="A7" s="62" t="s">
        <v>198</v>
      </c>
      <c r="B7" s="78" t="s">
        <v>148</v>
      </c>
      <c r="C7" s="123" t="s">
        <v>201</v>
      </c>
      <c r="D7" s="122" t="s">
        <v>86</v>
      </c>
      <c r="E7" s="81">
        <v>10</v>
      </c>
      <c r="F7" s="82"/>
      <c r="G7" s="31">
        <f t="shared" si="0"/>
        <v>0</v>
      </c>
      <c r="H7" s="20"/>
      <c r="I7" s="9"/>
    </row>
    <row r="8" spans="1:9" s="10" customFormat="1" ht="30" x14ac:dyDescent="0.25">
      <c r="A8" s="62" t="s">
        <v>198</v>
      </c>
      <c r="B8" s="78" t="s">
        <v>149</v>
      </c>
      <c r="C8" s="123" t="s">
        <v>202</v>
      </c>
      <c r="D8" s="122" t="s">
        <v>86</v>
      </c>
      <c r="E8" s="81">
        <v>10</v>
      </c>
      <c r="F8" s="82"/>
      <c r="G8" s="31"/>
      <c r="H8" s="20"/>
      <c r="I8" s="9"/>
    </row>
    <row r="9" spans="1:9" s="10" customFormat="1" ht="30.75" thickBot="1" x14ac:dyDescent="0.3">
      <c r="A9" s="62" t="s">
        <v>198</v>
      </c>
      <c r="B9" s="78" t="s">
        <v>150</v>
      </c>
      <c r="C9" s="123" t="s">
        <v>203</v>
      </c>
      <c r="D9" s="122" t="s">
        <v>86</v>
      </c>
      <c r="E9" s="81">
        <v>10</v>
      </c>
      <c r="F9" s="82"/>
      <c r="G9" s="31">
        <f t="shared" si="0"/>
        <v>0</v>
      </c>
      <c r="H9" s="20"/>
      <c r="I9" s="9"/>
    </row>
    <row r="10" spans="1:9" s="10" customFormat="1" ht="30.75" thickBot="1" x14ac:dyDescent="0.3">
      <c r="A10" s="129" t="s">
        <v>198</v>
      </c>
      <c r="B10" s="84" t="s">
        <v>151</v>
      </c>
      <c r="C10" s="128" t="s">
        <v>204</v>
      </c>
      <c r="D10" s="130" t="s">
        <v>86</v>
      </c>
      <c r="E10" s="111">
        <v>10</v>
      </c>
      <c r="F10" s="86"/>
      <c r="G10" s="108">
        <f t="shared" si="0"/>
        <v>0</v>
      </c>
      <c r="H10" s="47" t="s">
        <v>90</v>
      </c>
      <c r="I10" s="48">
        <f>ROUND(SUM(G5:G10),2)</f>
        <v>0</v>
      </c>
    </row>
    <row r="11" spans="1:9" s="10" customFormat="1" ht="45" x14ac:dyDescent="0.25">
      <c r="A11" s="61" t="s">
        <v>205</v>
      </c>
      <c r="B11" s="74" t="s">
        <v>12</v>
      </c>
      <c r="C11" s="131" t="s">
        <v>211</v>
      </c>
      <c r="D11" s="98" t="s">
        <v>86</v>
      </c>
      <c r="E11" s="99">
        <v>48</v>
      </c>
      <c r="F11" s="29"/>
      <c r="G11" s="30">
        <f t="shared" si="0"/>
        <v>0</v>
      </c>
      <c r="H11" s="87"/>
      <c r="I11" s="49"/>
    </row>
    <row r="12" spans="1:9" s="10" customFormat="1" ht="30" x14ac:dyDescent="0.25">
      <c r="A12" s="62" t="s">
        <v>205</v>
      </c>
      <c r="B12" s="78" t="s">
        <v>13</v>
      </c>
      <c r="C12" s="123" t="s">
        <v>206</v>
      </c>
      <c r="D12" s="80" t="s">
        <v>86</v>
      </c>
      <c r="E12" s="81">
        <v>48.2</v>
      </c>
      <c r="F12" s="82"/>
      <c r="G12" s="31">
        <f t="shared" si="0"/>
        <v>0</v>
      </c>
      <c r="H12" s="87"/>
      <c r="I12" s="49"/>
    </row>
    <row r="13" spans="1:9" s="10" customFormat="1" ht="30" x14ac:dyDescent="0.25">
      <c r="A13" s="62" t="s">
        <v>205</v>
      </c>
      <c r="B13" s="78" t="s">
        <v>14</v>
      </c>
      <c r="C13" s="123" t="s">
        <v>207</v>
      </c>
      <c r="D13" s="80" t="s">
        <v>86</v>
      </c>
      <c r="E13" s="81">
        <v>20</v>
      </c>
      <c r="F13" s="6"/>
      <c r="G13" s="31">
        <f t="shared" si="0"/>
        <v>0</v>
      </c>
      <c r="H13" s="11"/>
    </row>
    <row r="14" spans="1:9" s="10" customFormat="1" x14ac:dyDescent="0.25">
      <c r="A14" s="62" t="s">
        <v>205</v>
      </c>
      <c r="B14" s="78" t="s">
        <v>15</v>
      </c>
      <c r="C14" s="123" t="s">
        <v>208</v>
      </c>
      <c r="D14" s="80" t="s">
        <v>86</v>
      </c>
      <c r="E14" s="81">
        <v>4</v>
      </c>
      <c r="F14" s="6"/>
      <c r="G14" s="31">
        <f t="shared" si="0"/>
        <v>0</v>
      </c>
      <c r="H14" s="11"/>
    </row>
    <row r="15" spans="1:9" s="10" customFormat="1" x14ac:dyDescent="0.25">
      <c r="A15" s="62" t="s">
        <v>205</v>
      </c>
      <c r="B15" s="78" t="s">
        <v>16</v>
      </c>
      <c r="C15" s="123" t="s">
        <v>209</v>
      </c>
      <c r="D15" s="80" t="s">
        <v>86</v>
      </c>
      <c r="E15" s="81">
        <v>16</v>
      </c>
      <c r="F15" s="6"/>
      <c r="G15" s="31">
        <f t="shared" si="0"/>
        <v>0</v>
      </c>
      <c r="H15" s="11"/>
    </row>
    <row r="16" spans="1:9" s="10" customFormat="1" x14ac:dyDescent="0.25">
      <c r="A16" s="62" t="s">
        <v>205</v>
      </c>
      <c r="B16" s="78" t="s">
        <v>17</v>
      </c>
      <c r="C16" s="123" t="s">
        <v>210</v>
      </c>
      <c r="D16" s="80" t="s">
        <v>86</v>
      </c>
      <c r="E16" s="81">
        <v>48</v>
      </c>
      <c r="F16" s="6"/>
      <c r="G16" s="31">
        <f t="shared" si="0"/>
        <v>0</v>
      </c>
      <c r="H16" s="87"/>
      <c r="I16" s="49"/>
    </row>
    <row r="17" spans="1:9" s="10" customFormat="1" ht="36" customHeight="1" x14ac:dyDescent="0.25">
      <c r="A17" s="62" t="s">
        <v>205</v>
      </c>
      <c r="B17" s="78" t="s">
        <v>18</v>
      </c>
      <c r="C17" s="123" t="s">
        <v>212</v>
      </c>
      <c r="D17" s="80" t="s">
        <v>86</v>
      </c>
      <c r="E17" s="81">
        <v>5</v>
      </c>
      <c r="F17" s="23"/>
      <c r="G17" s="31">
        <f t="shared" si="0"/>
        <v>0</v>
      </c>
      <c r="H17" s="11"/>
    </row>
    <row r="18" spans="1:9" s="10" customFormat="1" x14ac:dyDescent="0.25">
      <c r="A18" s="62" t="s">
        <v>205</v>
      </c>
      <c r="B18" s="78" t="s">
        <v>19</v>
      </c>
      <c r="C18" s="123" t="s">
        <v>209</v>
      </c>
      <c r="D18" s="80" t="s">
        <v>86</v>
      </c>
      <c r="E18" s="81">
        <v>2</v>
      </c>
      <c r="F18" s="23"/>
      <c r="G18" s="31">
        <f t="shared" si="0"/>
        <v>0</v>
      </c>
      <c r="H18" s="11"/>
    </row>
    <row r="19" spans="1:9" s="10" customFormat="1" x14ac:dyDescent="0.25">
      <c r="A19" s="62" t="s">
        <v>205</v>
      </c>
      <c r="B19" s="78" t="s">
        <v>20</v>
      </c>
      <c r="C19" s="123" t="s">
        <v>213</v>
      </c>
      <c r="D19" s="80" t="s">
        <v>86</v>
      </c>
      <c r="E19" s="81">
        <v>1</v>
      </c>
      <c r="F19" s="23"/>
      <c r="G19" s="31">
        <f t="shared" si="0"/>
        <v>0</v>
      </c>
      <c r="H19" s="11"/>
    </row>
    <row r="20" spans="1:9" s="10" customFormat="1" ht="15.75" thickBot="1" x14ac:dyDescent="0.3">
      <c r="A20" s="62" t="s">
        <v>205</v>
      </c>
      <c r="B20" s="78" t="s">
        <v>80</v>
      </c>
      <c r="C20" s="123" t="s">
        <v>214</v>
      </c>
      <c r="D20" s="80" t="s">
        <v>86</v>
      </c>
      <c r="E20" s="81">
        <v>1</v>
      </c>
      <c r="F20" s="23"/>
      <c r="G20" s="31">
        <f t="shared" si="0"/>
        <v>0</v>
      </c>
      <c r="H20" s="11"/>
    </row>
    <row r="21" spans="1:9" s="10" customFormat="1" ht="29.25" thickBot="1" x14ac:dyDescent="0.3">
      <c r="A21" s="129" t="s">
        <v>205</v>
      </c>
      <c r="B21" s="84" t="s">
        <v>81</v>
      </c>
      <c r="C21" s="134" t="s">
        <v>215</v>
      </c>
      <c r="D21" s="110" t="s">
        <v>86</v>
      </c>
      <c r="E21" s="111">
        <v>5</v>
      </c>
      <c r="F21" s="107"/>
      <c r="G21" s="108">
        <f t="shared" si="0"/>
        <v>0</v>
      </c>
      <c r="H21" s="97" t="s">
        <v>109</v>
      </c>
      <c r="I21" s="48">
        <f>ROUND(SUM(G11:G21),2)</f>
        <v>0</v>
      </c>
    </row>
    <row r="22" spans="1:9" s="10" customFormat="1" ht="30" x14ac:dyDescent="0.25">
      <c r="A22" s="61" t="s">
        <v>216</v>
      </c>
      <c r="B22" s="74" t="s">
        <v>21</v>
      </c>
      <c r="C22" s="136" t="s">
        <v>219</v>
      </c>
      <c r="D22" s="132" t="s">
        <v>86</v>
      </c>
      <c r="E22" s="99">
        <v>19.2</v>
      </c>
      <c r="F22" s="44"/>
      <c r="G22" s="30">
        <f t="shared" si="0"/>
        <v>0</v>
      </c>
      <c r="H22" s="138"/>
    </row>
    <row r="23" spans="1:9" s="10" customFormat="1" ht="30" x14ac:dyDescent="0.25">
      <c r="A23" s="65" t="s">
        <v>216</v>
      </c>
      <c r="B23" s="78" t="s">
        <v>22</v>
      </c>
      <c r="C23" s="135" t="s">
        <v>217</v>
      </c>
      <c r="D23" s="122" t="s">
        <v>86</v>
      </c>
      <c r="E23" s="81">
        <v>19.2</v>
      </c>
      <c r="F23" s="69"/>
      <c r="G23" s="71">
        <f t="shared" si="0"/>
        <v>0</v>
      </c>
      <c r="H23" s="138"/>
    </row>
    <row r="24" spans="1:9" s="10" customFormat="1" ht="30" x14ac:dyDescent="0.25">
      <c r="A24" s="65" t="s">
        <v>216</v>
      </c>
      <c r="B24" s="78" t="s">
        <v>23</v>
      </c>
      <c r="C24" s="135" t="s">
        <v>218</v>
      </c>
      <c r="D24" s="122" t="s">
        <v>86</v>
      </c>
      <c r="E24" s="81">
        <v>19.2</v>
      </c>
      <c r="F24" s="69"/>
      <c r="G24" s="71">
        <f t="shared" si="0"/>
        <v>0</v>
      </c>
      <c r="H24" s="138"/>
    </row>
    <row r="25" spans="1:9" s="10" customFormat="1" ht="30" x14ac:dyDescent="0.25">
      <c r="A25" s="65" t="s">
        <v>216</v>
      </c>
      <c r="B25" s="78" t="s">
        <v>24</v>
      </c>
      <c r="C25" s="135" t="s">
        <v>223</v>
      </c>
      <c r="D25" s="122" t="s">
        <v>86</v>
      </c>
      <c r="E25" s="81">
        <v>5</v>
      </c>
      <c r="F25" s="69"/>
      <c r="G25" s="71">
        <f t="shared" si="0"/>
        <v>0</v>
      </c>
      <c r="H25" s="138"/>
    </row>
    <row r="26" spans="1:9" s="10" customFormat="1" x14ac:dyDescent="0.25">
      <c r="A26" s="65" t="s">
        <v>216</v>
      </c>
      <c r="B26" s="78" t="s">
        <v>38</v>
      </c>
      <c r="C26" s="135" t="s">
        <v>220</v>
      </c>
      <c r="D26" s="122" t="s">
        <v>86</v>
      </c>
      <c r="E26" s="81">
        <v>5</v>
      </c>
      <c r="F26" s="69"/>
      <c r="G26" s="71">
        <f t="shared" si="0"/>
        <v>0</v>
      </c>
      <c r="H26" s="138"/>
    </row>
    <row r="27" spans="1:9" s="10" customFormat="1" ht="30.75" thickBot="1" x14ac:dyDescent="0.3">
      <c r="A27" s="65" t="s">
        <v>216</v>
      </c>
      <c r="B27" s="78" t="s">
        <v>66</v>
      </c>
      <c r="C27" s="135" t="s">
        <v>221</v>
      </c>
      <c r="D27" s="122" t="s">
        <v>86</v>
      </c>
      <c r="E27" s="81">
        <v>5</v>
      </c>
      <c r="F27" s="69"/>
      <c r="G27" s="71">
        <f t="shared" si="0"/>
        <v>0</v>
      </c>
      <c r="H27" s="138"/>
    </row>
    <row r="28" spans="1:9" s="10" customFormat="1" ht="30" customHeight="1" thickBot="1" x14ac:dyDescent="0.3">
      <c r="A28" s="133" t="s">
        <v>216</v>
      </c>
      <c r="B28" s="83" t="s">
        <v>155</v>
      </c>
      <c r="C28" s="139" t="s">
        <v>222</v>
      </c>
      <c r="D28" s="127" t="s">
        <v>86</v>
      </c>
      <c r="E28" s="96">
        <v>25</v>
      </c>
      <c r="F28" s="137"/>
      <c r="G28" s="100">
        <f t="shared" si="0"/>
        <v>0</v>
      </c>
      <c r="H28" s="47" t="s">
        <v>124</v>
      </c>
      <c r="I28" s="48">
        <f>ROUND(SUM(G22:G28),2)</f>
        <v>0</v>
      </c>
    </row>
    <row r="29" spans="1:9" ht="43.5" thickBot="1" x14ac:dyDescent="0.3">
      <c r="A29" s="7"/>
      <c r="B29" s="7"/>
      <c r="C29" s="7"/>
      <c r="D29" s="3"/>
      <c r="E29" s="93"/>
      <c r="F29" s="112" t="s">
        <v>46</v>
      </c>
      <c r="G29" s="113">
        <f>SUM(G5:G28)</f>
        <v>0</v>
      </c>
      <c r="H29" s="46"/>
      <c r="I29" s="49"/>
    </row>
  </sheetData>
  <mergeCells count="2">
    <mergeCell ref="A1:G1"/>
    <mergeCell ref="A3:G3"/>
  </mergeCells>
  <phoneticPr fontId="10"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3B1841-2705-4CA9-AF1A-6F11C5CD36C1}">
  <dimension ref="A1:F16"/>
  <sheetViews>
    <sheetView tabSelected="1" topLeftCell="A18" zoomScale="115" zoomScaleNormal="115" workbookViewId="0">
      <selection activeCell="K7" sqref="K7"/>
    </sheetView>
  </sheetViews>
  <sheetFormatPr defaultRowHeight="15" x14ac:dyDescent="0.25"/>
  <cols>
    <col min="1" max="1" width="11.7109375" customWidth="1"/>
    <col min="2" max="2" width="51.28515625" customWidth="1"/>
    <col min="3" max="3" width="20.85546875" customWidth="1"/>
    <col min="4" max="4" width="13.42578125" bestFit="1" customWidth="1"/>
  </cols>
  <sheetData>
    <row r="1" spans="1:6" ht="27" customHeight="1" x14ac:dyDescent="0.25">
      <c r="A1" s="159"/>
      <c r="B1" s="159"/>
      <c r="C1" s="159"/>
    </row>
    <row r="2" spans="1:6" x14ac:dyDescent="0.25">
      <c r="A2" s="160" t="s">
        <v>236</v>
      </c>
      <c r="B2" s="160"/>
      <c r="C2" s="160"/>
    </row>
    <row r="3" spans="1:6" ht="25.5" x14ac:dyDescent="0.25">
      <c r="A3" s="146" t="s">
        <v>235</v>
      </c>
      <c r="B3" s="146" t="s">
        <v>234</v>
      </c>
      <c r="C3" s="146" t="s">
        <v>233</v>
      </c>
    </row>
    <row r="4" spans="1:6" x14ac:dyDescent="0.25">
      <c r="A4" s="149">
        <v>1</v>
      </c>
      <c r="B4" s="148" t="s">
        <v>232</v>
      </c>
      <c r="C4" s="147">
        <v>0</v>
      </c>
    </row>
    <row r="5" spans="1:6" x14ac:dyDescent="0.25">
      <c r="A5" s="149">
        <v>2</v>
      </c>
      <c r="B5" s="148" t="s">
        <v>231</v>
      </c>
      <c r="C5" s="147">
        <v>0</v>
      </c>
    </row>
    <row r="6" spans="1:6" x14ac:dyDescent="0.25">
      <c r="A6" s="149">
        <v>3</v>
      </c>
      <c r="B6" s="148" t="s">
        <v>237</v>
      </c>
      <c r="C6" s="147">
        <v>0</v>
      </c>
    </row>
    <row r="7" spans="1:6" ht="38.25" x14ac:dyDescent="0.25">
      <c r="A7" s="146" t="s">
        <v>230</v>
      </c>
      <c r="B7" s="145" t="s">
        <v>229</v>
      </c>
      <c r="C7" s="144">
        <f>ROUND(SUM(C4:C5),2)</f>
        <v>0</v>
      </c>
      <c r="F7" s="143"/>
    </row>
    <row r="8" spans="1:6" x14ac:dyDescent="0.25">
      <c r="A8" s="140"/>
      <c r="B8" s="140"/>
      <c r="C8" s="140"/>
    </row>
    <row r="9" spans="1:6" ht="74.45" customHeight="1" x14ac:dyDescent="0.25">
      <c r="A9" s="161" t="s">
        <v>228</v>
      </c>
      <c r="B9" s="161"/>
      <c r="C9" s="161"/>
    </row>
    <row r="10" spans="1:6" x14ac:dyDescent="0.25">
      <c r="A10" s="142"/>
      <c r="B10" s="142"/>
      <c r="C10" s="142"/>
    </row>
    <row r="11" spans="1:6" x14ac:dyDescent="0.25">
      <c r="A11" s="140"/>
      <c r="B11" s="140"/>
      <c r="C11" s="141" t="s">
        <v>227</v>
      </c>
    </row>
    <row r="12" spans="1:6" ht="3.95" customHeight="1" x14ac:dyDescent="0.25">
      <c r="A12" s="140"/>
      <c r="B12" s="140"/>
      <c r="C12" s="140"/>
    </row>
    <row r="13" spans="1:6" ht="282.95" customHeight="1" x14ac:dyDescent="0.25">
      <c r="A13" s="157" t="s">
        <v>226</v>
      </c>
      <c r="B13" s="158"/>
      <c r="C13" s="158"/>
    </row>
    <row r="14" spans="1:6" ht="165.95" customHeight="1" x14ac:dyDescent="0.25">
      <c r="A14" s="162" t="s">
        <v>225</v>
      </c>
      <c r="B14" s="163"/>
      <c r="C14" s="163"/>
    </row>
    <row r="15" spans="1:6" ht="96.6" customHeight="1" x14ac:dyDescent="0.25">
      <c r="A15" s="157" t="s">
        <v>224</v>
      </c>
      <c r="B15" s="158"/>
      <c r="C15" s="158"/>
    </row>
    <row r="16" spans="1:6" ht="190.15" customHeight="1" x14ac:dyDescent="0.25"/>
  </sheetData>
  <mergeCells count="6">
    <mergeCell ref="A15:C15"/>
    <mergeCell ref="A1:C1"/>
    <mergeCell ref="A2:C2"/>
    <mergeCell ref="A9:C9"/>
    <mergeCell ref="A13:C13"/>
    <mergeCell ref="A14: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4</vt:i4>
      </vt:variant>
    </vt:vector>
  </HeadingPairs>
  <TitlesOfParts>
    <vt:vector size="4" baseType="lpstr">
      <vt:lpstr>P24-005-4201 SK</vt:lpstr>
      <vt:lpstr>P24-005-4201 S</vt:lpstr>
      <vt:lpstr>P24-005-4201 KPT</vt:lpstr>
      <vt:lpstr>Santrauka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LAKD</dc:creator>
  <cp:lastModifiedBy>Aurimas Urbonas</cp:lastModifiedBy>
  <dcterms:created xsi:type="dcterms:W3CDTF">2020-10-05T14:48:34Z</dcterms:created>
  <dcterms:modified xsi:type="dcterms:W3CDTF">2025-02-26T12:58:41Z</dcterms:modified>
</cp:coreProperties>
</file>