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81F22731-4AFB-4383-B066-C7B5A8CBC3F3}" xr6:coauthVersionLast="36" xr6:coauthVersionMax="36" xr10:uidLastSave="{00000000-0000-0000-0000-000000000000}"/>
  <bookViews>
    <workbookView xWindow="0" yWindow="0" windowWidth="16380" windowHeight="8196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9" i="1"/>
  <c r="H10" i="1"/>
  <c r="H11" i="1"/>
  <c r="H12" i="1"/>
  <c r="H13" i="1"/>
  <c r="H14" i="1"/>
  <c r="H15" i="1"/>
  <c r="H16" i="1"/>
  <c r="H17" i="1"/>
  <c r="H8" i="1"/>
  <c r="H62" i="1" l="1"/>
  <c r="H64" i="1" s="1"/>
  <c r="H65" i="1" l="1"/>
  <c r="H66" i="1" l="1"/>
</calcChain>
</file>

<file path=xl/sharedStrings.xml><?xml version="1.0" encoding="utf-8"?>
<sst xmlns="http://schemas.openxmlformats.org/spreadsheetml/2006/main" count="227" uniqueCount="117">
  <si>
    <t xml:space="preserve">Tiekėjo pavadinimas: </t>
  </si>
  <si>
    <t>1 Pirkimo dalis</t>
  </si>
  <si>
    <t>Medicininės įrangos priežiūrai naudojamos atsarginės dalys ir paslaugos</t>
  </si>
  <si>
    <t>Eil. 
Nr.</t>
  </si>
  <si>
    <t>Prekės pavadinimas</t>
  </si>
  <si>
    <t>Reikalaujamos techninės charakteristikos</t>
  </si>
  <si>
    <t>Siūlomos techninės charakteristikos</t>
  </si>
  <si>
    <t>Kaina be PVM, Eur</t>
  </si>
  <si>
    <t>Orienta-cinis kiekis</t>
  </si>
  <si>
    <t>Mato vnt.</t>
  </si>
  <si>
    <t>Suma (be PVM), Eur</t>
  </si>
  <si>
    <t xml:space="preserve">Sriegių fiksavimo priemonė </t>
  </si>
  <si>
    <t>vnt.</t>
  </si>
  <si>
    <t>Epoksidiniai klijai metalui</t>
  </si>
  <si>
    <t>Eposidiniai klijai "Permatex steel Weld" (arba lygiaverčiai), klijuojantys aliuminį, bronzą, varį, plieną, pakuotėje ne mažiau kaip 25ml</t>
  </si>
  <si>
    <t>Klijai Super Glue</t>
  </si>
  <si>
    <t>"Super Glue" (arba lygiaverčiai), klijuojantys metalą, gumą, plastmasę, keramiką, medį, pakuotėje ne mažiau kaip 3 g</t>
  </si>
  <si>
    <t>Klijai Moment</t>
  </si>
  <si>
    <t xml:space="preserve">"Moment" (arba lygiaverčiai), universalūs, klijuojantys įvairias medžiagas, išskyrus PE irPP, 30-50ml </t>
  </si>
  <si>
    <t>Klijai Super Moment</t>
  </si>
  <si>
    <t>"Super Moment" (arba lygiaverčiai), klijuojantys metalą, gumą, plastmasę, keramiką, medį, pakuotėje ne mažiau kaip 3 g</t>
  </si>
  <si>
    <t>Klijai Super Moment Gel</t>
  </si>
  <si>
    <t>"Super Moment Gel" (arba lygiaverčiai), klijuojantys metalą, gumą, plastmasę, medį, pakuotėje ne mažiau 2g</t>
  </si>
  <si>
    <t>Epoksidiniai klijai plastmasėms</t>
  </si>
  <si>
    <t>Epoksidiniai klijai "Perma Poxy 5min" (arba lygiaverčiai), klijuojantys plastmases (ABS), akrilus, stiklo audinį, stiklą, PVC, plieną, stirolą, vinilą, medį, pakuotėje ne mažiau kaip 25 ml</t>
  </si>
  <si>
    <t>Kontaktų valiklis</t>
  </si>
  <si>
    <t xml:space="preserve">Izoliacinė juosta </t>
  </si>
  <si>
    <t>Scapa 7202 ar lygivertė. Juoda, plotis 19-20 mm, storis 0,12-0,13 mm, ilgis ne mažesnis kaip 25 m</t>
  </si>
  <si>
    <t xml:space="preserve">Pasta silikonas+teflonas </t>
  </si>
  <si>
    <t xml:space="preserve">Dvipusė lipni juosta  </t>
  </si>
  <si>
    <t xml:space="preserve">Dvipusė lipni juosta </t>
  </si>
  <si>
    <t xml:space="preserve">Klijų lazdelė </t>
  </si>
  <si>
    <t xml:space="preserve">Litavimo pasta </t>
  </si>
  <si>
    <t>Serviso paslaugos valandinis įkainis</t>
  </si>
  <si>
    <t>val.</t>
  </si>
  <si>
    <t>Bendra pasiūlymo kaina be PVM, Eur:</t>
  </si>
  <si>
    <t>PVM suma (21%), Eur:</t>
  </si>
  <si>
    <t>Bendra pasiūlymo kaina su PVM, Eur:</t>
  </si>
  <si>
    <t xml:space="preserve">Lydmetalis vamzdelyje </t>
  </si>
  <si>
    <t>LUT0016 ar lygiavertis. Sudėtis %: Sn60/Pb40, su fliusu, lydimosi temperatūra 190°C, pakuotė ne mažesnė kaip 10 g</t>
  </si>
  <si>
    <t xml:space="preserve">Termoizoliacinis vamzdelis </t>
  </si>
  <si>
    <t>CYG-HFT1.5B ar lygiavertis. Susitraukiantis, be klijų, Ø1,5 mm, juodas, ne trumpesnis kaip 1 m</t>
  </si>
  <si>
    <t>CYG-HFT1.6B ar lygiavertis. Susitraukiantis, be klijų, Ø1,6 mm, juodas, ne trumpesnis kaip 1 m</t>
  </si>
  <si>
    <t>CYG-HFT2.4B ar lygiavertis. Susitraukiantis, be klijų, Ø2,4 mm, juodas, ne trumpesnis kaip 1 m</t>
  </si>
  <si>
    <t>CYG-HFT3.2B ar lygiavertis. Susitraukiantis, be klijų, Ø3,2 mm, juodas, ne trumpesnis kaip 1 m</t>
  </si>
  <si>
    <t>CYG-HFT3.2Y ar lygiavertis. Susitraukiantis, be klijų, Ø3,2 mm, geltonas, ne trumpesnis kaip 1 m</t>
  </si>
  <si>
    <t>CYG-HFT3.2R ar lygiavertis. Susitraukiantis, be klijų, Ø3,2 mm, raudonas, ne trumpesnis kaip 1 m</t>
  </si>
  <si>
    <t>CYG-HFT3.2G ar lygiavertis. Susitraukiantis, be klijų, Ø3,2 mm, žalias, ne trumpesnis kaip 1 m</t>
  </si>
  <si>
    <t>CYG-HFT4.5B ar lygiavertis. Susitraukiantis, be klijų, Ø4,5 mm, juodas, ne trumpesnis kaip 1 m</t>
  </si>
  <si>
    <t>CYG-HFT6.5B ar lygiavertis. Susitraukiantis, be klijų, Ø6,5 mm, juodas, ne trumpesnis kaip 1 m</t>
  </si>
  <si>
    <t>CYG-HFT9.5B ar lygiavertis. Susitraukiantis, be klijų, Ø9,5 mm, juodas, ne trumpesnis kaip 1 m</t>
  </si>
  <si>
    <t>CYG-HFT-12.7B ar lygiavertis. Susitraukiantis, be klijų, Ø12,7 mm, juodas, ne trumpesnis kaip 1 m</t>
  </si>
  <si>
    <t>CYG-HFT15.8B ar lygiavertis. Susitraukiantis, be klijų, Ø15,8 mm, juodas, ne trumpesnis kaip 1 m</t>
  </si>
  <si>
    <t>CYG-HFT19.0B ar lygiavertis. Susitraukiantis, be klijų, Ø19 mm, juodas, ne trumpesnis kaip 1 m</t>
  </si>
  <si>
    <t>Termoizoliacinis vamzdelis</t>
  </si>
  <si>
    <t>CYG-HFT25.4B ar lygiavertis. Susitraukiantis, be klijų, Ø25,4 mm, juodas, ne trumpesnis kaip 1 m</t>
  </si>
  <si>
    <t>CYG-HFT38.0B ar lygiavertis. Susitraukiantis, be klijų, Ø38 mm, juodas, ne trumpesnis kaip 1 m</t>
  </si>
  <si>
    <t>CYG-HFT51B ar lygiavertis. Susitraukiantis, be klijų, Ø51 mm, juodas, ne trumpesnis kaip 1 m</t>
  </si>
  <si>
    <t xml:space="preserve">Klijai glaistas su plieno užpildu </t>
  </si>
  <si>
    <t>Hi-Gear HG6002 ar lygiavertis. Greitai džiūstantys, apdorojami mechaniškai, klijuoja metalus, medį, stiklą, plastiką,apdorojami mechaniškai</t>
  </si>
  <si>
    <t>VINI TAPE ar lygiavertė. Mėlyna, plotis 15-20 mm, storis 0,15-0,17 mm, ilgis ne mažesnis kaip 10m</t>
  </si>
  <si>
    <t>VINI TAPE ar lygiavertė. Balta, plotis 15-20 mm, storis 0,15-0,17 mm, ilgis ne mažesnis kaip 10m</t>
  </si>
  <si>
    <t>VINI TAPE ar lygiavertė. Geltona, plotis 15-20 mm, storis 0,15-0,17 mm, ilgis ne mažesnis kaip 10m</t>
  </si>
  <si>
    <t>VINI TAPE ar lygiavertė. Raudona, plotis 15-20 mm, storis 0,15-0,17 mm, ilgis ne mažesnis kaip 10 m</t>
  </si>
  <si>
    <t>Dirželis kabeliui 3.6x200mm baltas 100vnt. Schneider</t>
  </si>
  <si>
    <t>Fliusas nerūdijančio plieno gaminių litavimui, 100 ml</t>
  </si>
  <si>
    <t>Izoliacinė juosta juoda tekstilinė Kemot 19mmx15m</t>
  </si>
  <si>
    <t>Lydmetalis vamzdelyje 1mm 
LC60 FSW26 15g</t>
  </si>
  <si>
    <t>Universalus tepalas 200ml</t>
  </si>
  <si>
    <t>10</t>
  </si>
  <si>
    <t>Juostelė lipni dvipusė 12mm/10m</t>
  </si>
  <si>
    <t>NAR0186/12 ar lygiavertis. Klijuojanti aliuminį, plieną, varį, stiklą ir plastikus, išskyrus PE, PP ir PTFE. Tinka lauke ir viduje. 12 mmx5m</t>
  </si>
  <si>
    <t>Dirželis kabeliui 2.5x160mm baltas 100vnt.</t>
  </si>
  <si>
    <t>Schneider NAR0047-16/2.5C ar lygiavertis.</t>
  </si>
  <si>
    <t>Dirželis kabeliui 3.6x150mm juodas 100vnt.</t>
  </si>
  <si>
    <t>NAR0046-15/3.6 ar lygiavertis.</t>
  </si>
  <si>
    <t>Schneider NAR0047-20/3.6C ar lygiavertis.</t>
  </si>
  <si>
    <t>Dirželis kabeliui 3.6x200mm juodas 100vnt.</t>
  </si>
  <si>
    <t>NAR0046-20/3.6 ar lygiavertis.</t>
  </si>
  <si>
    <t>Dujos REX 190gr</t>
  </si>
  <si>
    <t>TY0437 ar lygiavertis.</t>
  </si>
  <si>
    <t>Aludeen ar lygiavertis.</t>
  </si>
  <si>
    <t>Išlitavimo juosta 0.8mm x1.5m Gray</t>
  </si>
  <si>
    <t>CHEM-WIKS1 ar lygiavertis.</t>
  </si>
  <si>
    <t>Išlitavimo juosta su kanifolija 1.5mm x1.5m Yellow</t>
  </si>
  <si>
    <t>CHEM-WIKS2 ar lygiavertis.</t>
  </si>
  <si>
    <t>NAR0185 ar lygiavertis.</t>
  </si>
  <si>
    <t>Juostelė dvipusė lipni 40x5m</t>
  </si>
  <si>
    <t>IZOL40X5 ar lygiavertis.</t>
  </si>
  <si>
    <t>LUT0016 ar lygiavertis.</t>
  </si>
  <si>
    <t>Šilumai laidi pasta H 25g</t>
  </si>
  <si>
    <t>CHE1537 ar lygiavertis.</t>
  </si>
  <si>
    <t>WD40-200 ar lygiavertis.</t>
  </si>
  <si>
    <t>Valiklis kontaktams PRF68/220ml</t>
  </si>
  <si>
    <t>PRF6-68-220 ar lygiavertis.</t>
  </si>
  <si>
    <t>PENOSIL 474330716119 ar lygiavertis.</t>
  </si>
  <si>
    <t>Silikoninis hermetikas, atsparus aukštai temperatūrai, &gt;=+300°C, &gt;=300 ml</t>
  </si>
  <si>
    <t>30</t>
  </si>
  <si>
    <t>50</t>
  </si>
  <si>
    <t>150</t>
  </si>
  <si>
    <t>20</t>
  </si>
  <si>
    <t>40</t>
  </si>
  <si>
    <t>300</t>
  </si>
  <si>
    <t>400</t>
  </si>
  <si>
    <t>250</t>
  </si>
  <si>
    <t>100</t>
  </si>
  <si>
    <t>120</t>
  </si>
  <si>
    <t>NAR0186/15 ar lygiavertė. Klijuojanti aliuminį, plieną, varį, stiklą ir plastikus, išskyrus PE, PP ir PTFE. Tinka lauke ir viduje. 15 mm x 5m</t>
  </si>
  <si>
    <t>NAR0186/12 ar lygiavertė. Klijuojanti aliuminį, plieną, varį, stiklą ir plastikus, išskyrus PE, PP ir PTFE. Tinka lauke ir viduje. 12 mmx5m</t>
  </si>
  <si>
    <t>IZOL22X5 arba lygiavertė. Klijuojanti aliuminį, plieną, varį, stiklą ir plastikus, išskyru PE, PP ir PTFE. Tinka lauke ir viduje. 22 mm x 5 m</t>
  </si>
  <si>
    <t>KL11-30SKA ar lygiavertė. Bespalvė ø 11 mm, 30 cm, klijuojanti medį, popierių, siūlės atsparios drėgmei ir cheminėms medžiagoms</t>
  </si>
  <si>
    <t xml:space="preserve">KL11-30BL ar lygiavertė. Juoda, ø 11 mm, 25-30 cm, klijuojant medį, popierių, siūlės atsparios drėgmei, cheminėms madžiagoms, šalčiui, karščiui </t>
  </si>
  <si>
    <t>Kontaktų valiklis "PRF 6-68 Taerosol" (arba lygiavertis), nelaidus elektros srovei, skirtas pašalinanti oksido, sulfido, dervos ir tepalo sluoksnius, pakuotėje ne mažiau kaip 220 ml</t>
  </si>
  <si>
    <t>CHE1406 ar lygiavertė. 35-40 g.</t>
  </si>
  <si>
    <t xml:space="preserve"> SMARTF-60 arba lygiavertė. Saugo paviršius dėl oro, temperatūros -40°C iki 210°C, cheminio poveikio</t>
  </si>
  <si>
    <t>LOC243 arba lygiavertė. Vidutinio tvirtumo sriegių fiksavimo priemonė, eksploatavimo temperatūros diapazonas nuo ≤ -55°C iki ≥ +150°C, pakuotėje ne mažiau kaip 5 ml</t>
  </si>
  <si>
    <t>1 p.d.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</si>
</sst>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164" fontId="3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topLeftCell="A61" zoomScaleNormal="100" workbookViewId="0">
      <selection activeCell="K9" sqref="K9"/>
    </sheetView>
  </sheetViews>
  <sheetFormatPr defaultColWidth="8.44140625" defaultRowHeight="13.8" x14ac:dyDescent="0.25"/>
  <cols>
    <col min="1" max="1" width="5.88671875" style="14" customWidth="1"/>
    <col min="2" max="2" width="30.33203125" style="14" customWidth="1"/>
    <col min="3" max="3" width="46" style="14" customWidth="1"/>
    <col min="4" max="4" width="23" style="14" customWidth="1"/>
    <col min="5" max="5" width="11.6640625" style="14" customWidth="1"/>
    <col min="6" max="6" width="8.44140625" style="8"/>
    <col min="7" max="7" width="8.109375" style="14" customWidth="1"/>
    <col min="8" max="8" width="11.33203125" style="14" customWidth="1"/>
    <col min="9" max="9" width="9.109375" style="6" customWidth="1"/>
    <col min="10" max="10" width="5.88671875" style="3" customWidth="1"/>
    <col min="11" max="12" width="23.6640625" style="3" customWidth="1"/>
    <col min="13" max="15" width="8.44140625" style="3"/>
    <col min="16" max="16" width="12.33203125" style="3" bestFit="1" customWidth="1"/>
    <col min="17" max="17" width="24.6640625" style="3" customWidth="1"/>
    <col min="18" max="18" width="17.6640625" style="3" customWidth="1"/>
    <col min="19" max="21" width="8.44140625" style="3"/>
    <col min="22" max="22" width="19.33203125" style="3" customWidth="1"/>
    <col min="23" max="16384" width="8.44140625" style="3"/>
  </cols>
  <sheetData>
    <row r="1" spans="1:8" s="3" customFormat="1" x14ac:dyDescent="0.25">
      <c r="A1" s="14"/>
      <c r="B1" s="15" t="s">
        <v>0</v>
      </c>
      <c r="C1" s="14"/>
      <c r="D1" s="14"/>
      <c r="E1" s="14"/>
      <c r="F1" s="8"/>
      <c r="G1" s="16"/>
      <c r="H1" s="16"/>
    </row>
    <row r="2" spans="1:8" s="3" customFormat="1" x14ac:dyDescent="0.25">
      <c r="A2" s="14"/>
      <c r="B2" s="14"/>
      <c r="C2" s="14"/>
      <c r="D2" s="14"/>
      <c r="E2" s="14"/>
      <c r="F2" s="8"/>
      <c r="G2" s="14"/>
      <c r="H2" s="14"/>
    </row>
    <row r="3" spans="1:8" s="3" customFormat="1" x14ac:dyDescent="0.25">
      <c r="A3" s="14"/>
      <c r="B3" s="14"/>
      <c r="C3" s="14"/>
      <c r="D3" s="14"/>
      <c r="E3" s="14"/>
      <c r="F3" s="8"/>
      <c r="G3" s="14"/>
      <c r="H3" s="17" t="s">
        <v>116</v>
      </c>
    </row>
    <row r="4" spans="1:8" s="3" customFormat="1" x14ac:dyDescent="0.25">
      <c r="A4" s="18" t="s">
        <v>1</v>
      </c>
      <c r="B4" s="37"/>
      <c r="C4" s="18"/>
      <c r="D4" s="18"/>
      <c r="E4" s="18"/>
      <c r="F4" s="9"/>
      <c r="G4" s="18"/>
      <c r="H4" s="18"/>
    </row>
    <row r="5" spans="1:8" s="3" customFormat="1" x14ac:dyDescent="0.25">
      <c r="A5" s="18" t="s">
        <v>2</v>
      </c>
      <c r="B5" s="18"/>
      <c r="C5" s="18"/>
      <c r="D5" s="18"/>
      <c r="E5" s="18"/>
      <c r="F5" s="9"/>
      <c r="G5" s="18"/>
      <c r="H5" s="18"/>
    </row>
    <row r="6" spans="1:8" s="3" customFormat="1" x14ac:dyDescent="0.25">
      <c r="A6" s="14"/>
      <c r="B6" s="14"/>
      <c r="C6" s="14"/>
      <c r="D6" s="14"/>
      <c r="E6" s="14"/>
      <c r="F6" s="8"/>
      <c r="G6" s="14"/>
      <c r="H6" s="14"/>
    </row>
    <row r="7" spans="1:8" s="3" customFormat="1" ht="41.4" x14ac:dyDescent="0.25">
      <c r="A7" s="1" t="s">
        <v>3</v>
      </c>
      <c r="B7" s="2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</row>
    <row r="8" spans="1:8" s="5" customFormat="1" ht="27.6" x14ac:dyDescent="0.25">
      <c r="A8" s="4">
        <v>1</v>
      </c>
      <c r="B8" s="4" t="s">
        <v>72</v>
      </c>
      <c r="C8" s="19" t="s">
        <v>73</v>
      </c>
      <c r="D8" s="19"/>
      <c r="E8" s="19"/>
      <c r="F8" s="10" t="s">
        <v>69</v>
      </c>
      <c r="G8" s="21" t="s">
        <v>12</v>
      </c>
      <c r="H8" s="20">
        <f t="shared" ref="H8:H17" si="0">E8*F8</f>
        <v>0</v>
      </c>
    </row>
    <row r="9" spans="1:8" s="5" customFormat="1" ht="27.6" x14ac:dyDescent="0.25">
      <c r="A9" s="4">
        <v>2</v>
      </c>
      <c r="B9" s="4" t="s">
        <v>74</v>
      </c>
      <c r="C9" s="19" t="s">
        <v>75</v>
      </c>
      <c r="D9" s="19"/>
      <c r="E9" s="19"/>
      <c r="F9" s="10" t="s">
        <v>69</v>
      </c>
      <c r="G9" s="21" t="s">
        <v>12</v>
      </c>
      <c r="H9" s="20">
        <f t="shared" si="0"/>
        <v>0</v>
      </c>
    </row>
    <row r="10" spans="1:8" s="5" customFormat="1" ht="27.6" x14ac:dyDescent="0.25">
      <c r="A10" s="4">
        <v>3</v>
      </c>
      <c r="B10" s="4" t="s">
        <v>64</v>
      </c>
      <c r="C10" s="19" t="s">
        <v>76</v>
      </c>
      <c r="D10" s="19"/>
      <c r="E10" s="19"/>
      <c r="F10" s="10" t="s">
        <v>69</v>
      </c>
      <c r="G10" s="21" t="s">
        <v>12</v>
      </c>
      <c r="H10" s="20">
        <f t="shared" si="0"/>
        <v>0</v>
      </c>
    </row>
    <row r="11" spans="1:8" s="5" customFormat="1" ht="27.6" x14ac:dyDescent="0.25">
      <c r="A11" s="4">
        <v>4</v>
      </c>
      <c r="B11" s="4" t="s">
        <v>77</v>
      </c>
      <c r="C11" s="19" t="s">
        <v>78</v>
      </c>
      <c r="D11" s="19"/>
      <c r="E11" s="19"/>
      <c r="F11" s="10" t="s">
        <v>69</v>
      </c>
      <c r="G11" s="21" t="s">
        <v>12</v>
      </c>
      <c r="H11" s="20">
        <f t="shared" si="0"/>
        <v>0</v>
      </c>
    </row>
    <row r="12" spans="1:8" s="5" customFormat="1" x14ac:dyDescent="0.25">
      <c r="A12" s="4">
        <v>5</v>
      </c>
      <c r="B12" s="4" t="s">
        <v>79</v>
      </c>
      <c r="C12" s="19" t="s">
        <v>80</v>
      </c>
      <c r="D12" s="19"/>
      <c r="E12" s="19"/>
      <c r="F12" s="10" t="s">
        <v>69</v>
      </c>
      <c r="G12" s="21" t="s">
        <v>12</v>
      </c>
      <c r="H12" s="20">
        <f t="shared" si="0"/>
        <v>0</v>
      </c>
    </row>
    <row r="13" spans="1:8" s="5" customFormat="1" ht="41.4" x14ac:dyDescent="0.25">
      <c r="A13" s="4">
        <v>6</v>
      </c>
      <c r="B13" s="7" t="s">
        <v>30</v>
      </c>
      <c r="C13" s="4" t="s">
        <v>107</v>
      </c>
      <c r="D13" s="4"/>
      <c r="E13" s="20"/>
      <c r="F13" s="10" t="s">
        <v>97</v>
      </c>
      <c r="G13" s="21" t="s">
        <v>12</v>
      </c>
      <c r="H13" s="20">
        <f t="shared" si="0"/>
        <v>0</v>
      </c>
    </row>
    <row r="14" spans="1:8" s="5" customFormat="1" ht="41.4" x14ac:dyDescent="0.25">
      <c r="A14" s="4">
        <v>7</v>
      </c>
      <c r="B14" s="7" t="s">
        <v>30</v>
      </c>
      <c r="C14" s="4" t="s">
        <v>108</v>
      </c>
      <c r="D14" s="4"/>
      <c r="E14" s="20"/>
      <c r="F14" s="10" t="s">
        <v>97</v>
      </c>
      <c r="G14" s="21" t="s">
        <v>12</v>
      </c>
      <c r="H14" s="20">
        <f t="shared" si="0"/>
        <v>0</v>
      </c>
    </row>
    <row r="15" spans="1:8" s="5" customFormat="1" ht="41.4" x14ac:dyDescent="0.25">
      <c r="A15" s="4">
        <v>8</v>
      </c>
      <c r="B15" s="7" t="s">
        <v>29</v>
      </c>
      <c r="C15" s="4" t="s">
        <v>109</v>
      </c>
      <c r="D15" s="4"/>
      <c r="E15" s="20"/>
      <c r="F15" s="10" t="s">
        <v>97</v>
      </c>
      <c r="G15" s="21" t="s">
        <v>12</v>
      </c>
      <c r="H15" s="20">
        <f t="shared" si="0"/>
        <v>0</v>
      </c>
    </row>
    <row r="16" spans="1:8" s="5" customFormat="1" ht="41.4" x14ac:dyDescent="0.25">
      <c r="A16" s="4">
        <v>9</v>
      </c>
      <c r="B16" s="7" t="s">
        <v>13</v>
      </c>
      <c r="C16" s="4" t="s">
        <v>14</v>
      </c>
      <c r="D16" s="4"/>
      <c r="E16" s="20"/>
      <c r="F16" s="10" t="s">
        <v>98</v>
      </c>
      <c r="G16" s="21" t="s">
        <v>12</v>
      </c>
      <c r="H16" s="20">
        <f t="shared" si="0"/>
        <v>0</v>
      </c>
    </row>
    <row r="17" spans="1:8" s="5" customFormat="1" ht="55.2" x14ac:dyDescent="0.25">
      <c r="A17" s="4">
        <v>10</v>
      </c>
      <c r="B17" s="7" t="s">
        <v>23</v>
      </c>
      <c r="C17" s="4" t="s">
        <v>24</v>
      </c>
      <c r="D17" s="4"/>
      <c r="E17" s="20"/>
      <c r="F17" s="10" t="s">
        <v>99</v>
      </c>
      <c r="G17" s="21" t="s">
        <v>12</v>
      </c>
      <c r="H17" s="20">
        <f t="shared" si="0"/>
        <v>0</v>
      </c>
    </row>
    <row r="18" spans="1:8" s="5" customFormat="1" ht="27.6" x14ac:dyDescent="0.25">
      <c r="A18" s="4">
        <v>11</v>
      </c>
      <c r="B18" s="4" t="s">
        <v>65</v>
      </c>
      <c r="C18" s="19" t="s">
        <v>81</v>
      </c>
      <c r="D18" s="19"/>
      <c r="E18" s="19"/>
      <c r="F18" s="10" t="s">
        <v>100</v>
      </c>
      <c r="G18" s="21" t="s">
        <v>12</v>
      </c>
      <c r="H18" s="20">
        <f t="shared" ref="H18:H61" si="1">E18*F18</f>
        <v>0</v>
      </c>
    </row>
    <row r="19" spans="1:8" s="5" customFormat="1" ht="27.6" x14ac:dyDescent="0.25">
      <c r="A19" s="4">
        <v>12</v>
      </c>
      <c r="B19" s="4" t="s">
        <v>82</v>
      </c>
      <c r="C19" s="19" t="s">
        <v>83</v>
      </c>
      <c r="D19" s="19"/>
      <c r="E19" s="19"/>
      <c r="F19" s="10" t="s">
        <v>100</v>
      </c>
      <c r="G19" s="21" t="s">
        <v>12</v>
      </c>
      <c r="H19" s="20">
        <f t="shared" si="1"/>
        <v>0</v>
      </c>
    </row>
    <row r="20" spans="1:8" s="5" customFormat="1" ht="27.6" x14ac:dyDescent="0.25">
      <c r="A20" s="4">
        <v>13</v>
      </c>
      <c r="B20" s="4" t="s">
        <v>84</v>
      </c>
      <c r="C20" s="19" t="s">
        <v>85</v>
      </c>
      <c r="D20" s="19"/>
      <c r="E20" s="19"/>
      <c r="F20" s="10" t="s">
        <v>100</v>
      </c>
      <c r="G20" s="21" t="s">
        <v>12</v>
      </c>
      <c r="H20" s="20">
        <f t="shared" si="1"/>
        <v>0</v>
      </c>
    </row>
    <row r="21" spans="1:8" s="5" customFormat="1" ht="27.6" x14ac:dyDescent="0.25">
      <c r="A21" s="4">
        <v>14</v>
      </c>
      <c r="B21" s="7" t="s">
        <v>26</v>
      </c>
      <c r="C21" s="4" t="s">
        <v>60</v>
      </c>
      <c r="D21" s="4"/>
      <c r="E21" s="20"/>
      <c r="F21" s="10" t="s">
        <v>101</v>
      </c>
      <c r="G21" s="21" t="s">
        <v>12</v>
      </c>
      <c r="H21" s="20">
        <f t="shared" si="1"/>
        <v>0</v>
      </c>
    </row>
    <row r="22" spans="1:8" s="5" customFormat="1" ht="27.6" x14ac:dyDescent="0.25">
      <c r="A22" s="4">
        <v>15</v>
      </c>
      <c r="B22" s="7" t="s">
        <v>26</v>
      </c>
      <c r="C22" s="4" t="s">
        <v>61</v>
      </c>
      <c r="D22" s="4"/>
      <c r="E22" s="20"/>
      <c r="F22" s="10" t="s">
        <v>101</v>
      </c>
      <c r="G22" s="21" t="s">
        <v>12</v>
      </c>
      <c r="H22" s="20">
        <f t="shared" si="1"/>
        <v>0</v>
      </c>
    </row>
    <row r="23" spans="1:8" s="5" customFormat="1" ht="27.6" x14ac:dyDescent="0.25">
      <c r="A23" s="4">
        <v>16</v>
      </c>
      <c r="B23" s="7" t="s">
        <v>26</v>
      </c>
      <c r="C23" s="4" t="s">
        <v>62</v>
      </c>
      <c r="D23" s="4"/>
      <c r="E23" s="20"/>
      <c r="F23" s="10" t="s">
        <v>101</v>
      </c>
      <c r="G23" s="21" t="s">
        <v>12</v>
      </c>
      <c r="H23" s="20">
        <f t="shared" si="1"/>
        <v>0</v>
      </c>
    </row>
    <row r="24" spans="1:8" s="5" customFormat="1" ht="27.6" x14ac:dyDescent="0.25">
      <c r="A24" s="4">
        <v>17</v>
      </c>
      <c r="B24" s="7" t="s">
        <v>26</v>
      </c>
      <c r="C24" s="4" t="s">
        <v>63</v>
      </c>
      <c r="D24" s="4"/>
      <c r="E24" s="20"/>
      <c r="F24" s="10" t="s">
        <v>101</v>
      </c>
      <c r="G24" s="21" t="s">
        <v>12</v>
      </c>
      <c r="H24" s="20">
        <f t="shared" si="1"/>
        <v>0</v>
      </c>
    </row>
    <row r="25" spans="1:8" s="5" customFormat="1" ht="27.6" x14ac:dyDescent="0.25">
      <c r="A25" s="4">
        <v>18</v>
      </c>
      <c r="B25" s="7" t="s">
        <v>26</v>
      </c>
      <c r="C25" s="4" t="s">
        <v>27</v>
      </c>
      <c r="D25" s="4"/>
      <c r="E25" s="20"/>
      <c r="F25" s="10" t="s">
        <v>102</v>
      </c>
      <c r="G25" s="21" t="s">
        <v>12</v>
      </c>
      <c r="H25" s="20">
        <f t="shared" si="1"/>
        <v>0</v>
      </c>
    </row>
    <row r="26" spans="1:8" s="5" customFormat="1" ht="27.6" x14ac:dyDescent="0.25">
      <c r="A26" s="4">
        <v>19</v>
      </c>
      <c r="B26" s="4" t="s">
        <v>66</v>
      </c>
      <c r="C26" s="19" t="s">
        <v>86</v>
      </c>
      <c r="D26" s="19"/>
      <c r="E26" s="19"/>
      <c r="F26" s="10" t="s">
        <v>97</v>
      </c>
      <c r="G26" s="21" t="s">
        <v>12</v>
      </c>
      <c r="H26" s="20">
        <f t="shared" si="1"/>
        <v>0</v>
      </c>
    </row>
    <row r="27" spans="1:8" s="5" customFormat="1" x14ac:dyDescent="0.25">
      <c r="A27" s="4">
        <v>20</v>
      </c>
      <c r="B27" s="4" t="s">
        <v>87</v>
      </c>
      <c r="C27" s="19" t="s">
        <v>88</v>
      </c>
      <c r="D27" s="19"/>
      <c r="E27" s="19"/>
      <c r="F27" s="10" t="s">
        <v>100</v>
      </c>
      <c r="G27" s="21" t="s">
        <v>12</v>
      </c>
      <c r="H27" s="20">
        <f t="shared" si="1"/>
        <v>0</v>
      </c>
    </row>
    <row r="28" spans="1:8" s="5" customFormat="1" ht="41.4" x14ac:dyDescent="0.25">
      <c r="A28" s="4">
        <v>21</v>
      </c>
      <c r="B28" s="4" t="s">
        <v>70</v>
      </c>
      <c r="C28" s="19" t="s">
        <v>71</v>
      </c>
      <c r="D28" s="19"/>
      <c r="E28" s="19"/>
      <c r="F28" s="10" t="s">
        <v>100</v>
      </c>
      <c r="G28" s="21" t="s">
        <v>12</v>
      </c>
      <c r="H28" s="20">
        <f t="shared" si="1"/>
        <v>0</v>
      </c>
    </row>
    <row r="29" spans="1:8" s="5" customFormat="1" ht="41.4" x14ac:dyDescent="0.25">
      <c r="A29" s="4">
        <v>22</v>
      </c>
      <c r="B29" s="7" t="s">
        <v>58</v>
      </c>
      <c r="C29" s="4" t="s">
        <v>59</v>
      </c>
      <c r="D29" s="4"/>
      <c r="E29" s="20"/>
      <c r="F29" s="10" t="s">
        <v>100</v>
      </c>
      <c r="G29" s="21" t="s">
        <v>12</v>
      </c>
      <c r="H29" s="20">
        <f t="shared" si="1"/>
        <v>0</v>
      </c>
    </row>
    <row r="30" spans="1:8" s="5" customFormat="1" ht="27.6" x14ac:dyDescent="0.25">
      <c r="A30" s="4">
        <v>23</v>
      </c>
      <c r="B30" s="7" t="s">
        <v>17</v>
      </c>
      <c r="C30" s="4" t="s">
        <v>18</v>
      </c>
      <c r="D30" s="4"/>
      <c r="E30" s="20"/>
      <c r="F30" s="10">
        <v>80</v>
      </c>
      <c r="G30" s="21" t="s">
        <v>12</v>
      </c>
      <c r="H30" s="20">
        <f t="shared" si="1"/>
        <v>0</v>
      </c>
    </row>
    <row r="31" spans="1:8" s="5" customFormat="1" ht="41.4" x14ac:dyDescent="0.25">
      <c r="A31" s="4">
        <v>24</v>
      </c>
      <c r="B31" s="7" t="s">
        <v>15</v>
      </c>
      <c r="C31" s="4" t="s">
        <v>16</v>
      </c>
      <c r="D31" s="4"/>
      <c r="E31" s="20"/>
      <c r="F31" s="10">
        <v>400</v>
      </c>
      <c r="G31" s="21" t="s">
        <v>12</v>
      </c>
      <c r="H31" s="20">
        <f t="shared" si="1"/>
        <v>0</v>
      </c>
    </row>
    <row r="32" spans="1:8" s="5" customFormat="1" ht="41.4" x14ac:dyDescent="0.25">
      <c r="A32" s="4">
        <v>25</v>
      </c>
      <c r="B32" s="7" t="s">
        <v>19</v>
      </c>
      <c r="C32" s="4" t="s">
        <v>20</v>
      </c>
      <c r="D32" s="4"/>
      <c r="E32" s="20"/>
      <c r="F32" s="10" t="s">
        <v>103</v>
      </c>
      <c r="G32" s="21" t="s">
        <v>12</v>
      </c>
      <c r="H32" s="20">
        <f t="shared" si="1"/>
        <v>0</v>
      </c>
    </row>
    <row r="33" spans="1:8" s="5" customFormat="1" ht="41.4" x14ac:dyDescent="0.25">
      <c r="A33" s="4">
        <v>26</v>
      </c>
      <c r="B33" s="7" t="s">
        <v>21</v>
      </c>
      <c r="C33" s="4" t="s">
        <v>22</v>
      </c>
      <c r="D33" s="4"/>
      <c r="E33" s="20"/>
      <c r="F33" s="10">
        <v>80</v>
      </c>
      <c r="G33" s="21" t="s">
        <v>12</v>
      </c>
      <c r="H33" s="20">
        <f t="shared" si="1"/>
        <v>0</v>
      </c>
    </row>
    <row r="34" spans="1:8" s="5" customFormat="1" ht="41.4" x14ac:dyDescent="0.25">
      <c r="A34" s="4">
        <v>27</v>
      </c>
      <c r="B34" s="7" t="s">
        <v>31</v>
      </c>
      <c r="C34" s="4" t="s">
        <v>110</v>
      </c>
      <c r="D34" s="4"/>
      <c r="E34" s="20"/>
      <c r="F34" s="10">
        <v>160</v>
      </c>
      <c r="G34" s="21" t="s">
        <v>12</v>
      </c>
      <c r="H34" s="20">
        <f t="shared" si="1"/>
        <v>0</v>
      </c>
    </row>
    <row r="35" spans="1:8" s="5" customFormat="1" ht="41.4" x14ac:dyDescent="0.25">
      <c r="A35" s="4">
        <v>28</v>
      </c>
      <c r="B35" s="7" t="s">
        <v>31</v>
      </c>
      <c r="C35" s="4" t="s">
        <v>111</v>
      </c>
      <c r="D35" s="4"/>
      <c r="E35" s="20"/>
      <c r="F35" s="10">
        <v>160</v>
      </c>
      <c r="G35" s="21" t="s">
        <v>12</v>
      </c>
      <c r="H35" s="20">
        <f t="shared" si="1"/>
        <v>0</v>
      </c>
    </row>
    <row r="36" spans="1:8" s="5" customFormat="1" ht="55.2" x14ac:dyDescent="0.25">
      <c r="A36" s="4">
        <v>29</v>
      </c>
      <c r="B36" s="7" t="s">
        <v>25</v>
      </c>
      <c r="C36" s="4" t="s">
        <v>112</v>
      </c>
      <c r="D36" s="4"/>
      <c r="E36" s="20"/>
      <c r="F36" s="10">
        <v>80</v>
      </c>
      <c r="G36" s="21" t="s">
        <v>12</v>
      </c>
      <c r="H36" s="20">
        <f t="shared" si="1"/>
        <v>0</v>
      </c>
    </row>
    <row r="37" spans="1:8" s="5" customFormat="1" ht="41.4" x14ac:dyDescent="0.25">
      <c r="A37" s="4">
        <v>30</v>
      </c>
      <c r="B37" s="7" t="s">
        <v>38</v>
      </c>
      <c r="C37" s="4" t="s">
        <v>39</v>
      </c>
      <c r="D37" s="4"/>
      <c r="E37" s="20"/>
      <c r="F37" s="10" t="s">
        <v>104</v>
      </c>
      <c r="G37" s="21" t="s">
        <v>12</v>
      </c>
      <c r="H37" s="20">
        <f t="shared" si="1"/>
        <v>0</v>
      </c>
    </row>
    <row r="38" spans="1:8" s="5" customFormat="1" ht="27.6" x14ac:dyDescent="0.25">
      <c r="A38" s="4">
        <v>31</v>
      </c>
      <c r="B38" s="4" t="s">
        <v>67</v>
      </c>
      <c r="C38" s="19" t="s">
        <v>89</v>
      </c>
      <c r="D38" s="19"/>
      <c r="E38" s="19"/>
      <c r="F38" s="10" t="s">
        <v>105</v>
      </c>
      <c r="G38" s="21" t="s">
        <v>12</v>
      </c>
      <c r="H38" s="20">
        <f t="shared" si="1"/>
        <v>0</v>
      </c>
    </row>
    <row r="39" spans="1:8" s="5" customFormat="1" x14ac:dyDescent="0.25">
      <c r="A39" s="4">
        <v>32</v>
      </c>
      <c r="B39" s="7" t="s">
        <v>32</v>
      </c>
      <c r="C39" s="4" t="s">
        <v>113</v>
      </c>
      <c r="D39" s="4"/>
      <c r="E39" s="20"/>
      <c r="F39" s="10" t="s">
        <v>97</v>
      </c>
      <c r="G39" s="21" t="s">
        <v>12</v>
      </c>
      <c r="H39" s="20">
        <f t="shared" si="1"/>
        <v>0</v>
      </c>
    </row>
    <row r="40" spans="1:8" s="5" customFormat="1" ht="27.6" x14ac:dyDescent="0.25">
      <c r="A40" s="4">
        <v>33</v>
      </c>
      <c r="B40" s="7" t="s">
        <v>28</v>
      </c>
      <c r="C40" s="4" t="s">
        <v>114</v>
      </c>
      <c r="D40" s="4"/>
      <c r="E40" s="20"/>
      <c r="F40" s="10" t="s">
        <v>69</v>
      </c>
      <c r="G40" s="21" t="s">
        <v>12</v>
      </c>
      <c r="H40" s="20">
        <f t="shared" si="1"/>
        <v>0</v>
      </c>
    </row>
    <row r="41" spans="1:8" s="5" customFormat="1" x14ac:dyDescent="0.25">
      <c r="A41" s="4">
        <v>34</v>
      </c>
      <c r="B41" s="7" t="s">
        <v>96</v>
      </c>
      <c r="C41" s="4" t="s">
        <v>95</v>
      </c>
      <c r="D41" s="19"/>
      <c r="E41" s="19"/>
      <c r="F41" s="10" t="s">
        <v>69</v>
      </c>
      <c r="G41" s="21" t="s">
        <v>12</v>
      </c>
      <c r="H41" s="20">
        <f t="shared" si="1"/>
        <v>0</v>
      </c>
    </row>
    <row r="42" spans="1:8" s="5" customFormat="1" ht="55.2" x14ac:dyDescent="0.25">
      <c r="A42" s="4">
        <v>35</v>
      </c>
      <c r="B42" s="7" t="s">
        <v>11</v>
      </c>
      <c r="C42" s="4" t="s">
        <v>115</v>
      </c>
      <c r="D42" s="4"/>
      <c r="E42" s="20"/>
      <c r="F42" s="10">
        <v>40</v>
      </c>
      <c r="G42" s="21" t="s">
        <v>12</v>
      </c>
      <c r="H42" s="20">
        <f t="shared" si="1"/>
        <v>0</v>
      </c>
    </row>
    <row r="43" spans="1:8" s="5" customFormat="1" x14ac:dyDescent="0.25">
      <c r="A43" s="4">
        <v>36</v>
      </c>
      <c r="B43" s="4" t="s">
        <v>90</v>
      </c>
      <c r="C43" s="19" t="s">
        <v>91</v>
      </c>
      <c r="D43" s="19"/>
      <c r="E43" s="19"/>
      <c r="F43" s="10" t="s">
        <v>100</v>
      </c>
      <c r="G43" s="21" t="s">
        <v>12</v>
      </c>
      <c r="H43" s="20">
        <f t="shared" si="1"/>
        <v>0</v>
      </c>
    </row>
    <row r="44" spans="1:8" s="5" customFormat="1" ht="27.6" x14ac:dyDescent="0.25">
      <c r="A44" s="4">
        <v>37</v>
      </c>
      <c r="B44" s="7" t="s">
        <v>54</v>
      </c>
      <c r="C44" s="4" t="s">
        <v>55</v>
      </c>
      <c r="D44" s="4"/>
      <c r="E44" s="20"/>
      <c r="F44" s="10" t="s">
        <v>97</v>
      </c>
      <c r="G44" s="21" t="s">
        <v>12</v>
      </c>
      <c r="H44" s="20">
        <f t="shared" si="1"/>
        <v>0</v>
      </c>
    </row>
    <row r="45" spans="1:8" s="5" customFormat="1" ht="27.6" x14ac:dyDescent="0.25">
      <c r="A45" s="4">
        <v>38</v>
      </c>
      <c r="B45" s="7" t="s">
        <v>40</v>
      </c>
      <c r="C45" s="4" t="s">
        <v>41</v>
      </c>
      <c r="D45" s="4"/>
      <c r="E45" s="20"/>
      <c r="F45" s="10" t="s">
        <v>106</v>
      </c>
      <c r="G45" s="21" t="s">
        <v>12</v>
      </c>
      <c r="H45" s="20">
        <f t="shared" si="1"/>
        <v>0</v>
      </c>
    </row>
    <row r="46" spans="1:8" s="5" customFormat="1" ht="27.6" x14ac:dyDescent="0.25">
      <c r="A46" s="4">
        <v>39</v>
      </c>
      <c r="B46" s="7" t="s">
        <v>40</v>
      </c>
      <c r="C46" s="4" t="s">
        <v>42</v>
      </c>
      <c r="D46" s="4"/>
      <c r="E46" s="20"/>
      <c r="F46" s="10" t="s">
        <v>106</v>
      </c>
      <c r="G46" s="21" t="s">
        <v>12</v>
      </c>
      <c r="H46" s="20">
        <f t="shared" si="1"/>
        <v>0</v>
      </c>
    </row>
    <row r="47" spans="1:8" s="5" customFormat="1" ht="27.6" x14ac:dyDescent="0.25">
      <c r="A47" s="4">
        <v>40</v>
      </c>
      <c r="B47" s="7" t="s">
        <v>40</v>
      </c>
      <c r="C47" s="4" t="s">
        <v>43</v>
      </c>
      <c r="D47" s="4"/>
      <c r="E47" s="20"/>
      <c r="F47" s="10" t="s">
        <v>106</v>
      </c>
      <c r="G47" s="21" t="s">
        <v>12</v>
      </c>
      <c r="H47" s="20">
        <f t="shared" si="1"/>
        <v>0</v>
      </c>
    </row>
    <row r="48" spans="1:8" s="5" customFormat="1" ht="27.6" x14ac:dyDescent="0.25">
      <c r="A48" s="4">
        <v>41</v>
      </c>
      <c r="B48" s="7" t="s">
        <v>40</v>
      </c>
      <c r="C48" s="4" t="s">
        <v>44</v>
      </c>
      <c r="D48" s="4"/>
      <c r="E48" s="20"/>
      <c r="F48" s="10" t="s">
        <v>106</v>
      </c>
      <c r="G48" s="21" t="s">
        <v>12</v>
      </c>
      <c r="H48" s="20">
        <f t="shared" si="1"/>
        <v>0</v>
      </c>
    </row>
    <row r="49" spans="1:9" s="5" customFormat="1" ht="27.6" x14ac:dyDescent="0.25">
      <c r="A49" s="4">
        <v>42</v>
      </c>
      <c r="B49" s="7" t="s">
        <v>40</v>
      </c>
      <c r="C49" s="4" t="s">
        <v>45</v>
      </c>
      <c r="D49" s="4"/>
      <c r="E49" s="20"/>
      <c r="F49" s="10" t="s">
        <v>106</v>
      </c>
      <c r="G49" s="21" t="s">
        <v>12</v>
      </c>
      <c r="H49" s="20">
        <f t="shared" si="1"/>
        <v>0</v>
      </c>
    </row>
    <row r="50" spans="1:9" s="5" customFormat="1" ht="27.6" x14ac:dyDescent="0.25">
      <c r="A50" s="4">
        <v>43</v>
      </c>
      <c r="B50" s="7" t="s">
        <v>40</v>
      </c>
      <c r="C50" s="4" t="s">
        <v>46</v>
      </c>
      <c r="D50" s="4"/>
      <c r="E50" s="20"/>
      <c r="F50" s="10" t="s">
        <v>106</v>
      </c>
      <c r="G50" s="21" t="s">
        <v>12</v>
      </c>
      <c r="H50" s="20">
        <f t="shared" si="1"/>
        <v>0</v>
      </c>
    </row>
    <row r="51" spans="1:9" s="5" customFormat="1" ht="27.6" x14ac:dyDescent="0.25">
      <c r="A51" s="4">
        <v>44</v>
      </c>
      <c r="B51" s="7" t="s">
        <v>40</v>
      </c>
      <c r="C51" s="4" t="s">
        <v>47</v>
      </c>
      <c r="D51" s="4"/>
      <c r="E51" s="20"/>
      <c r="F51" s="10" t="s">
        <v>106</v>
      </c>
      <c r="G51" s="21" t="s">
        <v>12</v>
      </c>
      <c r="H51" s="20">
        <f t="shared" si="1"/>
        <v>0</v>
      </c>
    </row>
    <row r="52" spans="1:9" s="5" customFormat="1" ht="27.6" x14ac:dyDescent="0.25">
      <c r="A52" s="4">
        <v>45</v>
      </c>
      <c r="B52" s="7" t="s">
        <v>40</v>
      </c>
      <c r="C52" s="4" t="s">
        <v>48</v>
      </c>
      <c r="D52" s="4"/>
      <c r="E52" s="20"/>
      <c r="F52" s="10" t="s">
        <v>106</v>
      </c>
      <c r="G52" s="21" t="s">
        <v>12</v>
      </c>
      <c r="H52" s="20">
        <f t="shared" si="1"/>
        <v>0</v>
      </c>
    </row>
    <row r="53" spans="1:9" s="5" customFormat="1" ht="27.6" x14ac:dyDescent="0.25">
      <c r="A53" s="4">
        <v>46</v>
      </c>
      <c r="B53" s="7" t="s">
        <v>40</v>
      </c>
      <c r="C53" s="4" t="s">
        <v>49</v>
      </c>
      <c r="D53" s="4"/>
      <c r="E53" s="20"/>
      <c r="F53" s="10" t="s">
        <v>106</v>
      </c>
      <c r="G53" s="21" t="s">
        <v>12</v>
      </c>
      <c r="H53" s="20">
        <f t="shared" si="1"/>
        <v>0</v>
      </c>
    </row>
    <row r="54" spans="1:9" s="5" customFormat="1" ht="27.6" x14ac:dyDescent="0.25">
      <c r="A54" s="4">
        <v>47</v>
      </c>
      <c r="B54" s="7" t="s">
        <v>40</v>
      </c>
      <c r="C54" s="4" t="s">
        <v>50</v>
      </c>
      <c r="D54" s="4"/>
      <c r="E54" s="20"/>
      <c r="F54" s="10" t="s">
        <v>98</v>
      </c>
      <c r="G54" s="21" t="s">
        <v>12</v>
      </c>
      <c r="H54" s="20">
        <f t="shared" si="1"/>
        <v>0</v>
      </c>
    </row>
    <row r="55" spans="1:9" s="5" customFormat="1" ht="27.6" x14ac:dyDescent="0.25">
      <c r="A55" s="4">
        <v>48</v>
      </c>
      <c r="B55" s="7" t="s">
        <v>40</v>
      </c>
      <c r="C55" s="4" t="s">
        <v>51</v>
      </c>
      <c r="D55" s="4"/>
      <c r="E55" s="20"/>
      <c r="F55" s="10" t="s">
        <v>97</v>
      </c>
      <c r="G55" s="21" t="s">
        <v>12</v>
      </c>
      <c r="H55" s="20">
        <f t="shared" si="1"/>
        <v>0</v>
      </c>
    </row>
    <row r="56" spans="1:9" s="5" customFormat="1" ht="27.6" x14ac:dyDescent="0.25">
      <c r="A56" s="4">
        <v>49</v>
      </c>
      <c r="B56" s="7" t="s">
        <v>40</v>
      </c>
      <c r="C56" s="4" t="s">
        <v>52</v>
      </c>
      <c r="D56" s="4"/>
      <c r="E56" s="20"/>
      <c r="F56" s="10" t="s">
        <v>97</v>
      </c>
      <c r="G56" s="21" t="s">
        <v>12</v>
      </c>
      <c r="H56" s="20">
        <f t="shared" si="1"/>
        <v>0</v>
      </c>
    </row>
    <row r="57" spans="1:9" s="5" customFormat="1" ht="27.6" x14ac:dyDescent="0.25">
      <c r="A57" s="4">
        <v>50</v>
      </c>
      <c r="B57" s="7" t="s">
        <v>40</v>
      </c>
      <c r="C57" s="4" t="s">
        <v>53</v>
      </c>
      <c r="D57" s="4"/>
      <c r="E57" s="20"/>
      <c r="F57" s="10" t="s">
        <v>97</v>
      </c>
      <c r="G57" s="21" t="s">
        <v>12</v>
      </c>
      <c r="H57" s="20">
        <f t="shared" si="1"/>
        <v>0</v>
      </c>
    </row>
    <row r="58" spans="1:9" s="5" customFormat="1" ht="27.6" x14ac:dyDescent="0.25">
      <c r="A58" s="4">
        <v>51</v>
      </c>
      <c r="B58" s="7" t="s">
        <v>40</v>
      </c>
      <c r="C58" s="4" t="s">
        <v>56</v>
      </c>
      <c r="D58" s="4"/>
      <c r="E58" s="20"/>
      <c r="F58" s="10" t="s">
        <v>97</v>
      </c>
      <c r="G58" s="21" t="s">
        <v>12</v>
      </c>
      <c r="H58" s="20">
        <f t="shared" si="1"/>
        <v>0</v>
      </c>
    </row>
    <row r="59" spans="1:9" s="5" customFormat="1" ht="27.6" x14ac:dyDescent="0.25">
      <c r="A59" s="4">
        <v>52</v>
      </c>
      <c r="B59" s="7" t="s">
        <v>40</v>
      </c>
      <c r="C59" s="4" t="s">
        <v>57</v>
      </c>
      <c r="D59" s="4"/>
      <c r="E59" s="20"/>
      <c r="F59" s="10" t="s">
        <v>97</v>
      </c>
      <c r="G59" s="21" t="s">
        <v>12</v>
      </c>
      <c r="H59" s="20">
        <f t="shared" si="1"/>
        <v>0</v>
      </c>
    </row>
    <row r="60" spans="1:9" s="5" customFormat="1" x14ac:dyDescent="0.25">
      <c r="A60" s="4">
        <v>53</v>
      </c>
      <c r="B60" s="4" t="s">
        <v>68</v>
      </c>
      <c r="C60" s="19" t="s">
        <v>92</v>
      </c>
      <c r="D60" s="19"/>
      <c r="E60" s="19"/>
      <c r="F60" s="10" t="s">
        <v>97</v>
      </c>
      <c r="G60" s="21" t="s">
        <v>12</v>
      </c>
      <c r="H60" s="20">
        <f t="shared" si="1"/>
        <v>0</v>
      </c>
    </row>
    <row r="61" spans="1:9" s="5" customFormat="1" x14ac:dyDescent="0.25">
      <c r="A61" s="4">
        <v>54</v>
      </c>
      <c r="B61" s="4" t="s">
        <v>93</v>
      </c>
      <c r="C61" s="19" t="s">
        <v>94</v>
      </c>
      <c r="D61" s="19"/>
      <c r="E61" s="19"/>
      <c r="F61" s="10" t="s">
        <v>100</v>
      </c>
      <c r="G61" s="21" t="s">
        <v>12</v>
      </c>
      <c r="H61" s="20">
        <f t="shared" si="1"/>
        <v>0</v>
      </c>
    </row>
    <row r="62" spans="1:9" x14ac:dyDescent="0.25">
      <c r="A62" s="4">
        <v>55</v>
      </c>
      <c r="B62" s="7" t="s">
        <v>33</v>
      </c>
      <c r="C62" s="1"/>
      <c r="D62" s="22"/>
      <c r="E62" s="23"/>
      <c r="F62" s="10" t="s">
        <v>69</v>
      </c>
      <c r="G62" s="24" t="s">
        <v>34</v>
      </c>
      <c r="H62" s="23">
        <f>E62*F62</f>
        <v>0</v>
      </c>
      <c r="I62" s="3"/>
    </row>
    <row r="63" spans="1:9" x14ac:dyDescent="0.25">
      <c r="A63" s="31"/>
      <c r="B63" s="32"/>
      <c r="C63" s="11"/>
      <c r="D63" s="33"/>
      <c r="E63" s="34"/>
      <c r="F63" s="35"/>
      <c r="G63" s="36"/>
      <c r="H63" s="34"/>
      <c r="I63" s="3"/>
    </row>
    <row r="64" spans="1:9" x14ac:dyDescent="0.25">
      <c r="C64" s="25"/>
      <c r="D64" s="25"/>
      <c r="E64" s="25"/>
      <c r="F64" s="11"/>
      <c r="G64" s="26" t="s">
        <v>35</v>
      </c>
      <c r="H64" s="27">
        <f>SUM(H8:H62)</f>
        <v>0</v>
      </c>
      <c r="I64" s="3"/>
    </row>
    <row r="65" spans="3:9" x14ac:dyDescent="0.25">
      <c r="C65" s="25"/>
      <c r="D65" s="25"/>
      <c r="E65" s="25"/>
      <c r="F65" s="11"/>
      <c r="G65" s="26" t="s">
        <v>36</v>
      </c>
      <c r="H65" s="27">
        <f>H64*0.21</f>
        <v>0</v>
      </c>
      <c r="I65" s="3"/>
    </row>
    <row r="66" spans="3:9" x14ac:dyDescent="0.25">
      <c r="C66" s="28"/>
      <c r="D66" s="28"/>
      <c r="E66" s="28"/>
      <c r="F66" s="12"/>
      <c r="G66" s="29" t="s">
        <v>37</v>
      </c>
      <c r="H66" s="27">
        <f>H64+H65</f>
        <v>0</v>
      </c>
      <c r="I66" s="3"/>
    </row>
    <row r="67" spans="3:9" x14ac:dyDescent="0.25">
      <c r="I67" s="3"/>
    </row>
    <row r="68" spans="3:9" x14ac:dyDescent="0.25">
      <c r="I68" s="3"/>
    </row>
    <row r="69" spans="3:9" x14ac:dyDescent="0.25">
      <c r="C69" s="30"/>
      <c r="D69" s="30"/>
      <c r="E69" s="30"/>
      <c r="F69" s="13"/>
      <c r="G69" s="30"/>
      <c r="H69" s="30"/>
      <c r="I69" s="3"/>
    </row>
    <row r="70" spans="3:9" x14ac:dyDescent="0.25">
      <c r="I70" s="3"/>
    </row>
    <row r="71" spans="3:9" x14ac:dyDescent="0.25">
      <c r="I71" s="3"/>
    </row>
    <row r="72" spans="3:9" x14ac:dyDescent="0.25">
      <c r="I72" s="3"/>
    </row>
  </sheetData>
  <sortState ref="A8:V61">
    <sortCondition ref="B8:B61"/>
  </sortState>
  <pageMargins left="0.7" right="0.7" top="0.75" bottom="0.75" header="0.511811023622047" footer="0.511811023622047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4414062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4414062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B424B5D-7562-4661-BB19-736C49A62DC4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DE25C5A-9CDE-40F3-B16E-D1D70FA54C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4D010F-AA3F-41DD-AD1B-5F98D6EFD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B23A61C-B49C-4BB7-BD7C-1CFF7C7A05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2024-11-05T10:00:03Z</dcterms:created>
  <dcterms:modified xsi:type="dcterms:W3CDTF">2025-02-18T19:34:07Z</dcterms:modified>
  <dc:languag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