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aiva.jankauskiene\Documents\Biudzetas\Turto valdymo valdyba\2024 PM valgyklos paslaugos\"/>
    </mc:Choice>
  </mc:AlternateContent>
  <xr:revisionPtr revIDLastSave="0" documentId="13_ncr:1_{A26755D7-D76A-465D-A521-5F2ED2B30248}" xr6:coauthVersionLast="47" xr6:coauthVersionMax="47" xr10:uidLastSave="{00000000-0000-0000-0000-000000000000}"/>
  <bookViews>
    <workbookView xWindow="-110" yWindow="-110" windowWidth="19420" windowHeight="10300" tabRatio="417" xr2:uid="{4F19CA28-E323-40EB-800E-5712D92553F8}"/>
  </bookViews>
  <sheets>
    <sheet name="Pasiulymo forma" sheetId="1" r:id="rId1"/>
  </sheets>
  <definedNames>
    <definedName name="_ftn1" localSheetId="0">'Pasiulymo forma'!$A$253</definedName>
    <definedName name="_ftnref1" localSheetId="0">'Pasiulymo forma'!$C$237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0" i="1" l="1"/>
  <c r="R55" i="1" s="1"/>
  <c r="R57" i="1" s="1"/>
  <c r="L199" i="1" s="1"/>
  <c r="L214" i="1" s="1"/>
  <c r="R41" i="1"/>
  <c r="R42" i="1"/>
  <c r="R43" i="1"/>
  <c r="R44" i="1"/>
  <c r="R45" i="1"/>
  <c r="R46" i="1"/>
  <c r="R47" i="1"/>
  <c r="R48" i="1"/>
  <c r="R49" i="1"/>
  <c r="R50" i="1"/>
  <c r="R51" i="1"/>
  <c r="R52" i="1"/>
  <c r="R53" i="1"/>
  <c r="R54" i="1"/>
  <c r="R59" i="1"/>
  <c r="R66" i="1" s="1"/>
  <c r="R68" i="1" s="1"/>
  <c r="L200" i="1" s="1"/>
  <c r="R60" i="1"/>
  <c r="R61" i="1"/>
  <c r="R62" i="1"/>
  <c r="R63" i="1"/>
  <c r="R64" i="1"/>
  <c r="R65" i="1"/>
  <c r="R71" i="1"/>
  <c r="R75" i="1" s="1"/>
  <c r="R77" i="1" s="1"/>
  <c r="L201" i="1" s="1"/>
  <c r="R72" i="1"/>
  <c r="R73" i="1"/>
  <c r="R74" i="1"/>
  <c r="R79" i="1"/>
  <c r="R83" i="1" s="1"/>
  <c r="R85" i="1" s="1"/>
  <c r="L202" i="1" s="1"/>
  <c r="R80" i="1"/>
  <c r="R81" i="1"/>
  <c r="R82" i="1"/>
  <c r="R87" i="1"/>
  <c r="R90" i="1" s="1"/>
  <c r="R92" i="1" s="1"/>
  <c r="L203" i="1" s="1"/>
  <c r="R88" i="1"/>
  <c r="R89" i="1"/>
  <c r="R94" i="1"/>
  <c r="R97" i="1" s="1"/>
  <c r="R99" i="1" s="1"/>
  <c r="L204" i="1" s="1"/>
  <c r="R95" i="1"/>
  <c r="R96" i="1"/>
  <c r="R101" i="1"/>
  <c r="R104" i="1" s="1"/>
  <c r="R106" i="1" s="1"/>
  <c r="L205" i="1" s="1"/>
  <c r="R102" i="1"/>
  <c r="R103" i="1"/>
  <c r="R108" i="1"/>
  <c r="R116" i="1" s="1"/>
  <c r="R118" i="1" s="1"/>
  <c r="L206" i="1" s="1"/>
  <c r="R109" i="1"/>
  <c r="R110" i="1"/>
  <c r="R111" i="1"/>
  <c r="R112" i="1"/>
  <c r="R113" i="1"/>
  <c r="R114" i="1"/>
  <c r="R115" i="1"/>
  <c r="R121" i="1"/>
  <c r="R131" i="1" s="1"/>
  <c r="R133" i="1" s="1"/>
  <c r="L207" i="1" s="1"/>
  <c r="R122" i="1"/>
  <c r="R123" i="1"/>
  <c r="R124" i="1"/>
  <c r="R125" i="1"/>
  <c r="R126" i="1"/>
  <c r="R127" i="1"/>
  <c r="R128" i="1"/>
  <c r="R129" i="1"/>
  <c r="R130" i="1"/>
  <c r="R135" i="1"/>
  <c r="R140" i="1" s="1"/>
  <c r="R142" i="1" s="1"/>
  <c r="L208" i="1" s="1"/>
  <c r="R136" i="1"/>
  <c r="R137" i="1"/>
  <c r="R138" i="1"/>
  <c r="R139" i="1"/>
  <c r="R144" i="1"/>
  <c r="R146" i="1" s="1"/>
  <c r="R148" i="1" s="1"/>
  <c r="L209" i="1" s="1"/>
  <c r="R145" i="1"/>
  <c r="R151" i="1"/>
  <c r="R154" i="1" s="1"/>
  <c r="R156" i="1" s="1"/>
  <c r="L210" i="1" s="1"/>
  <c r="R152" i="1"/>
  <c r="R153" i="1"/>
  <c r="R158" i="1"/>
  <c r="R164" i="1" s="1"/>
  <c r="R166" i="1" s="1"/>
  <c r="L211" i="1" s="1"/>
  <c r="R159" i="1"/>
  <c r="R160" i="1"/>
  <c r="R161" i="1"/>
  <c r="R162" i="1"/>
  <c r="R163" i="1"/>
  <c r="R168" i="1"/>
  <c r="R184" i="1" s="1"/>
  <c r="R186" i="1" s="1"/>
  <c r="L212" i="1" s="1"/>
  <c r="R169" i="1"/>
  <c r="R170" i="1"/>
  <c r="R171" i="1"/>
  <c r="R172" i="1"/>
  <c r="R173" i="1"/>
  <c r="R174" i="1"/>
  <c r="R175" i="1"/>
  <c r="R176" i="1"/>
  <c r="R177" i="1"/>
  <c r="R178" i="1"/>
  <c r="R179" i="1"/>
  <c r="R180" i="1"/>
  <c r="R181" i="1"/>
  <c r="R182" i="1"/>
  <c r="R183" i="1"/>
  <c r="R188" i="1"/>
  <c r="R192" i="1" s="1"/>
  <c r="R194" i="1" s="1"/>
  <c r="L213" i="1" s="1"/>
  <c r="R189" i="1"/>
  <c r="R190" i="1"/>
  <c r="R191" i="1"/>
  <c r="B199" i="1"/>
  <c r="B200" i="1"/>
  <c r="B201" i="1"/>
  <c r="B202" i="1"/>
  <c r="B203" i="1"/>
  <c r="B204" i="1"/>
  <c r="B205" i="1"/>
  <c r="B206" i="1"/>
  <c r="B207" i="1"/>
  <c r="B208" i="1"/>
  <c r="B209" i="1"/>
  <c r="B210" i="1"/>
  <c r="B211" i="1"/>
  <c r="B212" i="1"/>
  <c r="B213" i="1"/>
</calcChain>
</file>

<file path=xl/sharedStrings.xml><?xml version="1.0" encoding="utf-8"?>
<sst xmlns="http://schemas.openxmlformats.org/spreadsheetml/2006/main" count="508" uniqueCount="296">
  <si>
    <t>/TIEKĖJO PAVADINIMAS/</t>
  </si>
  <si>
    <t>/juridinio asmens teisinė forma, buveinė, kontaktinė informacija, juridinio asmens kodas, pridėtinės vertės mokesčio mokėtojo kodas, jei juridinis asmuo yra pridėtinės vertės mokesčio mokėtojas/</t>
  </si>
  <si>
    <t>PASIŪLYMAS</t>
  </si>
  <si>
    <t>Nr.</t>
  </si>
  <si>
    <t>(data)</t>
  </si>
  <si>
    <t>(sudarymo vieta)</t>
  </si>
  <si>
    <t>Tiekėjo pavadinimas ir kodas</t>
  </si>
  <si>
    <t>Tiekėjo adresas</t>
  </si>
  <si>
    <t>Už pasiūlymą atsakingo asmens vardas, pavardė</t>
  </si>
  <si>
    <t>Už pasiūlymą atsakingo asmens telefono numeris</t>
  </si>
  <si>
    <t>Už pasiūlymą atsakingo asmens el. pašto adresas</t>
  </si>
  <si>
    <t>1. ŠALTŲ UŽKANDŽIŲ PATIEKALAI</t>
  </si>
  <si>
    <t>Eil. Nr.</t>
  </si>
  <si>
    <t>Patiekalai</t>
  </si>
  <si>
    <t>PO maksimalus priimtinas įkainis 1 (vienos) porcijos EUR be PVM</t>
  </si>
  <si>
    <t>Įkainis 1 (vienos) porcijos EUR be PVM</t>
  </si>
  <si>
    <t>PVM tarifas proc.¹</t>
  </si>
  <si>
    <t>Įkainis 1 (vienos) porcijos EUR su PVM²</t>
  </si>
  <si>
    <t>1</t>
  </si>
  <si>
    <t>2</t>
  </si>
  <si>
    <t>3</t>
  </si>
  <si>
    <t>4</t>
  </si>
  <si>
    <t>5</t>
  </si>
  <si>
    <t>6=4+4x5/100</t>
  </si>
  <si>
    <t>1.1. Vieno kąsnio užkandžiai:</t>
  </si>
  <si>
    <t>1.1.1.</t>
  </si>
  <si>
    <t>Vieno kąsnio užkandis, nurodytas pasiūlymo formos A dalies 7.1.1 punkte</t>
  </si>
  <si>
    <t xml:space="preserve">įkainis </t>
  </si>
  <si>
    <t>tarifas</t>
  </si>
  <si>
    <t>1.1.2.</t>
  </si>
  <si>
    <t>Vieno kąsnio užkandis, nurodytas pasiūlymo formos A dalies 7.1.2 punkte</t>
  </si>
  <si>
    <t>1.1.3.</t>
  </si>
  <si>
    <t>Vieno kąsnio užkandis, nurodytas pasiūlymo formos A dalies 7.1.3 punkte</t>
  </si>
  <si>
    <t>1.1.4.</t>
  </si>
  <si>
    <t>Vieno kąsnio užkandis, nurodytas pasiūlymo formos A dalies 7.1.4 punkte</t>
  </si>
  <si>
    <t>1.1.5.</t>
  </si>
  <si>
    <t>Vieno kąsnio užkandis, nurodytas pasiūlymo formos A dalies 7.1.5 punkte</t>
  </si>
  <si>
    <t>1.1.6.</t>
  </si>
  <si>
    <t>Vieno kąsnio užkandis, nurodytas pasiūlymo formos A dalies 7.1.6 punkte</t>
  </si>
  <si>
    <t>1.1.7.</t>
  </si>
  <si>
    <t>Vieno kąsnio užkandis, nurodytas pasiūlymo formos A dalies 7.1.7 punkte</t>
  </si>
  <si>
    <t>1.1.8.</t>
  </si>
  <si>
    <t>Vieno kąsnio užkandis, nurodytas pasiūlymo formos A dalies 7.1.8 punkte</t>
  </si>
  <si>
    <t>1.1.9.</t>
  </si>
  <si>
    <t>Vieno kąsnio užkandis, nurodytas pasiūlymo formos A dalies 7.1.9 punkte</t>
  </si>
  <si>
    <t>1.1.10.</t>
  </si>
  <si>
    <t>Vieno kąsnio užkandis, nurodytas pasiūlymo formos A dalies 7.1.10 punkte</t>
  </si>
  <si>
    <t>1.1.11.</t>
  </si>
  <si>
    <t>Vieno kąsnio užkandis, nurodytas pasiūlymo formos A dalies 7.1.11 punkte</t>
  </si>
  <si>
    <t>1.1.12.</t>
  </si>
  <si>
    <t>Vieno kąsnio užkandis, nurodytas pasiūlymo formos A dalies 7.1.12 punkte</t>
  </si>
  <si>
    <t>1.1.13.</t>
  </si>
  <si>
    <t>Vieno kąsnio užkandis, nurodytas pasiūlymo formos A dalies 7.1.13 punkte</t>
  </si>
  <si>
    <t>1.1.14.</t>
  </si>
  <si>
    <t>Vieno kąsnio užkandis, nurodytas pasiūlymo formos A dalies 7.1.14 punkte</t>
  </si>
  <si>
    <t>1.1.15.</t>
  </si>
  <si>
    <t>Vieno kąsnio užkandis, nurodytas pasiūlymo formos A dalies 7.1.15 punkte</t>
  </si>
  <si>
    <t>Vidutinis įkainis³:</t>
  </si>
  <si>
    <t>Lyginamasis svoris:</t>
  </si>
  <si>
    <t>Bendra palyginamoji 1.1. punkto lentelėje nurodytų patiekalų kaina (C1) EUR su PVM⁴:</t>
  </si>
  <si>
    <t>1.2. Šaltas užkandis (salotos)</t>
  </si>
  <si>
    <t>1.2.1.</t>
  </si>
  <si>
    <t>Šaltas užkandis (salotos), nurodytos pasiūlymo formos A dalies 7.2.1 punkte</t>
  </si>
  <si>
    <t>įkainis</t>
  </si>
  <si>
    <t>1.2.2.</t>
  </si>
  <si>
    <t>Šaltas užkandis (salotos), nurodytos pasiūlymo formos A dalies 7.2.2 punkte</t>
  </si>
  <si>
    <t>1.2.3.</t>
  </si>
  <si>
    <t>Šaltas užkandis (salotos), nurodytos pasiūlymo formos A dalies 7.2.3 punkte</t>
  </si>
  <si>
    <t>1.2.4.</t>
  </si>
  <si>
    <t>Šaltas užkandis (salotos), nurodytos pasiūlymo formos A dalies 7.2.4 punkte</t>
  </si>
  <si>
    <t>1.2.5.</t>
  </si>
  <si>
    <t>Šaltas užkandis (salotos), nurodytos pasiūlymo formos A dalies 7.2.5 punkte</t>
  </si>
  <si>
    <t>1.2.6.</t>
  </si>
  <si>
    <t>Šaltas užkandis (salotos), nurodytos pasiūlymo formos A dalies 7.2.6 punkte</t>
  </si>
  <si>
    <t>1.2.7.</t>
  </si>
  <si>
    <t>Šaltas užkandis (salotos), nurodytos pasiūlymo formos A dalies 7.2.7 punkte</t>
  </si>
  <si>
    <t>Vidutinis įkainis:</t>
  </si>
  <si>
    <t>Bendra palyginamoji 1.2. punkto lentelėje nurodytų patiekalų kaina (C2) EUR su PVM:</t>
  </si>
  <si>
    <t>2. KARŠTIEJI PATIEKALAI</t>
  </si>
  <si>
    <t>2.1. Karštas patiekalas (žuvies)</t>
  </si>
  <si>
    <t>2.1.1.</t>
  </si>
  <si>
    <t>Karštas patiekalas (žuvies), nurodytas pasiūlymo formos A dalies 8.1.1 punkte</t>
  </si>
  <si>
    <t>2.1.2.</t>
  </si>
  <si>
    <t>Karštas patiekalas (žuvies), nurodytas pasiūlymo formos A dalies 8.1.2 punkte</t>
  </si>
  <si>
    <t>2.1.3.</t>
  </si>
  <si>
    <t>Karštas patiekalas (žuvies), nurodytas pasiūlymo formos A dalies 8.1.3 punkte</t>
  </si>
  <si>
    <t>2.1.4.</t>
  </si>
  <si>
    <t>Karštas patiekalas (žuvies), nurodytas pasiūlymo formos A dalies 8.1.4 punkte</t>
  </si>
  <si>
    <t>Bendra palyginamoji 2.1. punkto lentelėje nurodytų patiekalų kaina (C3) EUR su PVM:</t>
  </si>
  <si>
    <t>2.2. Karštas patiekalas (mėsos: kiaulienos, jautienos)</t>
  </si>
  <si>
    <t>2.2.1.</t>
  </si>
  <si>
    <t>Karštas patiekalas (mėsos: kiaulienos, jautienos), nurodytas pasiūlymo formos A dalies 8.2.1 punkte</t>
  </si>
  <si>
    <t>2.2.2.</t>
  </si>
  <si>
    <t>Karštas patiekalas (mėsos: kiaulienos, jautienos), nurodytas pasiūlymo formos A dalies 8.2.2 punkte</t>
  </si>
  <si>
    <t>2.2.3.</t>
  </si>
  <si>
    <t>Karštas patiekalas (mėsos: kiaulienos, jautienos), nurodytas pasiūlymo formos A dalies 8.2.3 punkte</t>
  </si>
  <si>
    <t>2.2.4.</t>
  </si>
  <si>
    <t>Karštas patiekalas (mėsos: kiaulienos, jautienos), nurodytas pasiūlymo formos A dalies 8.2.4 punkte</t>
  </si>
  <si>
    <t>Bendra palyginamoji 2.2. punkto lentelėje nurodytų patiekalų kaina (C4) EUR su PVM:</t>
  </si>
  <si>
    <t>2.3. Karštas patiekalas (paukštienos)</t>
  </si>
  <si>
    <t>2.3.1.</t>
  </si>
  <si>
    <t>Karštas patiekalas (paukštienos - vištienos), nurodytas pasiūlymo formos A dalies 8.3.1 punkte</t>
  </si>
  <si>
    <t>2.3.2.</t>
  </si>
  <si>
    <t>Karštas patiekalas (paukštienos - vištienos), nurodytas pasiūlymo formos A dalies 8.3.2 punkte</t>
  </si>
  <si>
    <t>2.3.3.</t>
  </si>
  <si>
    <t>Karštas patiekalas (paukštienos - kalakutienos), nurodytas pasiūlymo formos A dalies 8.3.3 punkte</t>
  </si>
  <si>
    <t>Bendra palyginamoji 2.3. punkto lentelėje nurodytų patiekalų kaina (C5) EUR su PVM:</t>
  </si>
  <si>
    <t>2.4. Karštas patiekalas (vegetariškas)</t>
  </si>
  <si>
    <t>2.4.1.</t>
  </si>
  <si>
    <t>Karštas patiekalas (vegetariškas), nurodytas pasiūlymo formos A dalies 8.4.1 punkte</t>
  </si>
  <si>
    <t>2.4.2.</t>
  </si>
  <si>
    <t>Karštas patiekalas (vegetariškas), nurodytas pasiūlymo formos A dalies 8.4.2 punkte</t>
  </si>
  <si>
    <t>2.4.3.</t>
  </si>
  <si>
    <t>Karštas patiekalas (vegetariškas), nurodytas pasiūlymo formos A dalies 8.4.3 punkte</t>
  </si>
  <si>
    <t>Bendra palyginamoji 2.4 punkto lentelėje nurodytų patiekalų kaina (C6) EUR su PVM:</t>
  </si>
  <si>
    <t>2.5. Kiti karšti patiekalai</t>
  </si>
  <si>
    <t>2.5.1.</t>
  </si>
  <si>
    <t>Kitas karštas patiekalas, nurodytas pasiūlymo formos A dalies 8.5.1 punkte</t>
  </si>
  <si>
    <t>2.5.2.</t>
  </si>
  <si>
    <t>Kitas karštas patiekalas, nurodytas pasiūlymo formos A dalies 8.5.2 punkte</t>
  </si>
  <si>
    <t>2.5.3.</t>
  </si>
  <si>
    <t>Kitas karštas patiekalas, nurodytas pasiūlymo formos A dalies 8.5.3 punkte</t>
  </si>
  <si>
    <t>Bendra palyginamoji 2.5 punkto lentelėje nurodytų patiekalų kaina (C7) EUR su PVM:</t>
  </si>
  <si>
    <t>3. SRIUBOS</t>
  </si>
  <si>
    <t>3.1.</t>
  </si>
  <si>
    <t>Sriuba (nepertrinta), nurodyta pasiūlymo formos A dalies 9.1.1 punkte</t>
  </si>
  <si>
    <t>3.2.</t>
  </si>
  <si>
    <t>Sriuba (nepertrinta), nurodyta pasiūlymo formos A dalies 9.1.2 punkte</t>
  </si>
  <si>
    <t>3.3.</t>
  </si>
  <si>
    <t>Sriuba (nepertrinta), nurodyta pasiūlymo formos A dalies 9.1.3 punkte</t>
  </si>
  <si>
    <t>3.4.</t>
  </si>
  <si>
    <t>Sriuba (pertrinta), nurodyta pasiūlymo formos A dalies 9.2.1 punkte</t>
  </si>
  <si>
    <t>3.5.</t>
  </si>
  <si>
    <t>Sriuba (pertrinta), nurodyta pasiūlymo formos A dalies 9.2.2 punkte</t>
  </si>
  <si>
    <t>3.6.</t>
  </si>
  <si>
    <t>Sriuba (pertrinta), nurodyta pasiūlymo formos A dalies 9.2.3 punkte</t>
  </si>
  <si>
    <t>3.7.</t>
  </si>
  <si>
    <t>Sriuba (šalta), nurodyta pasiūlymo formos A dalies 9.3.1 punkte</t>
  </si>
  <si>
    <t>3.8.</t>
  </si>
  <si>
    <t>Sriuba (šalta), nurodyta pasiūlymo formos A dalies 9.3.2 punkte</t>
  </si>
  <si>
    <t>Bendra palyginamoji 3 punkto lentelėje nurodytų patiekalų kaina (C8) EUR su PVM:</t>
  </si>
  <si>
    <t>4. DESERTAI</t>
  </si>
  <si>
    <t>4.1. Vieno kąsnio desertai</t>
  </si>
  <si>
    <t>4.1.1.</t>
  </si>
  <si>
    <t>Vieno kąsnio desertas, nurodytas pasiūlymo formos A dalies 10.1.1 punkte</t>
  </si>
  <si>
    <t>4.1.2.</t>
  </si>
  <si>
    <t>Vieno kąsnio desertas, nurodytas pasiūlymo formos A dalies 10.1.2 punkte</t>
  </si>
  <si>
    <t>4.1.3.</t>
  </si>
  <si>
    <t>Vieno kąsnio desertas, nurodytas pasiūlymo formos A dalies 10.1.3 punkte</t>
  </si>
  <si>
    <t>4.1.4.</t>
  </si>
  <si>
    <t>Vieno kąsnio desertas, nurodytas pasiūlymo formos A dalies 10.1.4 punkte</t>
  </si>
  <si>
    <t>4.1.5.</t>
  </si>
  <si>
    <t>Vieno kąsnio desertas, nurodytas pasiūlymo formos A dalies 10.1.5 punkte</t>
  </si>
  <si>
    <t>4.1.6.</t>
  </si>
  <si>
    <t>Vieno kąsnio desertas, nurodytas pasiūlymo formos A dalies 10.1.6 punkte</t>
  </si>
  <si>
    <t>4.1.7.</t>
  </si>
  <si>
    <t>Vieno kąsnio desertas, nurodytas pasiūlymo formos A dalies 10.1.7 punkte</t>
  </si>
  <si>
    <t>4.1.8.</t>
  </si>
  <si>
    <t>Vieno kąsnio desertas, nurodytas pasiūlymo formos A dalies 10.1.8 punkte</t>
  </si>
  <si>
    <t>4.1.9.</t>
  </si>
  <si>
    <t>Vieno kąsnio desertas, nurodytas pasiūlymo formos A dalies 10.1.9 punkte</t>
  </si>
  <si>
    <t>4.1.10.</t>
  </si>
  <si>
    <t>Vieno kąsnio desertas, nurodytas pasiūlymo formos A dalies 10.1.10 punkte</t>
  </si>
  <si>
    <t>Bendra palyginamoji 4.1 punkto lentelėje nurodytų patiekalų kaina (C9) EUR su PVM:</t>
  </si>
  <si>
    <t>4.2. Desertai</t>
  </si>
  <si>
    <t>4.2.1.</t>
  </si>
  <si>
    <t>Desertas, nurodytas pasiūlymo formos A dalies 10.2.1 punkte</t>
  </si>
  <si>
    <t>4.2.2.</t>
  </si>
  <si>
    <t>Desertas, nurodytas pasiūlymo formos A dalies 10.2.2 punkte</t>
  </si>
  <si>
    <t>4.2.3.</t>
  </si>
  <si>
    <t>Desertas, nurodytas pasiūlymo formos A dalies 10.2.3 punkte</t>
  </si>
  <si>
    <t>4.2.4.</t>
  </si>
  <si>
    <t>Desertas, nurodytas pasiūlymo formos A dalies 10.2.4 punkte</t>
  </si>
  <si>
    <t>4.2.5.</t>
  </si>
  <si>
    <t>Desertas, nurodytas pasiūlymo formos A dalies 10.2.5 punkte</t>
  </si>
  <si>
    <t>Bendra palyginamoji 4.2 punkto lentelėje nurodytų patiekalų kaina (C10) EUR su PVM:</t>
  </si>
  <si>
    <t>5. DUONOS GAMINIAI</t>
  </si>
  <si>
    <t>5.1.</t>
  </si>
  <si>
    <t>Duonos bandelė, nurodyta pasiūlymo formos A dalies 11.1.1 punkte</t>
  </si>
  <si>
    <t>5.2.</t>
  </si>
  <si>
    <t>Duonos bandelė, nurodyta pasiūlymo formos A dalies 11.1.2 punkte</t>
  </si>
  <si>
    <t>Bendra palyginamoji 5 punkto lentelėje nuorodytų patiekalų kaina (C11) EUR su PVM:</t>
  </si>
  <si>
    <t>6. KARŠTIEJI GĖRIMAI</t>
  </si>
  <si>
    <t>6.1. Kava</t>
  </si>
  <si>
    <t>6.1.1.</t>
  </si>
  <si>
    <t>Šviežiai malta kava (espreso kava) su cukrumi, nurodyta pasiūlymo formos A dalies 12.1.1 punkte</t>
  </si>
  <si>
    <t>6.1.2.</t>
  </si>
  <si>
    <t>Šviežiai malta kava (be priedų) su cukrumi, nurodyta pasiūlymo formos A dalies 12.1.2 punkte</t>
  </si>
  <si>
    <t>6.1.3.</t>
  </si>
  <si>
    <t>Šviežiai malta kava (su priedais) su cukrumi, nurodyta pasiūlymo formos A dalies 12.1.3 punkte</t>
  </si>
  <si>
    <t>Bendra palyginamoji 6.1. punkto lentelėje nuorodytų kaštųjų gėrimų kaina (C12) EUR su PVM:</t>
  </si>
  <si>
    <t>6.2. Arbata ir kiti karšti gėrimai</t>
  </si>
  <si>
    <t>6.2.1.</t>
  </si>
  <si>
    <t>Arbata (juoda), nurodyta pasiūlymo formos A dalies 12.2.1 punkte</t>
  </si>
  <si>
    <t>6.2.2.</t>
  </si>
  <si>
    <t>Arbata (žalia), nurodyta pasiūlymo formos A dalies 12.2.2 punkte</t>
  </si>
  <si>
    <t>6.2.3.</t>
  </si>
  <si>
    <t>Arbata (vaisinė), nurodyta pasiūlymo formos A dalies 12.2.3 punkte</t>
  </si>
  <si>
    <t>6.2.4.</t>
  </si>
  <si>
    <t>Arbata (žolelių), nurodyta pasiūlymo formos A dalies 12.2.4 punkte</t>
  </si>
  <si>
    <t>6.2.5.</t>
  </si>
  <si>
    <t>Karštas gėrimas, nurodytas pasiūlymo formos A dalies 12.3.1 punkte</t>
  </si>
  <si>
    <t>6.2.6.</t>
  </si>
  <si>
    <t>Karštas gėrimas, nurodytas pasiūlymo formos A dalies 12.3.2 punkte</t>
  </si>
  <si>
    <t>Bendra palyginamoji 6.2. punkto lentelėje nuorodytų karštųjų gėrimų kaina (C13) EUR su PVM:</t>
  </si>
  <si>
    <t>7. GAIVIEJI GĖRIMAI</t>
  </si>
  <si>
    <t>7.1.1.</t>
  </si>
  <si>
    <t>Sultys, nurodytos pasiūlymo formos A dalies 13.1.1 punkte</t>
  </si>
  <si>
    <t>7.1.2.</t>
  </si>
  <si>
    <t>Sultys, nurodytos pasiūlymo formos A dalies 13.1.2 punkte</t>
  </si>
  <si>
    <t>7.1.3.</t>
  </si>
  <si>
    <t>Sultys, nurodytos pasiūlymo formos A dalies 13.1.3 punkte</t>
  </si>
  <si>
    <t>7.1.4.</t>
  </si>
  <si>
    <t>Sultys, nurodytos pasiūlymo formos A dalies 13.1.4 punkte</t>
  </si>
  <si>
    <t>7.1.5.</t>
  </si>
  <si>
    <t>Mineralinis vanduo (gazuotas), nurodytas pasiūlymo formos A dalies 13.2.1 punkte</t>
  </si>
  <si>
    <t>7.1.6.</t>
  </si>
  <si>
    <t>Mineralinis vanduo (gazuotas), nurodytas pasiūlymo formos A dalies 13.2.2 punkte</t>
  </si>
  <si>
    <t>7.1.7.</t>
  </si>
  <si>
    <t>Mineralinis vanduo (gazuotas), nurodytas pasiūlymo formos A dalies 13.2.3 punkte</t>
  </si>
  <si>
    <t>7.1.8.</t>
  </si>
  <si>
    <t>Mineralinis vanduo (negazuotas), nurodytas pasiūlymo formos A dalies 13.3.1 punkte</t>
  </si>
  <si>
    <t>7.1.9.</t>
  </si>
  <si>
    <t>Mineralinis vanduo (negazuotas), nurodytas pasiūlymo formos A dalies 13.3.2 punkte</t>
  </si>
  <si>
    <t>7.1.10.</t>
  </si>
  <si>
    <t>Mineralinis vanduo (negazuotas), nurodytas pasiūlymo formos A dalies 13.3.3 punkte</t>
  </si>
  <si>
    <t>7.1.11.</t>
  </si>
  <si>
    <t>Stalo vanduo, nurodytas pasiūlymo formos A dalies 13.4.1 punkte</t>
  </si>
  <si>
    <t>7.1.12.</t>
  </si>
  <si>
    <t>Stalo vanduo, nurodytas pasiūlymo formos A dalies 13.4.2 punkte</t>
  </si>
  <si>
    <t>7.1.13.</t>
  </si>
  <si>
    <t>Stalo vanduo, nurodytas pasiūlymo formos A dalies 13.4.3 punkte</t>
  </si>
  <si>
    <t>7.1.14.</t>
  </si>
  <si>
    <t>Kitas gaivusis gėrimas, nurodytas pasiūlymo formos A dalies 13.5.1 punkte</t>
  </si>
  <si>
    <t>7.1.15.</t>
  </si>
  <si>
    <t>Kitas gaivusis gėrimas, nurodytas pasiūlymo formos A dalies 13.5.2 punkte</t>
  </si>
  <si>
    <t>7.1.16.</t>
  </si>
  <si>
    <t>Kitas gaivusis gėrimas, nurodytas pasiūlymo formos A dalies 13.5.3 punkte</t>
  </si>
  <si>
    <t>Bendra palyginamoji 7 punkto lentelėje nurodytų gaiviųjų gėrimų kaina (C14) EUR su PVM:</t>
  </si>
  <si>
    <t>8. KOMPLEKSINIAI DIENOS PIETŪS</t>
  </si>
  <si>
    <t>8.1.</t>
  </si>
  <si>
    <t>Kompleksiniai dienos pietūs, nurodyti pasiūlymo formos A dalies 14.1.1 punkte</t>
  </si>
  <si>
    <t>8.2.</t>
  </si>
  <si>
    <t>Kompleksiniai dienos pietūs, nurodyti pasiūlymo formos A dalies 14.1.2 punkte</t>
  </si>
  <si>
    <t>8.3.</t>
  </si>
  <si>
    <t>Kompleksiniai dienos pietūs, nurodyti pasiūlymo formos A dalies 14.1.3 punkte</t>
  </si>
  <si>
    <t>8.4.</t>
  </si>
  <si>
    <t>Kompleksiniai dienos pietūs, nurodyti pasiūlymo formos A dalies 14.1.4 punkte</t>
  </si>
  <si>
    <t>Bendra palyginamoji 8 punkto lentelėje nurodytų kompleksinių dienos pietų kaina (C15) EUR su PVM:</t>
  </si>
  <si>
    <t>9. BENDRA PALYGINAMOJI PASIŪLYMO KAINA</t>
  </si>
  <si>
    <t>Bendrosios palyginamosios pasiūlymų kainos, nurodytos 1-8 punktų lentelėse</t>
  </si>
  <si>
    <t>Bendra palyginamoji pasiūlymo kaina EUR su PVM</t>
  </si>
  <si>
    <t>9.1.</t>
  </si>
  <si>
    <t>9.2.</t>
  </si>
  <si>
    <t>9.3.</t>
  </si>
  <si>
    <t>9.4.</t>
  </si>
  <si>
    <t>9.5.</t>
  </si>
  <si>
    <t>9.6.</t>
  </si>
  <si>
    <t>9.7.</t>
  </si>
  <si>
    <t>9.8.</t>
  </si>
  <si>
    <t>9.9.</t>
  </si>
  <si>
    <t>9.10.</t>
  </si>
  <si>
    <t>9.11.</t>
  </si>
  <si>
    <t>9.12.</t>
  </si>
  <si>
    <t>9.13.</t>
  </si>
  <si>
    <t>9.14.</t>
  </si>
  <si>
    <t>Palyginamoji pasiūlymo kaina (C) EUR su PVM skaičiais⁵:</t>
  </si>
  <si>
    <t>Palyginamoji pasiūlymo kaina (C) EUR su PVM žodžiais:</t>
  </si>
  <si>
    <t>kaina žodžiais</t>
  </si>
  <si>
    <t>¹ Tais atvejais, kai pagal galiojančius teisės aktus tiekėjui nereikia mokėti PVM, tiekėjas skiltyje "PVM tarifas proc." įrašo 0 (nulį) ir pasiūlyme nurodo priežastis, dėl kurių PVM nereikia mokėti.</t>
  </si>
  <si>
    <t>² Įkainis nurodomas 2 (dviejų) skaičių po kablelio tikslumu pagal aritmetines apvalinimo taisykles.</t>
  </si>
  <si>
    <t>³ Vidutinis įkainis nurodomas apskaičiavus atitinkamame stulpelyje nurodytų patiekalų arba gėrimų įkainių aritmetinį vidurkį. Vidutinis įkainis nurodomas 2 (dviejų) skaičių po kablelio tikslumu pagal aritmetinio apvalinimo taisykles.</t>
  </si>
  <si>
    <t>⁴ Palyginamoji kaina apskaičiuojama sudauginus atitinkamą vidutinį įkainį iš lyginamojo svorio. Palyginamoji kaina nurodoma 2 (dviejų) skaičių po kablelio tikslumu pagal aritmetinio apvalinimo taisykles.</t>
  </si>
  <si>
    <t>⁵ Šis dydis naudojamas tik pasiūlymams palyginti, į viešojo pirkimo sutartį nebus įrašomas. Palyginamoji kaina nurodoma 2 (dviejų) skaičių po kablelio tikslumu pagal aritmetinio apvalinimo taisykles.</t>
  </si>
  <si>
    <t>Valstybės sienos apsaugos tarnybai prie Lietuvos Respublikos vidaus reikalų ministerijos</t>
  </si>
  <si>
    <t>Šiame pasiūlyme  yra nurodyti mūsų pasiūlymo priede siūlomų patiekalų ir gėrimų įkainiai. Į patiekalų ir gėrimų įkainius, pateiktus mūsų pasiūlyme, yra įskaičiuotas darbuotojų darbo užmokestis, visi mokesčiai, rinkliavos, maitinimo paslaugų  teikimui reikalinga įranga, indai, įrankiai, patalpų nuomos mokestis ir kitos su sutarties vykdymu susijusios išlaidos. Mes siūlome žemiau nurodytus patiekalų ir gėrimų įkainius:</t>
  </si>
  <si>
    <t>Kartu su pasiūlymu pateikiami šie dokumentai:</t>
  </si>
  <si>
    <t>Eil. nr.</t>
  </si>
  <si>
    <t>Dokumentų pavadinimai</t>
  </si>
  <si>
    <t>Šiame pasiūlyme yra pateikta konfidenciali informacija:</t>
  </si>
  <si>
    <t>Pateikto dokumento pavadinimas</t>
  </si>
  <si>
    <t>Dokumente esanti konfidenciali informacija[1] (nurodoma dokumento dalis / puslapis, kuriame yra konfidenciali informacija)</t>
  </si>
  <si>
    <t>Konfidencialios informacijos pagrindimas (paaiškinama, kuo remiantis nurodytas dokumentas ar jo dalis yra konfidencialūs)</t>
  </si>
  <si>
    <t>...</t>
  </si>
  <si>
    <t>Jeigu kvalifikacija dėl teisės verstis atitinkama veikla nebuvo tikrinama arba tikrinama ne visa apimtimi, įsipareigojame perkančiajai organizacijai, kad pirkimo sutartį vykdys tik tokią teisę turintys asmenys.</t>
  </si>
  <si>
    <t>Pasiūlymas galioja iki pirkimo dokumentuose nurodyto termino pabaigos.</t>
  </si>
  <si>
    <t>__________________________</t>
  </si>
  <si>
    <t>__________</t>
  </si>
  <si>
    <t>Dalyvis  arba jo  įgaliotas asmuo</t>
  </si>
  <si>
    <t>parašas</t>
  </si>
  <si>
    <t>vardas ir pavardė</t>
  </si>
  <si>
    <t>[1] Pildyti tuomet, jei bus pateikta konfidenciali informacija. Jei dalyvis šios lentelės neužpildo ir (ar) failo (bylos) pavadinime nenurodo „konfidencialu“, perkančioji organizacija laiko, kad jo pateiktame pasiūlyme nėra konfidencialios informacijos.</t>
  </si>
  <si>
    <t xml:space="preserve">MAITINIMO PASLAUGOS PIRKIMUI PASIENIEČIŲ MOKYKLOS VALGYKLOJE </t>
  </si>
  <si>
    <t>. Vadovaudamiesi pirkimo dokumentuose nustatytomis sąlygomis, teikiame savo pasiūlymą.
2. Šiuo pasiūlymu pažymime, kad sutinkame su visomis pirkimo sąlygomis, nustatytomis:
2.1. skelbime apie pirkimą;
2.2. Maitinimo paslaugų pirkimo, atliekamo supaprastinto atviro konkurso būdu, bendrosiose ir specialiosiose sąlygose (toliau – konkurso sąlygos);
2.3. pirkimo dokumentų paaiškinimuose (patikslinimuose) (jei tokių bus);
2.4. kituose Viešųjų pirkimų įstatymo 2 straipsnio 39 dalyje nurodytuose dokumentuose .
3. Mums yra žinoma, kad viešojo pirkimo–pardavimo sutartis (toliau – pirkimo sutartis) bus sudaroma pagal konkurso sąlygų priede „Pirkimo sutarties projektas“ pateiktą pirkimo sutarties projektą ir siūlyti savo pirkimo sutarties projekto nėra leidžiama.
4. Pateikdami elektronines dokumentų kopijas deklaruojame, kad šios kopijos yra tikros.
5. Patvirtiname, kad pasiūlyme pateikta informacija yra teisinga, siūlomos maitinimo paslaugos (toliau – paslaugos) visiškai atitinka pirkimo dokumentuose nustatytus reikalavimus, įskaitant konkurso sąlygų priede „Techninė specifikacija“ (toliau – techninės specifikacija) nustatytus reikalavimus, ir apima viską, ko reikia tinkamam pirkimo sutarties įvykdymui.
6. Šio mūsų pasiūlymo priede 7–14 punktų lentelėse pateikiame siūlomų patiekalų ir gėrimų aprašymą. Aprašyme yra pateikiami siūlomų patiekalų ir gėrimų pavadinimai*, sudėtis** (juos sudarantys ingredientai), patiekalo porcijos svoris, gėrimo tūris.
* Pavadinimas turi sutapti su tiekėjo nurodytu patiekalo ar gėrimo pavadinimu tiekėjo meniu, kuris bus naudojamas sutarties vykdymo metu.
** Sudėtis šiame kontekste yra suprantama, kaip siūlomo patiekalo, gėrimo bendroji sudėtis (pvz., siūlant karštąjį mėsos (jautienos) patiekalą sudėtis galėtų būti nurodoma taip: brandinta jautienos išpjova, patiekiama su šviežių pomidorų, agurkų salotomis, pagardintomis alyvuogių aliejumi, raudonaisiais svogūnais ir bazilikais bei ant grilio kepta cukinija; siūlant desertą sudėtis galėtų būti nurodoma taip: sūrio pyragas, patiekiamas su plakta grietinėle, karštu vanilės padažu bei mėtos šakele).</t>
  </si>
  <si>
    <t>Eil.nr.</t>
  </si>
  <si>
    <r>
      <rPr>
        <b/>
        <sz val="11"/>
        <color rgb="FF000000"/>
        <rFont val="Times New Roman"/>
        <family val="1"/>
        <charset val="186"/>
      </rPr>
      <t>Informuojame, kad vykdant pirkimo sutartį pasitelksime šiuos subtiekėjus:</t>
    </r>
    <r>
      <rPr>
        <sz val="11"/>
        <color indexed="8"/>
        <rFont val="Times New Roman"/>
        <family val="1"/>
        <charset val="186"/>
      </rPr>
      <t xml:space="preserve">
Eil. Nr.	Subtiekėjo pavadinimas, kodas ir adresas	Pirkimo sutarties dalis (veikla), kuriai pasitelkiamas subtiekėjas	Pateikto dokumento pavadinimas
17.1.	Subtiekėjai ir ūkio subjektai, kurių pajėgumais remiamasi  įrodinėjant kvalifikacijos atitiktį
17.1.1.			
17.1.2.			
17.2.	Kiti žinomi subtiekėjai ir ūkio subjektai, kurie bus pasitelkti vykdant pirkimo sutartį ir kurių pajėgumais nesiremiama įrodinėjant kvalifikacijos atitiktį
17.2.1.			
17.2.2.			
18. Tuo atveju, jei mūsų pasiūlymas bus pripažintas laimėjusiu ir su mumis bus sudaryta pirkimo sutartis, sudarius pirkimo sutartį, tačiau ne vėliau negu pirkimo sutartis bus pradėta vykdyti, perkančiajai organizacijai pranešti tuo metu žinomų subtiekėjų pavadinimus, kontaktinius duomenis ir jų atstovus, ir informuoti perkančiąją organizaciją apie minėtos informacijos pasikeitimus viso pirkimo sutarties vykdymo metu, taip pat apie naujus subtiekėjus, kuriuos ketinsime pasitelkti vėliau.
19. Patvirtiname, kad vykdant pirkimo sutartį bus laikomasi aplinkos apsaugos, socialinės ir darbo teisės įpareigojimų, nustatytų Europos Sąjungos ir nacionalinėje teisėje, kolektyvinėse sutartyse ir Viešųjų pirkimų įstatymo 5 priede nurodytose tarptautinėse konvencijose.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</si>
</sst>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charset val="186"/>
    </font>
    <font>
      <b/>
      <sz val="11"/>
      <color indexed="8"/>
      <name val="Times New Roman"/>
      <family val="1"/>
      <charset val="186"/>
    </font>
    <font>
      <sz val="11"/>
      <color indexed="8"/>
      <name val="Times New Roman"/>
      <family val="1"/>
      <charset val="186"/>
    </font>
    <font>
      <b/>
      <sz val="10"/>
      <color indexed="8"/>
      <name val="Times New Roman"/>
      <family val="1"/>
      <charset val="186"/>
    </font>
    <font>
      <i/>
      <sz val="11"/>
      <color indexed="8"/>
      <name val="Times New Roman"/>
      <family val="1"/>
      <charset val="186"/>
    </font>
    <font>
      <b/>
      <sz val="11"/>
      <color indexed="10"/>
      <name val="Calibri"/>
      <family val="2"/>
      <charset val="186"/>
    </font>
    <font>
      <b/>
      <sz val="11"/>
      <color rgb="FF000000"/>
      <name val="Times New Roman"/>
      <family val="1"/>
      <charset val="186"/>
    </font>
    <font>
      <b/>
      <sz val="11"/>
      <color indexed="8"/>
      <name val="Calibri"/>
      <family val="2"/>
      <charset val="186"/>
    </font>
  </fonts>
  <fills count="3">
    <fill>
      <patternFill patternType="none"/>
    </fill>
    <fill>
      <patternFill patternType="gray125"/>
    </fill>
    <fill>
      <patternFill patternType="solid">
        <fgColor indexed="55"/>
        <bgColor indexed="23"/>
      </patternFill>
    </fill>
  </fills>
  <borders count="8">
    <border>
      <left/>
      <right/>
      <top/>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2" fillId="0" borderId="0" xfId="0" applyFont="1"/>
    <xf numFmtId="0" fontId="2" fillId="0" borderId="0" xfId="0" applyFont="1" applyAlignment="1">
      <alignment horizontal="right"/>
    </xf>
    <xf numFmtId="49" fontId="3" fillId="2" borderId="3" xfId="0" applyNumberFormat="1" applyFont="1" applyFill="1" applyBorder="1" applyAlignment="1">
      <alignment horizontal="center" vertical="center"/>
    </xf>
    <xf numFmtId="0" fontId="2" fillId="2" borderId="3" xfId="0" applyFont="1" applyFill="1" applyBorder="1"/>
    <xf numFmtId="0" fontId="2" fillId="2" borderId="3" xfId="0" applyFont="1" applyFill="1" applyBorder="1" applyAlignment="1">
      <alignment horizontal="left"/>
    </xf>
    <xf numFmtId="0" fontId="5" fillId="0" borderId="0" xfId="0" applyFont="1"/>
    <xf numFmtId="2" fontId="5" fillId="0" borderId="0" xfId="0" applyNumberFormat="1" applyFont="1"/>
    <xf numFmtId="0" fontId="1" fillId="0" borderId="3" xfId="0" applyFont="1" applyBorder="1"/>
    <xf numFmtId="0" fontId="2" fillId="0" borderId="3" xfId="0" applyFont="1" applyBorder="1"/>
    <xf numFmtId="0" fontId="2" fillId="0" borderId="0" xfId="0" applyFont="1" applyAlignment="1">
      <alignment wrapText="1"/>
    </xf>
    <xf numFmtId="0" fontId="0" fillId="0" borderId="7" xfId="0" applyBorder="1"/>
    <xf numFmtId="0" fontId="0" fillId="0" borderId="6" xfId="0" applyBorder="1"/>
    <xf numFmtId="0" fontId="0" fillId="0" borderId="6" xfId="0" applyBorder="1" applyAlignment="1">
      <alignment wrapText="1"/>
    </xf>
    <xf numFmtId="0" fontId="0" fillId="0" borderId="4" xfId="0" applyBorder="1"/>
    <xf numFmtId="0" fontId="0" fillId="0" borderId="5" xfId="0" applyBorder="1"/>
    <xf numFmtId="0" fontId="7" fillId="0" borderId="7" xfId="0" applyFont="1" applyBorder="1"/>
    <xf numFmtId="0" fontId="7" fillId="0" borderId="4" xfId="0" applyFont="1" applyBorder="1"/>
    <xf numFmtId="0" fontId="2" fillId="0" borderId="0" xfId="0" applyFont="1" applyAlignment="1">
      <alignment horizontal="left" wrapText="1"/>
    </xf>
    <xf numFmtId="0" fontId="2" fillId="0" borderId="0" xfId="0" applyFont="1" applyAlignment="1">
      <alignment horizontal="left" vertical="center" wrapText="1"/>
    </xf>
    <xf numFmtId="0" fontId="0" fillId="0" borderId="0" xfId="0"/>
    <xf numFmtId="0" fontId="1" fillId="2" borderId="3" xfId="0" applyFont="1" applyFill="1" applyBorder="1" applyAlignment="1">
      <alignment horizontal="right"/>
    </xf>
    <xf numFmtId="2" fontId="1" fillId="0" borderId="3" xfId="0" applyNumberFormat="1" applyFont="1" applyBorder="1" applyAlignment="1">
      <alignment horizontal="center"/>
    </xf>
    <xf numFmtId="0" fontId="1" fillId="2" borderId="3" xfId="0" applyFont="1" applyFill="1" applyBorder="1" applyAlignment="1">
      <alignment horizontal="right" vertical="center"/>
    </xf>
    <xf numFmtId="0" fontId="4" fillId="0" borderId="3" xfId="0" applyFont="1" applyBorder="1" applyAlignment="1">
      <alignment horizontal="center" vertical="center"/>
    </xf>
    <xf numFmtId="0" fontId="2" fillId="0" borderId="2" xfId="0" applyFont="1" applyBorder="1" applyAlignment="1">
      <alignment horizontal="left" wrapText="1"/>
    </xf>
    <xf numFmtId="0" fontId="2" fillId="0" borderId="0" xfId="0" applyFont="1" applyAlignment="1">
      <alignment horizontal="left"/>
    </xf>
    <xf numFmtId="0" fontId="2" fillId="2" borderId="3" xfId="0" applyFont="1" applyFill="1" applyBorder="1" applyAlignment="1">
      <alignment horizontal="left"/>
    </xf>
    <xf numFmtId="2" fontId="2" fillId="0" borderId="3" xfId="0" applyNumberFormat="1" applyFont="1" applyBorder="1" applyAlignment="1">
      <alignment horizontal="center"/>
    </xf>
    <xf numFmtId="2" fontId="2" fillId="2" borderId="3" xfId="0" applyNumberFormat="1" applyFont="1" applyFill="1" applyBorder="1" applyAlignment="1">
      <alignment horizontal="center"/>
    </xf>
    <xf numFmtId="0" fontId="1" fillId="0" borderId="0" xfId="0" applyFont="1" applyAlignment="1">
      <alignment horizontal="left"/>
    </xf>
    <xf numFmtId="0" fontId="1" fillId="0" borderId="3" xfId="0" applyFont="1" applyBorder="1" applyAlignment="1">
      <alignment horizontal="center"/>
    </xf>
    <xf numFmtId="2" fontId="4" fillId="0" borderId="3" xfId="0" applyNumberFormat="1" applyFont="1" applyBorder="1" applyAlignment="1">
      <alignment horizontal="center"/>
    </xf>
    <xf numFmtId="0" fontId="1" fillId="0" borderId="3" xfId="0" applyFont="1" applyBorder="1" applyAlignment="1">
      <alignment horizontal="left"/>
    </xf>
    <xf numFmtId="0" fontId="4" fillId="0" borderId="3" xfId="0" applyFont="1" applyBorder="1" applyAlignment="1">
      <alignment horizontal="center"/>
    </xf>
    <xf numFmtId="0" fontId="2" fillId="0" borderId="3" xfId="0" applyFont="1" applyBorder="1" applyAlignment="1">
      <alignment horizontal="center"/>
    </xf>
    <xf numFmtId="0" fontId="2" fillId="2" borderId="3" xfId="0" applyFont="1" applyFill="1" applyBorder="1" applyAlignment="1">
      <alignment horizontal="center"/>
    </xf>
    <xf numFmtId="0" fontId="2" fillId="2" borderId="3" xfId="0" applyFont="1" applyFill="1" applyBorder="1" applyAlignment="1">
      <alignment horizontal="left" vertical="top"/>
    </xf>
    <xf numFmtId="0" fontId="2" fillId="0" borderId="2" xfId="0" applyFont="1" applyBorder="1" applyAlignment="1">
      <alignment horizontal="center"/>
    </xf>
    <xf numFmtId="0" fontId="2" fillId="2" borderId="3" xfId="0" applyFont="1" applyFill="1" applyBorder="1" applyAlignment="1">
      <alignment horizontal="left" vertical="center"/>
    </xf>
    <xf numFmtId="49" fontId="3" fillId="2" borderId="3" xfId="0" applyNumberFormat="1" applyFont="1" applyFill="1" applyBorder="1" applyAlignment="1">
      <alignment horizontal="center" vertical="center"/>
    </xf>
    <xf numFmtId="49" fontId="2" fillId="0" borderId="0" xfId="0" applyNumberFormat="1" applyFont="1" applyAlignment="1">
      <alignment horizontal="left" vertical="top"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2" fillId="0" borderId="0" xfId="0" applyFont="1" applyAlignment="1">
      <alignment wrapText="1"/>
    </xf>
    <xf numFmtId="0" fontId="2" fillId="0" borderId="0" xfId="0" applyFont="1"/>
    <xf numFmtId="0" fontId="0" fillId="0" borderId="0" xfId="0" applyAlignment="1">
      <alignment horizontal="center"/>
    </xf>
    <xf numFmtId="0" fontId="0" fillId="0" borderId="6" xfId="0" applyBorder="1" applyAlignment="1">
      <alignment horizontal="center"/>
    </xf>
    <xf numFmtId="0" fontId="7" fillId="0" borderId="6" xfId="0" applyFont="1" applyBorder="1" applyAlignment="1">
      <alignment horizontal="center"/>
    </xf>
    <xf numFmtId="0" fontId="0" fillId="0" borderId="7" xfId="0" applyBorder="1" applyAlignment="1">
      <alignment horizontal="center"/>
    </xf>
    <xf numFmtId="0" fontId="1" fillId="0" borderId="0" xfId="0" applyFont="1" applyAlignment="1">
      <alignment horizontal="center"/>
    </xf>
    <xf numFmtId="0" fontId="2" fillId="0" borderId="0" xfId="0" applyFont="1" applyAlignment="1">
      <alignment horizontal="center" vertical="top"/>
    </xf>
    <xf numFmtId="0" fontId="2" fillId="0" borderId="1" xfId="0" applyFont="1" applyBorder="1" applyAlignment="1">
      <alignment horizontal="center"/>
    </xf>
    <xf numFmtId="0" fontId="2"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FF817-26DD-4CD7-AC29-14B7ACF7DAEA}">
  <dimension ref="A3:W253"/>
  <sheetViews>
    <sheetView tabSelected="1" topLeftCell="A28" zoomScale="70" zoomScaleNormal="70" workbookViewId="0">
      <selection activeCell="L34" sqref="L34:M37"/>
    </sheetView>
  </sheetViews>
  <sheetFormatPr defaultRowHeight="14.5" x14ac:dyDescent="0.35"/>
  <cols>
    <col min="3" max="3" width="37.1796875" customWidth="1"/>
    <col min="10" max="10" width="8.81640625" customWidth="1"/>
    <col min="11" max="11" width="8.1796875" customWidth="1"/>
    <col min="19" max="19" width="15.1796875" customWidth="1"/>
    <col min="23" max="23" width="12.54296875" customWidth="1"/>
  </cols>
  <sheetData>
    <row r="3" spans="1:20" x14ac:dyDescent="0.35">
      <c r="A3" s="50" t="s">
        <v>0</v>
      </c>
      <c r="B3" s="50"/>
      <c r="C3" s="50"/>
      <c r="D3" s="50"/>
      <c r="E3" s="50"/>
      <c r="F3" s="50"/>
      <c r="G3" s="50"/>
      <c r="H3" s="50"/>
      <c r="I3" s="50"/>
      <c r="J3" s="50"/>
      <c r="K3" s="50"/>
      <c r="L3" s="50"/>
      <c r="M3" s="50"/>
      <c r="N3" s="50"/>
      <c r="O3" s="50"/>
      <c r="P3" s="50"/>
      <c r="Q3" s="50"/>
      <c r="R3" s="50"/>
      <c r="S3" s="50"/>
      <c r="T3" s="50"/>
    </row>
    <row r="4" spans="1:20" x14ac:dyDescent="0.35">
      <c r="A4" s="51" t="s">
        <v>1</v>
      </c>
      <c r="B4" s="51"/>
      <c r="C4" s="51"/>
      <c r="D4" s="51"/>
      <c r="E4" s="51"/>
      <c r="F4" s="51"/>
      <c r="G4" s="51"/>
      <c r="H4" s="51"/>
      <c r="I4" s="51"/>
      <c r="J4" s="51"/>
      <c r="K4" s="51"/>
      <c r="L4" s="51"/>
      <c r="M4" s="51"/>
      <c r="N4" s="51"/>
      <c r="O4" s="51"/>
      <c r="P4" s="51"/>
      <c r="Q4" s="51"/>
      <c r="R4" s="51"/>
      <c r="S4" s="51"/>
      <c r="T4" s="51"/>
    </row>
    <row r="5" spans="1:20" x14ac:dyDescent="0.35">
      <c r="A5" s="51"/>
      <c r="B5" s="51"/>
      <c r="C5" s="51"/>
      <c r="D5" s="51"/>
      <c r="E5" s="51"/>
      <c r="F5" s="51"/>
      <c r="G5" s="51"/>
      <c r="H5" s="51"/>
      <c r="I5" s="51"/>
      <c r="J5" s="51"/>
      <c r="K5" s="51"/>
      <c r="L5" s="51"/>
      <c r="M5" s="51"/>
      <c r="N5" s="51"/>
      <c r="O5" s="51"/>
      <c r="P5" s="51"/>
      <c r="Q5" s="51"/>
      <c r="R5" s="51"/>
      <c r="S5" s="51"/>
      <c r="T5" s="51"/>
    </row>
    <row r="6" spans="1:20" x14ac:dyDescent="0.35">
      <c r="A6" s="51"/>
      <c r="B6" s="51"/>
      <c r="C6" s="51"/>
      <c r="D6" s="51"/>
      <c r="E6" s="51"/>
      <c r="F6" s="51"/>
      <c r="G6" s="51"/>
      <c r="H6" s="51"/>
      <c r="I6" s="51"/>
      <c r="J6" s="51"/>
      <c r="K6" s="51"/>
      <c r="L6" s="51"/>
      <c r="M6" s="51"/>
      <c r="N6" s="51"/>
      <c r="O6" s="51"/>
      <c r="P6" s="51"/>
      <c r="Q6" s="51"/>
      <c r="R6" s="51"/>
      <c r="S6" s="51"/>
      <c r="T6" s="51"/>
    </row>
    <row r="7" spans="1:20" x14ac:dyDescent="0.35">
      <c r="A7" s="30" t="s">
        <v>274</v>
      </c>
      <c r="B7" s="30"/>
      <c r="C7" s="30"/>
      <c r="D7" s="30"/>
      <c r="E7" s="30"/>
      <c r="F7" s="30"/>
      <c r="G7" s="30"/>
      <c r="H7" s="30"/>
    </row>
    <row r="8" spans="1:20" x14ac:dyDescent="0.35">
      <c r="A8" s="50" t="s">
        <v>2</v>
      </c>
      <c r="B8" s="50"/>
      <c r="C8" s="50"/>
      <c r="D8" s="50"/>
      <c r="E8" s="50"/>
      <c r="F8" s="50"/>
      <c r="G8" s="50"/>
      <c r="H8" s="50"/>
      <c r="I8" s="50"/>
      <c r="J8" s="50"/>
      <c r="K8" s="50"/>
      <c r="L8" s="50"/>
      <c r="M8" s="50"/>
      <c r="N8" s="50"/>
      <c r="O8" s="50"/>
      <c r="P8" s="50"/>
      <c r="Q8" s="50"/>
      <c r="R8" s="50"/>
      <c r="S8" s="50"/>
      <c r="T8" s="50"/>
    </row>
    <row r="9" spans="1:20" x14ac:dyDescent="0.35">
      <c r="A9" s="50" t="s">
        <v>292</v>
      </c>
      <c r="B9" s="50"/>
      <c r="C9" s="50"/>
      <c r="D9" s="50"/>
      <c r="E9" s="50"/>
      <c r="F9" s="50"/>
      <c r="G9" s="50"/>
      <c r="H9" s="50"/>
      <c r="I9" s="50"/>
      <c r="J9" s="50"/>
      <c r="K9" s="50"/>
      <c r="L9" s="50"/>
      <c r="M9" s="50"/>
      <c r="N9" s="50"/>
      <c r="O9" s="50"/>
      <c r="P9" s="50"/>
      <c r="Q9" s="50"/>
      <c r="R9" s="50"/>
      <c r="S9" s="50"/>
      <c r="T9" s="50"/>
    </row>
    <row r="10" spans="1:20" x14ac:dyDescent="0.35">
      <c r="A10" s="50"/>
      <c r="B10" s="50"/>
      <c r="C10" s="50"/>
      <c r="D10" s="50"/>
      <c r="E10" s="50"/>
      <c r="F10" s="50"/>
      <c r="G10" s="50"/>
      <c r="H10" s="50"/>
      <c r="I10" s="50"/>
      <c r="J10" s="50"/>
      <c r="K10" s="50"/>
      <c r="L10" s="50"/>
      <c r="M10" s="50"/>
      <c r="N10" s="50"/>
      <c r="O10" s="50"/>
      <c r="P10" s="50"/>
      <c r="Q10" s="50"/>
      <c r="R10" s="50"/>
      <c r="S10" s="50"/>
      <c r="T10" s="50"/>
    </row>
    <row r="11" spans="1:20" x14ac:dyDescent="0.35">
      <c r="H11" s="1"/>
      <c r="I11" s="1"/>
      <c r="J11" s="1"/>
      <c r="K11" s="1"/>
      <c r="L11" s="1"/>
    </row>
    <row r="12" spans="1:20" x14ac:dyDescent="0.35">
      <c r="H12" s="52"/>
      <c r="I12" s="52"/>
      <c r="J12" s="2" t="s">
        <v>3</v>
      </c>
      <c r="K12" s="52"/>
      <c r="L12" s="52"/>
    </row>
    <row r="13" spans="1:20" x14ac:dyDescent="0.35">
      <c r="H13" s="53" t="s">
        <v>4</v>
      </c>
      <c r="I13" s="53"/>
      <c r="J13" s="1"/>
      <c r="K13" s="1"/>
      <c r="L13" s="1"/>
    </row>
    <row r="14" spans="1:20" x14ac:dyDescent="0.35">
      <c r="H14" s="1"/>
      <c r="I14" s="52"/>
      <c r="J14" s="52"/>
      <c r="K14" s="52"/>
      <c r="L14" s="1"/>
    </row>
    <row r="15" spans="1:20" x14ac:dyDescent="0.35">
      <c r="H15" s="1"/>
      <c r="I15" s="38" t="s">
        <v>5</v>
      </c>
      <c r="J15" s="38"/>
      <c r="K15" s="38"/>
      <c r="L15" s="1"/>
    </row>
    <row r="16" spans="1:20" x14ac:dyDescent="0.35">
      <c r="A16" s="1"/>
      <c r="B16" s="1"/>
      <c r="C16" s="1"/>
      <c r="D16" s="1"/>
      <c r="E16" s="1"/>
      <c r="F16" s="1"/>
      <c r="G16" s="1"/>
      <c r="H16" s="1"/>
      <c r="I16" s="1"/>
      <c r="J16" s="1"/>
      <c r="K16" s="1"/>
      <c r="L16" s="1"/>
      <c r="M16" s="1"/>
      <c r="N16" s="1"/>
      <c r="O16" s="1"/>
      <c r="P16" s="1"/>
      <c r="Q16" s="1"/>
      <c r="R16" s="1"/>
      <c r="S16" s="1"/>
      <c r="T16" s="1"/>
    </row>
    <row r="17" spans="1:20" x14ac:dyDescent="0.35">
      <c r="A17" s="39" t="s">
        <v>6</v>
      </c>
      <c r="B17" s="39"/>
      <c r="C17" s="39"/>
      <c r="D17" s="39"/>
      <c r="E17" s="39"/>
      <c r="F17" s="39"/>
      <c r="G17" s="35"/>
      <c r="H17" s="35"/>
      <c r="I17" s="35"/>
      <c r="J17" s="35"/>
      <c r="K17" s="35"/>
      <c r="L17" s="35"/>
      <c r="M17" s="35"/>
      <c r="N17" s="35"/>
      <c r="O17" s="35"/>
      <c r="P17" s="35"/>
      <c r="Q17" s="35"/>
      <c r="R17" s="35"/>
      <c r="S17" s="35"/>
      <c r="T17" s="35"/>
    </row>
    <row r="18" spans="1:20" x14ac:dyDescent="0.35">
      <c r="A18" s="39"/>
      <c r="B18" s="39"/>
      <c r="C18" s="39"/>
      <c r="D18" s="39"/>
      <c r="E18" s="39"/>
      <c r="F18" s="39"/>
      <c r="G18" s="35"/>
      <c r="H18" s="35"/>
      <c r="I18" s="35"/>
      <c r="J18" s="35"/>
      <c r="K18" s="35"/>
      <c r="L18" s="35"/>
      <c r="M18" s="35"/>
      <c r="N18" s="35"/>
      <c r="O18" s="35"/>
      <c r="P18" s="35"/>
      <c r="Q18" s="35"/>
      <c r="R18" s="35"/>
      <c r="S18" s="35"/>
      <c r="T18" s="35"/>
    </row>
    <row r="19" spans="1:20" x14ac:dyDescent="0.35">
      <c r="A19" s="39"/>
      <c r="B19" s="39"/>
      <c r="C19" s="39"/>
      <c r="D19" s="39"/>
      <c r="E19" s="39"/>
      <c r="F19" s="39"/>
      <c r="G19" s="35"/>
      <c r="H19" s="35"/>
      <c r="I19" s="35"/>
      <c r="J19" s="35"/>
      <c r="K19" s="35"/>
      <c r="L19" s="35"/>
      <c r="M19" s="35"/>
      <c r="N19" s="35"/>
      <c r="O19" s="35"/>
      <c r="P19" s="35"/>
      <c r="Q19" s="35"/>
      <c r="R19" s="35"/>
      <c r="S19" s="35"/>
      <c r="T19" s="35"/>
    </row>
    <row r="20" spans="1:20" x14ac:dyDescent="0.35">
      <c r="A20" s="39" t="s">
        <v>7</v>
      </c>
      <c r="B20" s="39"/>
      <c r="C20" s="39"/>
      <c r="D20" s="39"/>
      <c r="E20" s="39"/>
      <c r="F20" s="39"/>
      <c r="G20" s="35"/>
      <c r="H20" s="35"/>
      <c r="I20" s="35"/>
      <c r="J20" s="35"/>
      <c r="K20" s="35"/>
      <c r="L20" s="35"/>
      <c r="M20" s="35"/>
      <c r="N20" s="35"/>
      <c r="O20" s="35"/>
      <c r="P20" s="35"/>
      <c r="Q20" s="35"/>
      <c r="R20" s="35"/>
      <c r="S20" s="35"/>
      <c r="T20" s="35"/>
    </row>
    <row r="21" spans="1:20" x14ac:dyDescent="0.35">
      <c r="A21" s="39"/>
      <c r="B21" s="39"/>
      <c r="C21" s="39"/>
      <c r="D21" s="39"/>
      <c r="E21" s="39"/>
      <c r="F21" s="39"/>
      <c r="G21" s="35"/>
      <c r="H21" s="35"/>
      <c r="I21" s="35"/>
      <c r="J21" s="35"/>
      <c r="K21" s="35"/>
      <c r="L21" s="35"/>
      <c r="M21" s="35"/>
      <c r="N21" s="35"/>
      <c r="O21" s="35"/>
      <c r="P21" s="35"/>
      <c r="Q21" s="35"/>
      <c r="R21" s="35"/>
      <c r="S21" s="35"/>
      <c r="T21" s="35"/>
    </row>
    <row r="22" spans="1:20" x14ac:dyDescent="0.35">
      <c r="A22" s="39"/>
      <c r="B22" s="39"/>
      <c r="C22" s="39"/>
      <c r="D22" s="39"/>
      <c r="E22" s="39"/>
      <c r="F22" s="39"/>
      <c r="G22" s="35"/>
      <c r="H22" s="35"/>
      <c r="I22" s="35"/>
      <c r="J22" s="35"/>
      <c r="K22" s="35"/>
      <c r="L22" s="35"/>
      <c r="M22" s="35"/>
      <c r="N22" s="35"/>
      <c r="O22" s="35"/>
      <c r="P22" s="35"/>
      <c r="Q22" s="35"/>
      <c r="R22" s="35"/>
      <c r="S22" s="35"/>
      <c r="T22" s="35"/>
    </row>
    <row r="23" spans="1:20" x14ac:dyDescent="0.35">
      <c r="A23" s="39" t="s">
        <v>8</v>
      </c>
      <c r="B23" s="39"/>
      <c r="C23" s="39"/>
      <c r="D23" s="39"/>
      <c r="E23" s="39"/>
      <c r="F23" s="39"/>
      <c r="G23" s="35"/>
      <c r="H23" s="35"/>
      <c r="I23" s="35"/>
      <c r="J23" s="35"/>
      <c r="K23" s="35"/>
      <c r="L23" s="35"/>
      <c r="M23" s="35"/>
      <c r="N23" s="35"/>
      <c r="O23" s="35"/>
      <c r="P23" s="35"/>
      <c r="Q23" s="35"/>
      <c r="R23" s="35"/>
      <c r="S23" s="35"/>
      <c r="T23" s="35"/>
    </row>
    <row r="24" spans="1:20" x14ac:dyDescent="0.35">
      <c r="A24" s="39" t="s">
        <v>9</v>
      </c>
      <c r="B24" s="39"/>
      <c r="C24" s="39"/>
      <c r="D24" s="39"/>
      <c r="E24" s="39"/>
      <c r="F24" s="39"/>
      <c r="G24" s="35"/>
      <c r="H24" s="35"/>
      <c r="I24" s="35"/>
      <c r="J24" s="35"/>
      <c r="K24" s="35"/>
      <c r="L24" s="35"/>
      <c r="M24" s="35"/>
      <c r="N24" s="35"/>
      <c r="O24" s="35"/>
      <c r="P24" s="35"/>
      <c r="Q24" s="35"/>
      <c r="R24" s="35"/>
      <c r="S24" s="35"/>
      <c r="T24" s="35"/>
    </row>
    <row r="25" spans="1:20" x14ac:dyDescent="0.35">
      <c r="A25" s="39" t="s">
        <v>10</v>
      </c>
      <c r="B25" s="39"/>
      <c r="C25" s="39"/>
      <c r="D25" s="39"/>
      <c r="E25" s="39"/>
      <c r="F25" s="39"/>
      <c r="G25" s="35"/>
      <c r="H25" s="35"/>
      <c r="I25" s="35"/>
      <c r="J25" s="35"/>
      <c r="K25" s="35"/>
      <c r="L25" s="35"/>
      <c r="M25" s="35"/>
      <c r="N25" s="35"/>
      <c r="O25" s="35"/>
      <c r="P25" s="35"/>
      <c r="Q25" s="35"/>
      <c r="R25" s="35"/>
      <c r="S25" s="35"/>
      <c r="T25" s="35"/>
    </row>
    <row r="26" spans="1:20" x14ac:dyDescent="0.35">
      <c r="A26" s="1"/>
      <c r="B26" s="1"/>
      <c r="C26" s="1"/>
      <c r="D26" s="1"/>
      <c r="E26" s="1"/>
      <c r="F26" s="1"/>
      <c r="G26" s="1"/>
      <c r="H26" s="1"/>
      <c r="I26" s="1"/>
      <c r="J26" s="1"/>
      <c r="K26" s="1"/>
      <c r="L26" s="1"/>
      <c r="M26" s="1"/>
      <c r="N26" s="1"/>
      <c r="O26" s="1"/>
      <c r="P26" s="1"/>
      <c r="Q26" s="1"/>
      <c r="R26" s="1"/>
      <c r="S26" s="1"/>
      <c r="T26" s="1"/>
    </row>
    <row r="27" spans="1:20" ht="207" customHeight="1" x14ac:dyDescent="0.35">
      <c r="A27" s="44" t="s">
        <v>293</v>
      </c>
      <c r="B27" s="45"/>
      <c r="C27" s="45"/>
      <c r="D27" s="45"/>
      <c r="E27" s="45"/>
      <c r="F27" s="45"/>
      <c r="G27" s="45"/>
      <c r="H27" s="45"/>
      <c r="I27" s="45"/>
      <c r="J27" s="45"/>
      <c r="K27" s="45"/>
      <c r="L27" s="45"/>
      <c r="M27" s="45"/>
      <c r="N27" s="45"/>
      <c r="O27" s="45"/>
      <c r="P27" s="45"/>
      <c r="Q27" s="45"/>
      <c r="R27" s="45"/>
      <c r="S27" s="45"/>
      <c r="T27" s="45"/>
    </row>
    <row r="28" spans="1:20" ht="207" customHeight="1" x14ac:dyDescent="0.35">
      <c r="A28" s="18" t="s">
        <v>295</v>
      </c>
      <c r="B28" s="18"/>
      <c r="C28" s="18"/>
      <c r="D28" s="18"/>
      <c r="E28" s="18"/>
      <c r="F28" s="18"/>
      <c r="G28" s="18"/>
      <c r="H28" s="18"/>
      <c r="I28" s="18"/>
      <c r="J28" s="18"/>
      <c r="K28" s="18"/>
      <c r="L28" s="18"/>
      <c r="M28" s="18"/>
      <c r="N28" s="18"/>
      <c r="O28" s="18"/>
      <c r="P28" s="18"/>
      <c r="Q28" s="18"/>
      <c r="R28" s="18"/>
      <c r="S28" s="18"/>
      <c r="T28" s="18"/>
    </row>
    <row r="29" spans="1:20" ht="16.5" customHeight="1" x14ac:dyDescent="0.35">
      <c r="A29" s="10"/>
      <c r="B29" s="1"/>
      <c r="C29" s="1"/>
      <c r="D29" s="1"/>
      <c r="E29" s="1"/>
      <c r="F29" s="1"/>
      <c r="G29" s="1"/>
      <c r="H29" s="1"/>
      <c r="I29" s="1"/>
      <c r="J29" s="1"/>
      <c r="K29" s="1"/>
      <c r="L29" s="1"/>
      <c r="M29" s="1"/>
      <c r="N29" s="1"/>
      <c r="O29" s="1"/>
      <c r="P29" s="1"/>
      <c r="Q29" s="1"/>
      <c r="R29" s="1"/>
      <c r="S29" s="1"/>
      <c r="T29" s="1"/>
    </row>
    <row r="30" spans="1:20" ht="14.5" customHeight="1" x14ac:dyDescent="0.35">
      <c r="A30" s="41" t="s">
        <v>275</v>
      </c>
      <c r="B30" s="41"/>
      <c r="C30" s="41"/>
      <c r="D30" s="41"/>
      <c r="E30" s="41"/>
      <c r="F30" s="41"/>
      <c r="G30" s="41"/>
      <c r="H30" s="41"/>
      <c r="I30" s="41"/>
      <c r="J30" s="41"/>
      <c r="K30" s="41"/>
      <c r="L30" s="41"/>
      <c r="M30" s="41"/>
      <c r="N30" s="41"/>
      <c r="O30" s="41"/>
      <c r="P30" s="41"/>
      <c r="Q30" s="41"/>
      <c r="R30" s="41"/>
      <c r="S30" s="41"/>
      <c r="T30" s="41"/>
    </row>
    <row r="31" spans="1:20" x14ac:dyDescent="0.35">
      <c r="A31" s="41"/>
      <c r="B31" s="41"/>
      <c r="C31" s="41"/>
      <c r="D31" s="41"/>
      <c r="E31" s="41"/>
      <c r="F31" s="41"/>
      <c r="G31" s="41"/>
      <c r="H31" s="41"/>
      <c r="I31" s="41"/>
      <c r="J31" s="41"/>
      <c r="K31" s="41"/>
      <c r="L31" s="41"/>
      <c r="M31" s="41"/>
      <c r="N31" s="41"/>
      <c r="O31" s="41"/>
      <c r="P31" s="41"/>
      <c r="Q31" s="41"/>
      <c r="R31" s="41"/>
      <c r="S31" s="41"/>
      <c r="T31" s="41"/>
    </row>
    <row r="32" spans="1:20" x14ac:dyDescent="0.35">
      <c r="A32" s="41"/>
      <c r="B32" s="41"/>
      <c r="C32" s="41"/>
      <c r="D32" s="41"/>
      <c r="E32" s="41"/>
      <c r="F32" s="41"/>
      <c r="G32" s="41"/>
      <c r="H32" s="41"/>
      <c r="I32" s="41"/>
      <c r="J32" s="41"/>
      <c r="K32" s="41"/>
      <c r="L32" s="41"/>
      <c r="M32" s="41"/>
      <c r="N32" s="41"/>
      <c r="O32" s="41"/>
      <c r="P32" s="41"/>
      <c r="Q32" s="41"/>
      <c r="R32" s="41"/>
      <c r="S32" s="41"/>
      <c r="T32" s="41"/>
    </row>
    <row r="33" spans="1:20" x14ac:dyDescent="0.35">
      <c r="A33" s="30" t="s">
        <v>11</v>
      </c>
      <c r="B33" s="30"/>
      <c r="C33" s="30"/>
      <c r="D33" s="30"/>
      <c r="E33" s="30"/>
      <c r="F33" s="30"/>
      <c r="G33" s="30"/>
      <c r="H33" s="30"/>
      <c r="I33" s="30"/>
      <c r="J33" s="30"/>
      <c r="K33" s="30"/>
      <c r="L33" s="30"/>
      <c r="M33" s="30"/>
      <c r="N33" s="30"/>
      <c r="O33" s="30"/>
      <c r="P33" s="30"/>
      <c r="Q33" s="30"/>
      <c r="R33" s="30"/>
      <c r="S33" s="30"/>
      <c r="T33" s="30"/>
    </row>
    <row r="34" spans="1:20" ht="14.5" customHeight="1" x14ac:dyDescent="0.35">
      <c r="A34" s="42" t="s">
        <v>12</v>
      </c>
      <c r="B34" s="42" t="s">
        <v>13</v>
      </c>
      <c r="C34" s="42"/>
      <c r="D34" s="42"/>
      <c r="E34" s="42"/>
      <c r="F34" s="42"/>
      <c r="G34" s="42"/>
      <c r="H34" s="42"/>
      <c r="I34" s="42"/>
      <c r="J34" s="42"/>
      <c r="K34" s="42"/>
      <c r="L34" s="43" t="s">
        <v>14</v>
      </c>
      <c r="M34" s="43"/>
      <c r="N34" s="43" t="s">
        <v>15</v>
      </c>
      <c r="O34" s="43"/>
      <c r="P34" s="42" t="s">
        <v>16</v>
      </c>
      <c r="Q34" s="42"/>
      <c r="R34" s="43" t="s">
        <v>17</v>
      </c>
      <c r="S34" s="43"/>
      <c r="T34" s="1"/>
    </row>
    <row r="35" spans="1:20" x14ac:dyDescent="0.35">
      <c r="A35" s="42"/>
      <c r="B35" s="42"/>
      <c r="C35" s="42"/>
      <c r="D35" s="42"/>
      <c r="E35" s="42"/>
      <c r="F35" s="42"/>
      <c r="G35" s="42"/>
      <c r="H35" s="42"/>
      <c r="I35" s="42"/>
      <c r="J35" s="42"/>
      <c r="K35" s="42"/>
      <c r="L35" s="43"/>
      <c r="M35" s="43"/>
      <c r="N35" s="43"/>
      <c r="O35" s="43"/>
      <c r="P35" s="42"/>
      <c r="Q35" s="42"/>
      <c r="R35" s="43"/>
      <c r="S35" s="43"/>
      <c r="T35" s="1"/>
    </row>
    <row r="36" spans="1:20" x14ac:dyDescent="0.35">
      <c r="A36" s="42"/>
      <c r="B36" s="42"/>
      <c r="C36" s="42"/>
      <c r="D36" s="42"/>
      <c r="E36" s="42"/>
      <c r="F36" s="42"/>
      <c r="G36" s="42"/>
      <c r="H36" s="42"/>
      <c r="I36" s="42"/>
      <c r="J36" s="42"/>
      <c r="K36" s="42"/>
      <c r="L36" s="43"/>
      <c r="M36" s="43"/>
      <c r="N36" s="43"/>
      <c r="O36" s="43"/>
      <c r="P36" s="42"/>
      <c r="Q36" s="42"/>
      <c r="R36" s="43"/>
      <c r="S36" s="43"/>
      <c r="T36" s="1"/>
    </row>
    <row r="37" spans="1:20" x14ac:dyDescent="0.35">
      <c r="A37" s="42"/>
      <c r="B37" s="42"/>
      <c r="C37" s="42"/>
      <c r="D37" s="42"/>
      <c r="E37" s="42"/>
      <c r="F37" s="42"/>
      <c r="G37" s="42"/>
      <c r="H37" s="42"/>
      <c r="I37" s="42"/>
      <c r="J37" s="42"/>
      <c r="K37" s="42"/>
      <c r="L37" s="43"/>
      <c r="M37" s="43"/>
      <c r="N37" s="43"/>
      <c r="O37" s="43"/>
      <c r="P37" s="42"/>
      <c r="Q37" s="42"/>
      <c r="R37" s="43"/>
      <c r="S37" s="43"/>
      <c r="T37" s="1"/>
    </row>
    <row r="38" spans="1:20" x14ac:dyDescent="0.35">
      <c r="A38" s="3" t="s">
        <v>18</v>
      </c>
      <c r="B38" s="40" t="s">
        <v>19</v>
      </c>
      <c r="C38" s="40"/>
      <c r="D38" s="40"/>
      <c r="E38" s="40"/>
      <c r="F38" s="40"/>
      <c r="G38" s="40"/>
      <c r="H38" s="40"/>
      <c r="I38" s="40"/>
      <c r="J38" s="40"/>
      <c r="K38" s="40"/>
      <c r="L38" s="40" t="s">
        <v>20</v>
      </c>
      <c r="M38" s="40"/>
      <c r="N38" s="40" t="s">
        <v>21</v>
      </c>
      <c r="O38" s="40"/>
      <c r="P38" s="40" t="s">
        <v>22</v>
      </c>
      <c r="Q38" s="40"/>
      <c r="R38" s="40" t="s">
        <v>23</v>
      </c>
      <c r="S38" s="40"/>
      <c r="T38" s="1"/>
    </row>
    <row r="39" spans="1:20" x14ac:dyDescent="0.35">
      <c r="A39" s="33" t="s">
        <v>24</v>
      </c>
      <c r="B39" s="33"/>
      <c r="C39" s="33"/>
      <c r="D39" s="33"/>
      <c r="E39" s="33"/>
      <c r="F39" s="33"/>
      <c r="G39" s="33"/>
      <c r="H39" s="33"/>
      <c r="I39" s="33"/>
      <c r="J39" s="33"/>
      <c r="K39" s="33"/>
      <c r="L39" s="33"/>
      <c r="M39" s="33"/>
      <c r="N39" s="33"/>
      <c r="O39" s="33"/>
      <c r="P39" s="33"/>
      <c r="Q39" s="33"/>
      <c r="R39" s="33"/>
      <c r="S39" s="33"/>
      <c r="T39" s="1"/>
    </row>
    <row r="40" spans="1:20" x14ac:dyDescent="0.35">
      <c r="A40" s="4" t="s">
        <v>25</v>
      </c>
      <c r="B40" s="27" t="s">
        <v>26</v>
      </c>
      <c r="C40" s="27"/>
      <c r="D40" s="27"/>
      <c r="E40" s="27"/>
      <c r="F40" s="27"/>
      <c r="G40" s="27"/>
      <c r="H40" s="27"/>
      <c r="I40" s="27"/>
      <c r="J40" s="27"/>
      <c r="K40" s="27"/>
      <c r="L40" s="29">
        <v>1</v>
      </c>
      <c r="M40" s="29"/>
      <c r="N40" s="32" t="s">
        <v>27</v>
      </c>
      <c r="O40" s="32"/>
      <c r="P40" s="34" t="s">
        <v>28</v>
      </c>
      <c r="Q40" s="34"/>
      <c r="R40" s="28" t="e">
        <f t="shared" ref="R40:R54" si="0">ROUND(N40+N40*P40/100,2)</f>
        <v>#VALUE!</v>
      </c>
      <c r="S40" s="28"/>
      <c r="T40" s="1"/>
    </row>
    <row r="41" spans="1:20" x14ac:dyDescent="0.35">
      <c r="A41" s="4" t="s">
        <v>29</v>
      </c>
      <c r="B41" s="27" t="s">
        <v>30</v>
      </c>
      <c r="C41" s="27"/>
      <c r="D41" s="27"/>
      <c r="E41" s="27"/>
      <c r="F41" s="27"/>
      <c r="G41" s="27"/>
      <c r="H41" s="27"/>
      <c r="I41" s="27"/>
      <c r="J41" s="27"/>
      <c r="K41" s="27"/>
      <c r="L41" s="29">
        <v>1</v>
      </c>
      <c r="M41" s="29"/>
      <c r="N41" s="32" t="s">
        <v>27</v>
      </c>
      <c r="O41" s="32"/>
      <c r="P41" s="34" t="s">
        <v>28</v>
      </c>
      <c r="Q41" s="34"/>
      <c r="R41" s="28" t="e">
        <f t="shared" si="0"/>
        <v>#VALUE!</v>
      </c>
      <c r="S41" s="28"/>
      <c r="T41" s="1"/>
    </row>
    <row r="42" spans="1:20" x14ac:dyDescent="0.35">
      <c r="A42" s="4" t="s">
        <v>31</v>
      </c>
      <c r="B42" s="27" t="s">
        <v>32</v>
      </c>
      <c r="C42" s="27"/>
      <c r="D42" s="27"/>
      <c r="E42" s="27"/>
      <c r="F42" s="27"/>
      <c r="G42" s="27"/>
      <c r="H42" s="27"/>
      <c r="I42" s="27"/>
      <c r="J42" s="27"/>
      <c r="K42" s="27"/>
      <c r="L42" s="29">
        <v>1</v>
      </c>
      <c r="M42" s="29"/>
      <c r="N42" s="32" t="s">
        <v>27</v>
      </c>
      <c r="O42" s="32"/>
      <c r="P42" s="34" t="s">
        <v>28</v>
      </c>
      <c r="Q42" s="34"/>
      <c r="R42" s="28" t="e">
        <f t="shared" si="0"/>
        <v>#VALUE!</v>
      </c>
      <c r="S42" s="28"/>
    </row>
    <row r="43" spans="1:20" x14ac:dyDescent="0.35">
      <c r="A43" s="4" t="s">
        <v>33</v>
      </c>
      <c r="B43" s="27" t="s">
        <v>34</v>
      </c>
      <c r="C43" s="27"/>
      <c r="D43" s="27"/>
      <c r="E43" s="27"/>
      <c r="F43" s="27"/>
      <c r="G43" s="27"/>
      <c r="H43" s="27"/>
      <c r="I43" s="27"/>
      <c r="J43" s="27"/>
      <c r="K43" s="27"/>
      <c r="L43" s="29">
        <v>1</v>
      </c>
      <c r="M43" s="29"/>
      <c r="N43" s="32" t="s">
        <v>27</v>
      </c>
      <c r="O43" s="32"/>
      <c r="P43" s="34" t="s">
        <v>28</v>
      </c>
      <c r="Q43" s="34"/>
      <c r="R43" s="28" t="e">
        <f t="shared" si="0"/>
        <v>#VALUE!</v>
      </c>
      <c r="S43" s="28"/>
    </row>
    <row r="44" spans="1:20" x14ac:dyDescent="0.35">
      <c r="A44" s="4" t="s">
        <v>35</v>
      </c>
      <c r="B44" s="27" t="s">
        <v>36</v>
      </c>
      <c r="C44" s="27"/>
      <c r="D44" s="27"/>
      <c r="E44" s="27"/>
      <c r="F44" s="27"/>
      <c r="G44" s="27"/>
      <c r="H44" s="27"/>
      <c r="I44" s="27"/>
      <c r="J44" s="27"/>
      <c r="K44" s="27"/>
      <c r="L44" s="29">
        <v>1</v>
      </c>
      <c r="M44" s="29"/>
      <c r="N44" s="32" t="s">
        <v>27</v>
      </c>
      <c r="O44" s="32"/>
      <c r="P44" s="34" t="s">
        <v>28</v>
      </c>
      <c r="Q44" s="34"/>
      <c r="R44" s="28" t="e">
        <f t="shared" si="0"/>
        <v>#VALUE!</v>
      </c>
      <c r="S44" s="28"/>
    </row>
    <row r="45" spans="1:20" x14ac:dyDescent="0.35">
      <c r="A45" s="4" t="s">
        <v>37</v>
      </c>
      <c r="B45" s="27" t="s">
        <v>38</v>
      </c>
      <c r="C45" s="27"/>
      <c r="D45" s="27"/>
      <c r="E45" s="27"/>
      <c r="F45" s="27"/>
      <c r="G45" s="27"/>
      <c r="H45" s="27"/>
      <c r="I45" s="27"/>
      <c r="J45" s="27"/>
      <c r="K45" s="27"/>
      <c r="L45" s="29">
        <v>1</v>
      </c>
      <c r="M45" s="29"/>
      <c r="N45" s="32" t="s">
        <v>27</v>
      </c>
      <c r="O45" s="32"/>
      <c r="P45" s="34" t="s">
        <v>28</v>
      </c>
      <c r="Q45" s="34"/>
      <c r="R45" s="28" t="e">
        <f t="shared" si="0"/>
        <v>#VALUE!</v>
      </c>
      <c r="S45" s="28"/>
    </row>
    <row r="46" spans="1:20" x14ac:dyDescent="0.35">
      <c r="A46" s="4" t="s">
        <v>39</v>
      </c>
      <c r="B46" s="27" t="s">
        <v>40</v>
      </c>
      <c r="C46" s="27"/>
      <c r="D46" s="27"/>
      <c r="E46" s="27"/>
      <c r="F46" s="27"/>
      <c r="G46" s="27"/>
      <c r="H46" s="27"/>
      <c r="I46" s="27"/>
      <c r="J46" s="27"/>
      <c r="K46" s="27"/>
      <c r="L46" s="29">
        <v>1</v>
      </c>
      <c r="M46" s="29"/>
      <c r="N46" s="32" t="s">
        <v>27</v>
      </c>
      <c r="O46" s="32"/>
      <c r="P46" s="34" t="s">
        <v>28</v>
      </c>
      <c r="Q46" s="34"/>
      <c r="R46" s="28" t="e">
        <f t="shared" si="0"/>
        <v>#VALUE!</v>
      </c>
      <c r="S46" s="28"/>
    </row>
    <row r="47" spans="1:20" x14ac:dyDescent="0.35">
      <c r="A47" s="4" t="s">
        <v>41</v>
      </c>
      <c r="B47" s="27" t="s">
        <v>42</v>
      </c>
      <c r="C47" s="27"/>
      <c r="D47" s="27"/>
      <c r="E47" s="27"/>
      <c r="F47" s="27"/>
      <c r="G47" s="27"/>
      <c r="H47" s="27"/>
      <c r="I47" s="27"/>
      <c r="J47" s="27"/>
      <c r="K47" s="27"/>
      <c r="L47" s="29">
        <v>1</v>
      </c>
      <c r="M47" s="29"/>
      <c r="N47" s="32" t="s">
        <v>27</v>
      </c>
      <c r="O47" s="32"/>
      <c r="P47" s="34" t="s">
        <v>28</v>
      </c>
      <c r="Q47" s="34"/>
      <c r="R47" s="28" t="e">
        <f t="shared" si="0"/>
        <v>#VALUE!</v>
      </c>
      <c r="S47" s="28"/>
    </row>
    <row r="48" spans="1:20" x14ac:dyDescent="0.35">
      <c r="A48" s="4" t="s">
        <v>43</v>
      </c>
      <c r="B48" s="27" t="s">
        <v>44</v>
      </c>
      <c r="C48" s="27"/>
      <c r="D48" s="27"/>
      <c r="E48" s="27"/>
      <c r="F48" s="27"/>
      <c r="G48" s="27"/>
      <c r="H48" s="27"/>
      <c r="I48" s="27"/>
      <c r="J48" s="27"/>
      <c r="K48" s="27"/>
      <c r="L48" s="29">
        <v>1</v>
      </c>
      <c r="M48" s="29"/>
      <c r="N48" s="32" t="s">
        <v>27</v>
      </c>
      <c r="O48" s="32"/>
      <c r="P48" s="34" t="s">
        <v>28</v>
      </c>
      <c r="Q48" s="34"/>
      <c r="R48" s="28" t="e">
        <f t="shared" si="0"/>
        <v>#VALUE!</v>
      </c>
      <c r="S48" s="28"/>
    </row>
    <row r="49" spans="1:19" x14ac:dyDescent="0.35">
      <c r="A49" s="4" t="s">
        <v>45</v>
      </c>
      <c r="B49" s="27" t="s">
        <v>46</v>
      </c>
      <c r="C49" s="27"/>
      <c r="D49" s="27"/>
      <c r="E49" s="27"/>
      <c r="F49" s="27"/>
      <c r="G49" s="27"/>
      <c r="H49" s="27"/>
      <c r="I49" s="27"/>
      <c r="J49" s="27"/>
      <c r="K49" s="27"/>
      <c r="L49" s="29">
        <v>1</v>
      </c>
      <c r="M49" s="29"/>
      <c r="N49" s="32" t="s">
        <v>27</v>
      </c>
      <c r="O49" s="32"/>
      <c r="P49" s="34" t="s">
        <v>28</v>
      </c>
      <c r="Q49" s="34"/>
      <c r="R49" s="28" t="e">
        <f t="shared" si="0"/>
        <v>#VALUE!</v>
      </c>
      <c r="S49" s="28"/>
    </row>
    <row r="50" spans="1:19" x14ac:dyDescent="0.35">
      <c r="A50" s="4" t="s">
        <v>47</v>
      </c>
      <c r="B50" s="27" t="s">
        <v>48</v>
      </c>
      <c r="C50" s="27"/>
      <c r="D50" s="27"/>
      <c r="E50" s="27"/>
      <c r="F50" s="27"/>
      <c r="G50" s="27"/>
      <c r="H50" s="27"/>
      <c r="I50" s="27"/>
      <c r="J50" s="27"/>
      <c r="K50" s="27"/>
      <c r="L50" s="29">
        <v>1</v>
      </c>
      <c r="M50" s="29"/>
      <c r="N50" s="32" t="s">
        <v>27</v>
      </c>
      <c r="O50" s="32"/>
      <c r="P50" s="34" t="s">
        <v>28</v>
      </c>
      <c r="Q50" s="34"/>
      <c r="R50" s="28" t="e">
        <f t="shared" si="0"/>
        <v>#VALUE!</v>
      </c>
      <c r="S50" s="28"/>
    </row>
    <row r="51" spans="1:19" x14ac:dyDescent="0.35">
      <c r="A51" s="4" t="s">
        <v>49</v>
      </c>
      <c r="B51" s="27" t="s">
        <v>50</v>
      </c>
      <c r="C51" s="27"/>
      <c r="D51" s="27"/>
      <c r="E51" s="27"/>
      <c r="F51" s="27"/>
      <c r="G51" s="27"/>
      <c r="H51" s="27"/>
      <c r="I51" s="27"/>
      <c r="J51" s="27"/>
      <c r="K51" s="27"/>
      <c r="L51" s="29">
        <v>1</v>
      </c>
      <c r="M51" s="29"/>
      <c r="N51" s="32" t="s">
        <v>27</v>
      </c>
      <c r="O51" s="32"/>
      <c r="P51" s="34" t="s">
        <v>28</v>
      </c>
      <c r="Q51" s="34"/>
      <c r="R51" s="28" t="e">
        <f t="shared" si="0"/>
        <v>#VALUE!</v>
      </c>
      <c r="S51" s="28"/>
    </row>
    <row r="52" spans="1:19" x14ac:dyDescent="0.35">
      <c r="A52" s="4" t="s">
        <v>51</v>
      </c>
      <c r="B52" s="27" t="s">
        <v>52</v>
      </c>
      <c r="C52" s="27"/>
      <c r="D52" s="27"/>
      <c r="E52" s="27"/>
      <c r="F52" s="27"/>
      <c r="G52" s="27"/>
      <c r="H52" s="27"/>
      <c r="I52" s="27"/>
      <c r="J52" s="27"/>
      <c r="K52" s="27"/>
      <c r="L52" s="29">
        <v>1</v>
      </c>
      <c r="M52" s="29"/>
      <c r="N52" s="32" t="s">
        <v>27</v>
      </c>
      <c r="O52" s="32"/>
      <c r="P52" s="34" t="s">
        <v>28</v>
      </c>
      <c r="Q52" s="34"/>
      <c r="R52" s="28" t="e">
        <f t="shared" si="0"/>
        <v>#VALUE!</v>
      </c>
      <c r="S52" s="28"/>
    </row>
    <row r="53" spans="1:19" x14ac:dyDescent="0.35">
      <c r="A53" s="4" t="s">
        <v>53</v>
      </c>
      <c r="B53" s="27" t="s">
        <v>54</v>
      </c>
      <c r="C53" s="27"/>
      <c r="D53" s="27"/>
      <c r="E53" s="27"/>
      <c r="F53" s="27"/>
      <c r="G53" s="27"/>
      <c r="H53" s="27"/>
      <c r="I53" s="27"/>
      <c r="J53" s="27"/>
      <c r="K53" s="27"/>
      <c r="L53" s="29">
        <v>1</v>
      </c>
      <c r="M53" s="29"/>
      <c r="N53" s="32" t="s">
        <v>27</v>
      </c>
      <c r="O53" s="32"/>
      <c r="P53" s="34" t="s">
        <v>28</v>
      </c>
      <c r="Q53" s="34"/>
      <c r="R53" s="28" t="e">
        <f t="shared" si="0"/>
        <v>#VALUE!</v>
      </c>
      <c r="S53" s="28"/>
    </row>
    <row r="54" spans="1:19" x14ac:dyDescent="0.35">
      <c r="A54" s="4" t="s">
        <v>55</v>
      </c>
      <c r="B54" s="27" t="s">
        <v>56</v>
      </c>
      <c r="C54" s="27"/>
      <c r="D54" s="27"/>
      <c r="E54" s="27"/>
      <c r="F54" s="27"/>
      <c r="G54" s="27"/>
      <c r="H54" s="27"/>
      <c r="I54" s="27"/>
      <c r="J54" s="27"/>
      <c r="K54" s="27"/>
      <c r="L54" s="29">
        <v>1</v>
      </c>
      <c r="M54" s="29"/>
      <c r="N54" s="32" t="s">
        <v>27</v>
      </c>
      <c r="O54" s="32"/>
      <c r="P54" s="34" t="s">
        <v>28</v>
      </c>
      <c r="Q54" s="34"/>
      <c r="R54" s="28" t="e">
        <f t="shared" si="0"/>
        <v>#VALUE!</v>
      </c>
      <c r="S54" s="28"/>
    </row>
    <row r="55" spans="1:19" x14ac:dyDescent="0.35">
      <c r="A55" s="21" t="s">
        <v>57</v>
      </c>
      <c r="B55" s="21"/>
      <c r="C55" s="21"/>
      <c r="D55" s="21"/>
      <c r="E55" s="21"/>
      <c r="F55" s="21"/>
      <c r="G55" s="21"/>
      <c r="H55" s="21"/>
      <c r="I55" s="21"/>
      <c r="J55" s="21"/>
      <c r="K55" s="21"/>
      <c r="L55" s="21"/>
      <c r="M55" s="21"/>
      <c r="N55" s="21"/>
      <c r="O55" s="21"/>
      <c r="P55" s="21"/>
      <c r="Q55" s="21"/>
      <c r="R55" s="28" t="e">
        <f>SUM(R40:R54)/15</f>
        <v>#VALUE!</v>
      </c>
      <c r="S55" s="28"/>
    </row>
    <row r="56" spans="1:19" x14ac:dyDescent="0.35">
      <c r="A56" s="21" t="s">
        <v>58</v>
      </c>
      <c r="B56" s="21"/>
      <c r="C56" s="21"/>
      <c r="D56" s="21"/>
      <c r="E56" s="21"/>
      <c r="F56" s="21"/>
      <c r="G56" s="21"/>
      <c r="H56" s="21"/>
      <c r="I56" s="21"/>
      <c r="J56" s="21"/>
      <c r="K56" s="21"/>
      <c r="L56" s="21"/>
      <c r="M56" s="21"/>
      <c r="N56" s="21"/>
      <c r="O56" s="21"/>
      <c r="P56" s="21"/>
      <c r="Q56" s="21"/>
      <c r="R56" s="29">
        <v>0.05</v>
      </c>
      <c r="S56" s="29"/>
    </row>
    <row r="57" spans="1:19" x14ac:dyDescent="0.35">
      <c r="A57" s="21" t="s">
        <v>59</v>
      </c>
      <c r="B57" s="21"/>
      <c r="C57" s="21"/>
      <c r="D57" s="21"/>
      <c r="E57" s="21"/>
      <c r="F57" s="21"/>
      <c r="G57" s="21"/>
      <c r="H57" s="21"/>
      <c r="I57" s="21"/>
      <c r="J57" s="21"/>
      <c r="K57" s="21"/>
      <c r="L57" s="21"/>
      <c r="M57" s="21"/>
      <c r="N57" s="21"/>
      <c r="O57" s="21"/>
      <c r="P57" s="21"/>
      <c r="Q57" s="21"/>
      <c r="R57" s="28" t="e">
        <f>R55*R56</f>
        <v>#VALUE!</v>
      </c>
      <c r="S57" s="28"/>
    </row>
    <row r="58" spans="1:19" x14ac:dyDescent="0.35">
      <c r="A58" s="33" t="s">
        <v>60</v>
      </c>
      <c r="B58" s="33"/>
      <c r="C58" s="33"/>
      <c r="D58" s="33"/>
      <c r="E58" s="33"/>
      <c r="F58" s="33"/>
      <c r="G58" s="33"/>
      <c r="H58" s="33"/>
      <c r="I58" s="33"/>
      <c r="J58" s="33"/>
      <c r="K58" s="33"/>
      <c r="L58" s="33"/>
      <c r="M58" s="33"/>
      <c r="N58" s="33"/>
      <c r="O58" s="33"/>
      <c r="P58" s="33"/>
      <c r="Q58" s="33"/>
      <c r="R58" s="33"/>
      <c r="S58" s="33"/>
    </row>
    <row r="59" spans="1:19" x14ac:dyDescent="0.35">
      <c r="A59" s="4" t="s">
        <v>61</v>
      </c>
      <c r="B59" s="37" t="s">
        <v>62</v>
      </c>
      <c r="C59" s="37"/>
      <c r="D59" s="37"/>
      <c r="E59" s="37"/>
      <c r="F59" s="37"/>
      <c r="G59" s="37"/>
      <c r="H59" s="37"/>
      <c r="I59" s="37"/>
      <c r="J59" s="37"/>
      <c r="K59" s="37"/>
      <c r="L59" s="29">
        <v>2</v>
      </c>
      <c r="M59" s="29"/>
      <c r="N59" s="32" t="s">
        <v>63</v>
      </c>
      <c r="O59" s="32"/>
      <c r="P59" s="32" t="s">
        <v>28</v>
      </c>
      <c r="Q59" s="32"/>
      <c r="R59" s="28" t="e">
        <f t="shared" ref="R59:R65" si="1">ROUND(N59+N59*P59/100,2)</f>
        <v>#VALUE!</v>
      </c>
      <c r="S59" s="28"/>
    </row>
    <row r="60" spans="1:19" x14ac:dyDescent="0.35">
      <c r="A60" s="4" t="s">
        <v>64</v>
      </c>
      <c r="B60" s="37" t="s">
        <v>65</v>
      </c>
      <c r="C60" s="37"/>
      <c r="D60" s="37"/>
      <c r="E60" s="37"/>
      <c r="F60" s="37"/>
      <c r="G60" s="37"/>
      <c r="H60" s="37"/>
      <c r="I60" s="37"/>
      <c r="J60" s="37"/>
      <c r="K60" s="37"/>
      <c r="L60" s="29">
        <v>2</v>
      </c>
      <c r="M60" s="29"/>
      <c r="N60" s="32" t="s">
        <v>63</v>
      </c>
      <c r="O60" s="32"/>
      <c r="P60" s="32" t="s">
        <v>28</v>
      </c>
      <c r="Q60" s="32"/>
      <c r="R60" s="28" t="e">
        <f t="shared" si="1"/>
        <v>#VALUE!</v>
      </c>
      <c r="S60" s="28"/>
    </row>
    <row r="61" spans="1:19" x14ac:dyDescent="0.35">
      <c r="A61" s="4" t="s">
        <v>66</v>
      </c>
      <c r="B61" s="37" t="s">
        <v>67</v>
      </c>
      <c r="C61" s="37"/>
      <c r="D61" s="37"/>
      <c r="E61" s="37"/>
      <c r="F61" s="37"/>
      <c r="G61" s="37"/>
      <c r="H61" s="37"/>
      <c r="I61" s="37"/>
      <c r="J61" s="37"/>
      <c r="K61" s="37"/>
      <c r="L61" s="29">
        <v>2</v>
      </c>
      <c r="M61" s="29"/>
      <c r="N61" s="32" t="s">
        <v>63</v>
      </c>
      <c r="O61" s="32"/>
      <c r="P61" s="32" t="s">
        <v>28</v>
      </c>
      <c r="Q61" s="32"/>
      <c r="R61" s="28" t="e">
        <f t="shared" si="1"/>
        <v>#VALUE!</v>
      </c>
      <c r="S61" s="28"/>
    </row>
    <row r="62" spans="1:19" x14ac:dyDescent="0.35">
      <c r="A62" s="4" t="s">
        <v>68</v>
      </c>
      <c r="B62" s="37" t="s">
        <v>69</v>
      </c>
      <c r="C62" s="37"/>
      <c r="D62" s="37"/>
      <c r="E62" s="37"/>
      <c r="F62" s="37"/>
      <c r="G62" s="37"/>
      <c r="H62" s="37"/>
      <c r="I62" s="37"/>
      <c r="J62" s="37"/>
      <c r="K62" s="37"/>
      <c r="L62" s="29">
        <v>2</v>
      </c>
      <c r="M62" s="29"/>
      <c r="N62" s="32" t="s">
        <v>63</v>
      </c>
      <c r="O62" s="32"/>
      <c r="P62" s="32" t="s">
        <v>28</v>
      </c>
      <c r="Q62" s="32"/>
      <c r="R62" s="28" t="e">
        <f t="shared" si="1"/>
        <v>#VALUE!</v>
      </c>
      <c r="S62" s="28"/>
    </row>
    <row r="63" spans="1:19" x14ac:dyDescent="0.35">
      <c r="A63" s="4" t="s">
        <v>70</v>
      </c>
      <c r="B63" s="37" t="s">
        <v>71</v>
      </c>
      <c r="C63" s="37"/>
      <c r="D63" s="37"/>
      <c r="E63" s="37"/>
      <c r="F63" s="37"/>
      <c r="G63" s="37"/>
      <c r="H63" s="37"/>
      <c r="I63" s="37"/>
      <c r="J63" s="37"/>
      <c r="K63" s="37"/>
      <c r="L63" s="29">
        <v>2</v>
      </c>
      <c r="M63" s="29"/>
      <c r="N63" s="32" t="s">
        <v>63</v>
      </c>
      <c r="O63" s="32"/>
      <c r="P63" s="32" t="s">
        <v>28</v>
      </c>
      <c r="Q63" s="32"/>
      <c r="R63" s="28" t="e">
        <f t="shared" si="1"/>
        <v>#VALUE!</v>
      </c>
      <c r="S63" s="28"/>
    </row>
    <row r="64" spans="1:19" x14ac:dyDescent="0.35">
      <c r="A64" s="4" t="s">
        <v>72</v>
      </c>
      <c r="B64" s="37" t="s">
        <v>73</v>
      </c>
      <c r="C64" s="37"/>
      <c r="D64" s="37"/>
      <c r="E64" s="37"/>
      <c r="F64" s="37"/>
      <c r="G64" s="37"/>
      <c r="H64" s="37"/>
      <c r="I64" s="37"/>
      <c r="J64" s="37"/>
      <c r="K64" s="37"/>
      <c r="L64" s="29">
        <v>2</v>
      </c>
      <c r="M64" s="29"/>
      <c r="N64" s="32" t="s">
        <v>63</v>
      </c>
      <c r="O64" s="32"/>
      <c r="P64" s="32" t="s">
        <v>28</v>
      </c>
      <c r="Q64" s="32"/>
      <c r="R64" s="28" t="e">
        <f t="shared" si="1"/>
        <v>#VALUE!</v>
      </c>
      <c r="S64" s="28"/>
    </row>
    <row r="65" spans="1:19" x14ac:dyDescent="0.35">
      <c r="A65" s="4" t="s">
        <v>74</v>
      </c>
      <c r="B65" s="37" t="s">
        <v>75</v>
      </c>
      <c r="C65" s="37"/>
      <c r="D65" s="37"/>
      <c r="E65" s="37"/>
      <c r="F65" s="37"/>
      <c r="G65" s="37"/>
      <c r="H65" s="37"/>
      <c r="I65" s="37"/>
      <c r="J65" s="37"/>
      <c r="K65" s="37"/>
      <c r="L65" s="29">
        <v>2</v>
      </c>
      <c r="M65" s="29"/>
      <c r="N65" s="32" t="s">
        <v>63</v>
      </c>
      <c r="O65" s="32"/>
      <c r="P65" s="32" t="s">
        <v>28</v>
      </c>
      <c r="Q65" s="32"/>
      <c r="R65" s="28" t="e">
        <f t="shared" si="1"/>
        <v>#VALUE!</v>
      </c>
      <c r="S65" s="28"/>
    </row>
    <row r="66" spans="1:19" x14ac:dyDescent="0.35">
      <c r="A66" s="21" t="s">
        <v>76</v>
      </c>
      <c r="B66" s="21"/>
      <c r="C66" s="21"/>
      <c r="D66" s="21"/>
      <c r="E66" s="21"/>
      <c r="F66" s="21"/>
      <c r="G66" s="21"/>
      <c r="H66" s="21"/>
      <c r="I66" s="21"/>
      <c r="J66" s="21"/>
      <c r="K66" s="21"/>
      <c r="L66" s="21"/>
      <c r="M66" s="21"/>
      <c r="N66" s="21"/>
      <c r="O66" s="21"/>
      <c r="P66" s="21"/>
      <c r="Q66" s="21"/>
      <c r="R66" s="28" t="e">
        <f>SUM(R59:R65)/7</f>
        <v>#VALUE!</v>
      </c>
      <c r="S66" s="28"/>
    </row>
    <row r="67" spans="1:19" x14ac:dyDescent="0.35">
      <c r="A67" s="21" t="s">
        <v>58</v>
      </c>
      <c r="B67" s="21"/>
      <c r="C67" s="21"/>
      <c r="D67" s="21"/>
      <c r="E67" s="21"/>
      <c r="F67" s="21"/>
      <c r="G67" s="21"/>
      <c r="H67" s="21"/>
      <c r="I67" s="21"/>
      <c r="J67" s="21"/>
      <c r="K67" s="21"/>
      <c r="L67" s="21"/>
      <c r="M67" s="21"/>
      <c r="N67" s="21"/>
      <c r="O67" s="21"/>
      <c r="P67" s="21"/>
      <c r="Q67" s="21"/>
      <c r="R67" s="29">
        <v>0.05</v>
      </c>
      <c r="S67" s="29"/>
    </row>
    <row r="68" spans="1:19" x14ac:dyDescent="0.35">
      <c r="A68" s="21" t="s">
        <v>77</v>
      </c>
      <c r="B68" s="21"/>
      <c r="C68" s="21"/>
      <c r="D68" s="21"/>
      <c r="E68" s="21"/>
      <c r="F68" s="21"/>
      <c r="G68" s="21"/>
      <c r="H68" s="21"/>
      <c r="I68" s="21"/>
      <c r="J68" s="21"/>
      <c r="K68" s="21"/>
      <c r="L68" s="21"/>
      <c r="M68" s="21"/>
      <c r="N68" s="21"/>
      <c r="O68" s="21"/>
      <c r="P68" s="21"/>
      <c r="Q68" s="21"/>
      <c r="R68" s="28" t="e">
        <f>R66*R67</f>
        <v>#VALUE!</v>
      </c>
      <c r="S68" s="28"/>
    </row>
    <row r="69" spans="1:19" x14ac:dyDescent="0.35">
      <c r="A69" s="33" t="s">
        <v>78</v>
      </c>
      <c r="B69" s="33"/>
      <c r="C69" s="33"/>
      <c r="D69" s="33"/>
      <c r="E69" s="33"/>
      <c r="F69" s="33"/>
      <c r="G69" s="33"/>
      <c r="H69" s="33"/>
      <c r="I69" s="33"/>
      <c r="J69" s="33"/>
      <c r="K69" s="33"/>
      <c r="L69" s="33"/>
      <c r="M69" s="33"/>
      <c r="N69" s="33"/>
      <c r="O69" s="33"/>
      <c r="P69" s="33"/>
      <c r="Q69" s="33"/>
      <c r="R69" s="33"/>
      <c r="S69" s="33"/>
    </row>
    <row r="70" spans="1:19" x14ac:dyDescent="0.35">
      <c r="A70" s="33" t="s">
        <v>79</v>
      </c>
      <c r="B70" s="33"/>
      <c r="C70" s="33"/>
      <c r="D70" s="33"/>
      <c r="E70" s="33"/>
      <c r="F70" s="33"/>
      <c r="G70" s="33"/>
      <c r="H70" s="33"/>
      <c r="I70" s="33"/>
      <c r="J70" s="33"/>
      <c r="K70" s="33"/>
      <c r="L70" s="33"/>
      <c r="M70" s="33"/>
      <c r="N70" s="33"/>
      <c r="O70" s="33"/>
      <c r="P70" s="33"/>
      <c r="Q70" s="33"/>
      <c r="R70" s="33"/>
      <c r="S70" s="33"/>
    </row>
    <row r="71" spans="1:19" x14ac:dyDescent="0.35">
      <c r="A71" s="4" t="s">
        <v>80</v>
      </c>
      <c r="B71" s="27" t="s">
        <v>81</v>
      </c>
      <c r="C71" s="27"/>
      <c r="D71" s="27"/>
      <c r="E71" s="27"/>
      <c r="F71" s="27"/>
      <c r="G71" s="27"/>
      <c r="H71" s="27"/>
      <c r="I71" s="27"/>
      <c r="J71" s="27"/>
      <c r="K71" s="27"/>
      <c r="L71" s="29">
        <v>6</v>
      </c>
      <c r="M71" s="29"/>
      <c r="N71" s="32" t="s">
        <v>63</v>
      </c>
      <c r="O71" s="32"/>
      <c r="P71" s="32" t="s">
        <v>28</v>
      </c>
      <c r="Q71" s="32"/>
      <c r="R71" s="35" t="e">
        <f t="shared" ref="R71:R74" si="2">ROUND(N71+N71*P71/100,2)</f>
        <v>#VALUE!</v>
      </c>
      <c r="S71" s="35"/>
    </row>
    <row r="72" spans="1:19" x14ac:dyDescent="0.35">
      <c r="A72" s="4" t="s">
        <v>82</v>
      </c>
      <c r="B72" s="27" t="s">
        <v>83</v>
      </c>
      <c r="C72" s="27"/>
      <c r="D72" s="27"/>
      <c r="E72" s="27"/>
      <c r="F72" s="27"/>
      <c r="G72" s="27"/>
      <c r="H72" s="27"/>
      <c r="I72" s="27"/>
      <c r="J72" s="27"/>
      <c r="K72" s="27"/>
      <c r="L72" s="29">
        <v>6</v>
      </c>
      <c r="M72" s="29"/>
      <c r="N72" s="32" t="s">
        <v>63</v>
      </c>
      <c r="O72" s="32"/>
      <c r="P72" s="32" t="s">
        <v>28</v>
      </c>
      <c r="Q72" s="32"/>
      <c r="R72" s="35" t="e">
        <f t="shared" si="2"/>
        <v>#VALUE!</v>
      </c>
      <c r="S72" s="35"/>
    </row>
    <row r="73" spans="1:19" x14ac:dyDescent="0.35">
      <c r="A73" s="4" t="s">
        <v>84</v>
      </c>
      <c r="B73" s="27" t="s">
        <v>85</v>
      </c>
      <c r="C73" s="27"/>
      <c r="D73" s="27"/>
      <c r="E73" s="27"/>
      <c r="F73" s="27"/>
      <c r="G73" s="27"/>
      <c r="H73" s="27"/>
      <c r="I73" s="27"/>
      <c r="J73" s="27"/>
      <c r="K73" s="27"/>
      <c r="L73" s="29">
        <v>6</v>
      </c>
      <c r="M73" s="29"/>
      <c r="N73" s="32" t="s">
        <v>63</v>
      </c>
      <c r="O73" s="32"/>
      <c r="P73" s="32" t="s">
        <v>28</v>
      </c>
      <c r="Q73" s="32"/>
      <c r="R73" s="35" t="e">
        <f t="shared" si="2"/>
        <v>#VALUE!</v>
      </c>
      <c r="S73" s="35"/>
    </row>
    <row r="74" spans="1:19" x14ac:dyDescent="0.35">
      <c r="A74" s="4" t="s">
        <v>86</v>
      </c>
      <c r="B74" s="27" t="s">
        <v>87</v>
      </c>
      <c r="C74" s="27"/>
      <c r="D74" s="27"/>
      <c r="E74" s="27"/>
      <c r="F74" s="27"/>
      <c r="G74" s="27"/>
      <c r="H74" s="27"/>
      <c r="I74" s="27"/>
      <c r="J74" s="27"/>
      <c r="K74" s="27"/>
      <c r="L74" s="29">
        <v>6</v>
      </c>
      <c r="M74" s="29"/>
      <c r="N74" s="32" t="s">
        <v>63</v>
      </c>
      <c r="O74" s="32"/>
      <c r="P74" s="32" t="s">
        <v>28</v>
      </c>
      <c r="Q74" s="32"/>
      <c r="R74" s="35" t="e">
        <f t="shared" si="2"/>
        <v>#VALUE!</v>
      </c>
      <c r="S74" s="35"/>
    </row>
    <row r="75" spans="1:19" x14ac:dyDescent="0.35">
      <c r="A75" s="21" t="s">
        <v>76</v>
      </c>
      <c r="B75" s="21"/>
      <c r="C75" s="21"/>
      <c r="D75" s="21"/>
      <c r="E75" s="21"/>
      <c r="F75" s="21"/>
      <c r="G75" s="21"/>
      <c r="H75" s="21"/>
      <c r="I75" s="21"/>
      <c r="J75" s="21"/>
      <c r="K75" s="21"/>
      <c r="L75" s="21"/>
      <c r="M75" s="21"/>
      <c r="N75" s="21"/>
      <c r="O75" s="21"/>
      <c r="P75" s="21"/>
      <c r="Q75" s="21"/>
      <c r="R75" s="35" t="e">
        <f>SUM(R71:R74)/4</f>
        <v>#VALUE!</v>
      </c>
      <c r="S75" s="35"/>
    </row>
    <row r="76" spans="1:19" x14ac:dyDescent="0.35">
      <c r="A76" s="21" t="s">
        <v>58</v>
      </c>
      <c r="B76" s="21"/>
      <c r="C76" s="21"/>
      <c r="D76" s="21"/>
      <c r="E76" s="21"/>
      <c r="F76" s="21"/>
      <c r="G76" s="21"/>
      <c r="H76" s="21"/>
      <c r="I76" s="21"/>
      <c r="J76" s="21"/>
      <c r="K76" s="21"/>
      <c r="L76" s="21"/>
      <c r="M76" s="21"/>
      <c r="N76" s="21"/>
      <c r="O76" s="21"/>
      <c r="P76" s="21"/>
      <c r="Q76" s="21"/>
      <c r="R76" s="29">
        <v>0.06</v>
      </c>
      <c r="S76" s="29"/>
    </row>
    <row r="77" spans="1:19" x14ac:dyDescent="0.35">
      <c r="A77" s="21" t="s">
        <v>88</v>
      </c>
      <c r="B77" s="21"/>
      <c r="C77" s="21"/>
      <c r="D77" s="21"/>
      <c r="E77" s="21"/>
      <c r="F77" s="21"/>
      <c r="G77" s="21"/>
      <c r="H77" s="21"/>
      <c r="I77" s="21"/>
      <c r="J77" s="21"/>
      <c r="K77" s="21"/>
      <c r="L77" s="21"/>
      <c r="M77" s="21"/>
      <c r="N77" s="21"/>
      <c r="O77" s="21"/>
      <c r="P77" s="21"/>
      <c r="Q77" s="21"/>
      <c r="R77" s="28" t="e">
        <f>R75*R76</f>
        <v>#VALUE!</v>
      </c>
      <c r="S77" s="28"/>
    </row>
    <row r="78" spans="1:19" x14ac:dyDescent="0.35">
      <c r="A78" s="33" t="s">
        <v>89</v>
      </c>
      <c r="B78" s="33"/>
      <c r="C78" s="33"/>
      <c r="D78" s="33"/>
      <c r="E78" s="33"/>
      <c r="F78" s="33"/>
      <c r="G78" s="33"/>
      <c r="H78" s="33"/>
      <c r="I78" s="33"/>
      <c r="J78" s="33"/>
      <c r="K78" s="33"/>
      <c r="L78" s="33"/>
      <c r="M78" s="33"/>
      <c r="N78" s="33"/>
      <c r="O78" s="33"/>
      <c r="P78" s="33"/>
      <c r="Q78" s="33"/>
      <c r="R78" s="33"/>
      <c r="S78" s="33"/>
    </row>
    <row r="79" spans="1:19" x14ac:dyDescent="0.35">
      <c r="A79" s="4" t="s">
        <v>90</v>
      </c>
      <c r="B79" s="27" t="s">
        <v>91</v>
      </c>
      <c r="C79" s="27"/>
      <c r="D79" s="27"/>
      <c r="E79" s="27"/>
      <c r="F79" s="27"/>
      <c r="G79" s="27"/>
      <c r="H79" s="27"/>
      <c r="I79" s="27"/>
      <c r="J79" s="27"/>
      <c r="K79" s="27"/>
      <c r="L79" s="29">
        <v>8</v>
      </c>
      <c r="M79" s="29"/>
      <c r="N79" s="32" t="s">
        <v>63</v>
      </c>
      <c r="O79" s="32"/>
      <c r="P79" s="32" t="s">
        <v>28</v>
      </c>
      <c r="Q79" s="32"/>
      <c r="R79" s="28" t="e">
        <f t="shared" ref="R79:R82" si="3">ROUND(N79+N79*P79/100,2)</f>
        <v>#VALUE!</v>
      </c>
      <c r="S79" s="28"/>
    </row>
    <row r="80" spans="1:19" x14ac:dyDescent="0.35">
      <c r="A80" s="4" t="s">
        <v>92</v>
      </c>
      <c r="B80" s="27" t="s">
        <v>93</v>
      </c>
      <c r="C80" s="27"/>
      <c r="D80" s="27"/>
      <c r="E80" s="27"/>
      <c r="F80" s="27"/>
      <c r="G80" s="27"/>
      <c r="H80" s="27"/>
      <c r="I80" s="27"/>
      <c r="J80" s="27"/>
      <c r="K80" s="27"/>
      <c r="L80" s="29">
        <v>8</v>
      </c>
      <c r="M80" s="29"/>
      <c r="N80" s="32" t="s">
        <v>63</v>
      </c>
      <c r="O80" s="32"/>
      <c r="P80" s="32" t="s">
        <v>28</v>
      </c>
      <c r="Q80" s="32"/>
      <c r="R80" s="28" t="e">
        <f t="shared" si="3"/>
        <v>#VALUE!</v>
      </c>
      <c r="S80" s="28"/>
    </row>
    <row r="81" spans="1:19" x14ac:dyDescent="0.35">
      <c r="A81" s="4" t="s">
        <v>94</v>
      </c>
      <c r="B81" s="27" t="s">
        <v>95</v>
      </c>
      <c r="C81" s="27"/>
      <c r="D81" s="27"/>
      <c r="E81" s="27"/>
      <c r="F81" s="27"/>
      <c r="G81" s="27"/>
      <c r="H81" s="27"/>
      <c r="I81" s="27"/>
      <c r="J81" s="27"/>
      <c r="K81" s="27"/>
      <c r="L81" s="29">
        <v>8</v>
      </c>
      <c r="M81" s="29"/>
      <c r="N81" s="32" t="s">
        <v>63</v>
      </c>
      <c r="O81" s="32"/>
      <c r="P81" s="32" t="s">
        <v>28</v>
      </c>
      <c r="Q81" s="32"/>
      <c r="R81" s="28" t="e">
        <f t="shared" si="3"/>
        <v>#VALUE!</v>
      </c>
      <c r="S81" s="28"/>
    </row>
    <row r="82" spans="1:19" x14ac:dyDescent="0.35">
      <c r="A82" s="4" t="s">
        <v>96</v>
      </c>
      <c r="B82" s="27" t="s">
        <v>97</v>
      </c>
      <c r="C82" s="27"/>
      <c r="D82" s="27"/>
      <c r="E82" s="27"/>
      <c r="F82" s="27"/>
      <c r="G82" s="27"/>
      <c r="H82" s="27"/>
      <c r="I82" s="27"/>
      <c r="J82" s="27"/>
      <c r="K82" s="27"/>
      <c r="L82" s="29">
        <v>8</v>
      </c>
      <c r="M82" s="29"/>
      <c r="N82" s="32" t="s">
        <v>63</v>
      </c>
      <c r="O82" s="32"/>
      <c r="P82" s="32" t="s">
        <v>28</v>
      </c>
      <c r="Q82" s="32"/>
      <c r="R82" s="28" t="e">
        <f t="shared" si="3"/>
        <v>#VALUE!</v>
      </c>
      <c r="S82" s="28"/>
    </row>
    <row r="83" spans="1:19" x14ac:dyDescent="0.35">
      <c r="A83" s="21" t="s">
        <v>76</v>
      </c>
      <c r="B83" s="21"/>
      <c r="C83" s="21"/>
      <c r="D83" s="21"/>
      <c r="E83" s="21"/>
      <c r="F83" s="21"/>
      <c r="G83" s="21"/>
      <c r="H83" s="21"/>
      <c r="I83" s="21"/>
      <c r="J83" s="21"/>
      <c r="K83" s="21"/>
      <c r="L83" s="21"/>
      <c r="M83" s="21"/>
      <c r="N83" s="21"/>
      <c r="O83" s="21"/>
      <c r="P83" s="21"/>
      <c r="Q83" s="21"/>
      <c r="R83" s="28" t="e">
        <f>SUM(R79:R82)/4</f>
        <v>#VALUE!</v>
      </c>
      <c r="S83" s="28"/>
    </row>
    <row r="84" spans="1:19" x14ac:dyDescent="0.35">
      <c r="A84" s="21" t="s">
        <v>58</v>
      </c>
      <c r="B84" s="21"/>
      <c r="C84" s="21"/>
      <c r="D84" s="21"/>
      <c r="E84" s="21"/>
      <c r="F84" s="21"/>
      <c r="G84" s="21"/>
      <c r="H84" s="21"/>
      <c r="I84" s="21"/>
      <c r="J84" s="21"/>
      <c r="K84" s="21"/>
      <c r="L84" s="21"/>
      <c r="M84" s="21"/>
      <c r="N84" s="21"/>
      <c r="O84" s="21"/>
      <c r="P84" s="21"/>
      <c r="Q84" s="21"/>
      <c r="R84" s="29">
        <v>0.06</v>
      </c>
      <c r="S84" s="29"/>
    </row>
    <row r="85" spans="1:19" x14ac:dyDescent="0.35">
      <c r="A85" s="21" t="s">
        <v>98</v>
      </c>
      <c r="B85" s="21"/>
      <c r="C85" s="21"/>
      <c r="D85" s="21"/>
      <c r="E85" s="21"/>
      <c r="F85" s="21"/>
      <c r="G85" s="21"/>
      <c r="H85" s="21"/>
      <c r="I85" s="21"/>
      <c r="J85" s="21"/>
      <c r="K85" s="21"/>
      <c r="L85" s="21"/>
      <c r="M85" s="21"/>
      <c r="N85" s="21"/>
      <c r="O85" s="21"/>
      <c r="P85" s="21"/>
      <c r="Q85" s="21"/>
      <c r="R85" s="28" t="e">
        <f>R83*R84</f>
        <v>#VALUE!</v>
      </c>
      <c r="S85" s="28"/>
    </row>
    <row r="86" spans="1:19" x14ac:dyDescent="0.35">
      <c r="A86" s="33" t="s">
        <v>99</v>
      </c>
      <c r="B86" s="33"/>
      <c r="C86" s="33"/>
      <c r="D86" s="33"/>
      <c r="E86" s="33"/>
      <c r="F86" s="33"/>
      <c r="G86" s="33"/>
      <c r="H86" s="33"/>
      <c r="I86" s="33"/>
      <c r="J86" s="33"/>
      <c r="K86" s="33"/>
      <c r="L86" s="33"/>
      <c r="M86" s="33"/>
      <c r="N86" s="33"/>
      <c r="O86" s="33"/>
      <c r="P86" s="33"/>
      <c r="Q86" s="33"/>
      <c r="R86" s="33"/>
      <c r="S86" s="33"/>
    </row>
    <row r="87" spans="1:19" x14ac:dyDescent="0.35">
      <c r="A87" s="4" t="s">
        <v>100</v>
      </c>
      <c r="B87" s="27" t="s">
        <v>101</v>
      </c>
      <c r="C87" s="27"/>
      <c r="D87" s="27"/>
      <c r="E87" s="27"/>
      <c r="F87" s="27"/>
      <c r="G87" s="27"/>
      <c r="H87" s="27"/>
      <c r="I87" s="27"/>
      <c r="J87" s="27"/>
      <c r="K87" s="27"/>
      <c r="L87" s="29">
        <v>6</v>
      </c>
      <c r="M87" s="29"/>
      <c r="N87" s="32" t="s">
        <v>63</v>
      </c>
      <c r="O87" s="32"/>
      <c r="P87" s="32" t="s">
        <v>28</v>
      </c>
      <c r="Q87" s="32"/>
      <c r="R87" s="28" t="e">
        <f t="shared" ref="R87:R89" si="4">ROUND(N87+N87*P87/100,2)</f>
        <v>#VALUE!</v>
      </c>
      <c r="S87" s="28"/>
    </row>
    <row r="88" spans="1:19" x14ac:dyDescent="0.35">
      <c r="A88" s="4" t="s">
        <v>102</v>
      </c>
      <c r="B88" s="27" t="s">
        <v>103</v>
      </c>
      <c r="C88" s="27"/>
      <c r="D88" s="27"/>
      <c r="E88" s="27"/>
      <c r="F88" s="27"/>
      <c r="G88" s="27"/>
      <c r="H88" s="27"/>
      <c r="I88" s="27"/>
      <c r="J88" s="27"/>
      <c r="K88" s="27"/>
      <c r="L88" s="29">
        <v>6</v>
      </c>
      <c r="M88" s="29"/>
      <c r="N88" s="32" t="s">
        <v>63</v>
      </c>
      <c r="O88" s="32"/>
      <c r="P88" s="32" t="s">
        <v>28</v>
      </c>
      <c r="Q88" s="32"/>
      <c r="R88" s="28" t="e">
        <f t="shared" si="4"/>
        <v>#VALUE!</v>
      </c>
      <c r="S88" s="28"/>
    </row>
    <row r="89" spans="1:19" x14ac:dyDescent="0.35">
      <c r="A89" s="4" t="s">
        <v>104</v>
      </c>
      <c r="B89" s="27" t="s">
        <v>105</v>
      </c>
      <c r="C89" s="27"/>
      <c r="D89" s="27"/>
      <c r="E89" s="27"/>
      <c r="F89" s="27"/>
      <c r="G89" s="27"/>
      <c r="H89" s="27"/>
      <c r="I89" s="27"/>
      <c r="J89" s="27"/>
      <c r="K89" s="27"/>
      <c r="L89" s="29">
        <v>6</v>
      </c>
      <c r="M89" s="29"/>
      <c r="N89" s="32" t="s">
        <v>63</v>
      </c>
      <c r="O89" s="32"/>
      <c r="P89" s="32" t="s">
        <v>28</v>
      </c>
      <c r="Q89" s="32"/>
      <c r="R89" s="28" t="e">
        <f t="shared" si="4"/>
        <v>#VALUE!</v>
      </c>
      <c r="S89" s="28"/>
    </row>
    <row r="90" spans="1:19" x14ac:dyDescent="0.35">
      <c r="A90" s="21" t="s">
        <v>76</v>
      </c>
      <c r="B90" s="21"/>
      <c r="C90" s="21"/>
      <c r="D90" s="21"/>
      <c r="E90" s="21"/>
      <c r="F90" s="21"/>
      <c r="G90" s="21"/>
      <c r="H90" s="21"/>
      <c r="I90" s="21"/>
      <c r="J90" s="21"/>
      <c r="K90" s="21"/>
      <c r="L90" s="21"/>
      <c r="M90" s="21"/>
      <c r="N90" s="21"/>
      <c r="O90" s="21"/>
      <c r="P90" s="21"/>
      <c r="Q90" s="21"/>
      <c r="R90" s="28" t="e">
        <f>SUM(R87:R89)/3</f>
        <v>#VALUE!</v>
      </c>
      <c r="S90" s="28"/>
    </row>
    <row r="91" spans="1:19" x14ac:dyDescent="0.35">
      <c r="A91" s="21" t="s">
        <v>58</v>
      </c>
      <c r="B91" s="21"/>
      <c r="C91" s="21"/>
      <c r="D91" s="21"/>
      <c r="E91" s="21"/>
      <c r="F91" s="21"/>
      <c r="G91" s="21"/>
      <c r="H91" s="21"/>
      <c r="I91" s="21"/>
      <c r="J91" s="21"/>
      <c r="K91" s="21"/>
      <c r="L91" s="21"/>
      <c r="M91" s="21"/>
      <c r="N91" s="21"/>
      <c r="O91" s="21"/>
      <c r="P91" s="21"/>
      <c r="Q91" s="21"/>
      <c r="R91" s="29">
        <v>0.06</v>
      </c>
      <c r="S91" s="29"/>
    </row>
    <row r="92" spans="1:19" x14ac:dyDescent="0.35">
      <c r="A92" s="21" t="s">
        <v>106</v>
      </c>
      <c r="B92" s="21"/>
      <c r="C92" s="21"/>
      <c r="D92" s="21"/>
      <c r="E92" s="21"/>
      <c r="F92" s="21"/>
      <c r="G92" s="21"/>
      <c r="H92" s="21"/>
      <c r="I92" s="21"/>
      <c r="J92" s="21"/>
      <c r="K92" s="21"/>
      <c r="L92" s="21"/>
      <c r="M92" s="21"/>
      <c r="N92" s="21"/>
      <c r="O92" s="21"/>
      <c r="P92" s="21"/>
      <c r="Q92" s="21"/>
      <c r="R92" s="28" t="e">
        <f>R90*R91</f>
        <v>#VALUE!</v>
      </c>
      <c r="S92" s="28"/>
    </row>
    <row r="93" spans="1:19" x14ac:dyDescent="0.35">
      <c r="A93" s="33" t="s">
        <v>107</v>
      </c>
      <c r="B93" s="33"/>
      <c r="C93" s="33"/>
      <c r="D93" s="33"/>
      <c r="E93" s="33"/>
      <c r="F93" s="33"/>
      <c r="G93" s="33"/>
      <c r="H93" s="33"/>
      <c r="I93" s="33"/>
      <c r="J93" s="33"/>
      <c r="K93" s="33"/>
      <c r="L93" s="33"/>
      <c r="M93" s="33"/>
      <c r="N93" s="33"/>
      <c r="O93" s="33"/>
      <c r="P93" s="33"/>
      <c r="Q93" s="33"/>
      <c r="R93" s="33"/>
      <c r="S93" s="33"/>
    </row>
    <row r="94" spans="1:19" x14ac:dyDescent="0.35">
      <c r="A94" s="4" t="s">
        <v>108</v>
      </c>
      <c r="B94" s="27" t="s">
        <v>109</v>
      </c>
      <c r="C94" s="27"/>
      <c r="D94" s="27"/>
      <c r="E94" s="27"/>
      <c r="F94" s="27"/>
      <c r="G94" s="27"/>
      <c r="H94" s="27"/>
      <c r="I94" s="27"/>
      <c r="J94" s="27"/>
      <c r="K94" s="27"/>
      <c r="L94" s="29">
        <v>5</v>
      </c>
      <c r="M94" s="29"/>
      <c r="N94" s="32" t="s">
        <v>63</v>
      </c>
      <c r="O94" s="32"/>
      <c r="P94" s="32" t="s">
        <v>28</v>
      </c>
      <c r="Q94" s="32"/>
      <c r="R94" s="35" t="e">
        <f t="shared" ref="R94:R96" si="5">ROUND(N94+N94*P94/100,2)</f>
        <v>#VALUE!</v>
      </c>
      <c r="S94" s="35"/>
    </row>
    <row r="95" spans="1:19" x14ac:dyDescent="0.35">
      <c r="A95" s="4" t="s">
        <v>110</v>
      </c>
      <c r="B95" s="27" t="s">
        <v>111</v>
      </c>
      <c r="C95" s="27"/>
      <c r="D95" s="27"/>
      <c r="E95" s="27"/>
      <c r="F95" s="27"/>
      <c r="G95" s="27"/>
      <c r="H95" s="27"/>
      <c r="I95" s="27"/>
      <c r="J95" s="27"/>
      <c r="K95" s="27"/>
      <c r="L95" s="29">
        <v>5</v>
      </c>
      <c r="M95" s="29"/>
      <c r="N95" s="32" t="s">
        <v>63</v>
      </c>
      <c r="O95" s="32"/>
      <c r="P95" s="32" t="s">
        <v>28</v>
      </c>
      <c r="Q95" s="32"/>
      <c r="R95" s="35" t="e">
        <f t="shared" si="5"/>
        <v>#VALUE!</v>
      </c>
      <c r="S95" s="35"/>
    </row>
    <row r="96" spans="1:19" x14ac:dyDescent="0.35">
      <c r="A96" s="4" t="s">
        <v>112</v>
      </c>
      <c r="B96" s="27" t="s">
        <v>113</v>
      </c>
      <c r="C96" s="27"/>
      <c r="D96" s="27"/>
      <c r="E96" s="27"/>
      <c r="F96" s="27"/>
      <c r="G96" s="27"/>
      <c r="H96" s="27"/>
      <c r="I96" s="27"/>
      <c r="J96" s="27"/>
      <c r="K96" s="27"/>
      <c r="L96" s="29">
        <v>5</v>
      </c>
      <c r="M96" s="29"/>
      <c r="N96" s="32" t="s">
        <v>63</v>
      </c>
      <c r="O96" s="32"/>
      <c r="P96" s="32" t="s">
        <v>28</v>
      </c>
      <c r="Q96" s="32"/>
      <c r="R96" s="35" t="e">
        <f t="shared" si="5"/>
        <v>#VALUE!</v>
      </c>
      <c r="S96" s="35"/>
    </row>
    <row r="97" spans="1:19" x14ac:dyDescent="0.35">
      <c r="A97" s="21" t="s">
        <v>76</v>
      </c>
      <c r="B97" s="21"/>
      <c r="C97" s="21"/>
      <c r="D97" s="21"/>
      <c r="E97" s="21"/>
      <c r="F97" s="21"/>
      <c r="G97" s="21"/>
      <c r="H97" s="21"/>
      <c r="I97" s="21"/>
      <c r="J97" s="21"/>
      <c r="K97" s="21"/>
      <c r="L97" s="21"/>
      <c r="M97" s="21"/>
      <c r="N97" s="21"/>
      <c r="O97" s="21"/>
      <c r="P97" s="21"/>
      <c r="Q97" s="21"/>
      <c r="R97" s="35" t="e">
        <f>SUM(R94:R96)/3</f>
        <v>#VALUE!</v>
      </c>
      <c r="S97" s="35"/>
    </row>
    <row r="98" spans="1:19" x14ac:dyDescent="0.35">
      <c r="A98" s="21" t="s">
        <v>58</v>
      </c>
      <c r="B98" s="21"/>
      <c r="C98" s="21"/>
      <c r="D98" s="21"/>
      <c r="E98" s="21"/>
      <c r="F98" s="21"/>
      <c r="G98" s="21"/>
      <c r="H98" s="21"/>
      <c r="I98" s="21"/>
      <c r="J98" s="21"/>
      <c r="K98" s="21"/>
      <c r="L98" s="21"/>
      <c r="M98" s="21"/>
      <c r="N98" s="21"/>
      <c r="O98" s="21"/>
      <c r="P98" s="21"/>
      <c r="Q98" s="21"/>
      <c r="R98" s="29">
        <v>0.06</v>
      </c>
      <c r="S98" s="29"/>
    </row>
    <row r="99" spans="1:19" x14ac:dyDescent="0.35">
      <c r="A99" s="21" t="s">
        <v>114</v>
      </c>
      <c r="B99" s="21"/>
      <c r="C99" s="21"/>
      <c r="D99" s="21"/>
      <c r="E99" s="21"/>
      <c r="F99" s="21"/>
      <c r="G99" s="21"/>
      <c r="H99" s="21"/>
      <c r="I99" s="21"/>
      <c r="J99" s="21"/>
      <c r="K99" s="21"/>
      <c r="L99" s="21"/>
      <c r="M99" s="21"/>
      <c r="N99" s="21"/>
      <c r="O99" s="21"/>
      <c r="P99" s="21"/>
      <c r="Q99" s="21"/>
      <c r="R99" s="28" t="e">
        <f>R97*R98</f>
        <v>#VALUE!</v>
      </c>
      <c r="S99" s="28"/>
    </row>
    <row r="100" spans="1:19" x14ac:dyDescent="0.35">
      <c r="A100" s="33" t="s">
        <v>115</v>
      </c>
      <c r="B100" s="33"/>
      <c r="C100" s="33"/>
      <c r="D100" s="33"/>
      <c r="E100" s="33"/>
      <c r="F100" s="33"/>
      <c r="G100" s="33"/>
      <c r="H100" s="33"/>
      <c r="I100" s="33"/>
      <c r="J100" s="33"/>
      <c r="K100" s="33"/>
      <c r="L100" s="33"/>
      <c r="M100" s="33"/>
      <c r="N100" s="33"/>
      <c r="O100" s="33"/>
      <c r="P100" s="33"/>
      <c r="Q100" s="33"/>
      <c r="R100" s="33"/>
      <c r="S100" s="33"/>
    </row>
    <row r="101" spans="1:19" x14ac:dyDescent="0.35">
      <c r="A101" s="4" t="s">
        <v>116</v>
      </c>
      <c r="B101" s="27" t="s">
        <v>117</v>
      </c>
      <c r="C101" s="27"/>
      <c r="D101" s="27"/>
      <c r="E101" s="27"/>
      <c r="F101" s="27"/>
      <c r="G101" s="27"/>
      <c r="H101" s="27"/>
      <c r="I101" s="27"/>
      <c r="J101" s="27"/>
      <c r="K101" s="27"/>
      <c r="L101" s="29">
        <v>5</v>
      </c>
      <c r="M101" s="29"/>
      <c r="N101" s="32" t="s">
        <v>63</v>
      </c>
      <c r="O101" s="32"/>
      <c r="P101" s="32" t="s">
        <v>28</v>
      </c>
      <c r="Q101" s="32"/>
      <c r="R101" s="35" t="e">
        <f t="shared" ref="R101:R103" si="6">ROUND(N101+N101*P101/100,2)</f>
        <v>#VALUE!</v>
      </c>
      <c r="S101" s="35"/>
    </row>
    <row r="102" spans="1:19" x14ac:dyDescent="0.35">
      <c r="A102" s="4" t="s">
        <v>118</v>
      </c>
      <c r="B102" s="27" t="s">
        <v>119</v>
      </c>
      <c r="C102" s="27"/>
      <c r="D102" s="27"/>
      <c r="E102" s="27"/>
      <c r="F102" s="27"/>
      <c r="G102" s="27"/>
      <c r="H102" s="27"/>
      <c r="I102" s="27"/>
      <c r="J102" s="27"/>
      <c r="K102" s="27"/>
      <c r="L102" s="29">
        <v>5</v>
      </c>
      <c r="M102" s="29"/>
      <c r="N102" s="32" t="s">
        <v>63</v>
      </c>
      <c r="O102" s="32"/>
      <c r="P102" s="32" t="s">
        <v>28</v>
      </c>
      <c r="Q102" s="32"/>
      <c r="R102" s="35" t="e">
        <f t="shared" si="6"/>
        <v>#VALUE!</v>
      </c>
      <c r="S102" s="35"/>
    </row>
    <row r="103" spans="1:19" x14ac:dyDescent="0.35">
      <c r="A103" s="4" t="s">
        <v>120</v>
      </c>
      <c r="B103" s="27" t="s">
        <v>121</v>
      </c>
      <c r="C103" s="27"/>
      <c r="D103" s="27"/>
      <c r="E103" s="27"/>
      <c r="F103" s="27"/>
      <c r="G103" s="27"/>
      <c r="H103" s="27"/>
      <c r="I103" s="27"/>
      <c r="J103" s="27"/>
      <c r="K103" s="27"/>
      <c r="L103" s="29">
        <v>5</v>
      </c>
      <c r="M103" s="29"/>
      <c r="N103" s="32" t="s">
        <v>63</v>
      </c>
      <c r="O103" s="32"/>
      <c r="P103" s="32" t="s">
        <v>28</v>
      </c>
      <c r="Q103" s="32"/>
      <c r="R103" s="35" t="e">
        <f t="shared" si="6"/>
        <v>#VALUE!</v>
      </c>
      <c r="S103" s="35"/>
    </row>
    <row r="104" spans="1:19" x14ac:dyDescent="0.35">
      <c r="A104" s="21" t="s">
        <v>76</v>
      </c>
      <c r="B104" s="21"/>
      <c r="C104" s="21"/>
      <c r="D104" s="21"/>
      <c r="E104" s="21"/>
      <c r="F104" s="21"/>
      <c r="G104" s="21"/>
      <c r="H104" s="21"/>
      <c r="I104" s="21"/>
      <c r="J104" s="21"/>
      <c r="K104" s="21"/>
      <c r="L104" s="21"/>
      <c r="M104" s="21"/>
      <c r="N104" s="21"/>
      <c r="O104" s="21"/>
      <c r="P104" s="21"/>
      <c r="Q104" s="21"/>
      <c r="R104" s="35" t="e">
        <f>SUM(R101:R103)/3</f>
        <v>#VALUE!</v>
      </c>
      <c r="S104" s="35"/>
    </row>
    <row r="105" spans="1:19" x14ac:dyDescent="0.35">
      <c r="A105" s="21" t="s">
        <v>58</v>
      </c>
      <c r="B105" s="21"/>
      <c r="C105" s="21"/>
      <c r="D105" s="21"/>
      <c r="E105" s="21"/>
      <c r="F105" s="21"/>
      <c r="G105" s="21"/>
      <c r="H105" s="21"/>
      <c r="I105" s="21"/>
      <c r="J105" s="21"/>
      <c r="K105" s="21"/>
      <c r="L105" s="21"/>
      <c r="M105" s="21"/>
      <c r="N105" s="21"/>
      <c r="O105" s="21"/>
      <c r="P105" s="21"/>
      <c r="Q105" s="21"/>
      <c r="R105" s="36">
        <v>0.06</v>
      </c>
      <c r="S105" s="36"/>
    </row>
    <row r="106" spans="1:19" x14ac:dyDescent="0.35">
      <c r="A106" s="21" t="s">
        <v>122</v>
      </c>
      <c r="B106" s="21"/>
      <c r="C106" s="21"/>
      <c r="D106" s="21"/>
      <c r="E106" s="21"/>
      <c r="F106" s="21"/>
      <c r="G106" s="21"/>
      <c r="H106" s="21"/>
      <c r="I106" s="21"/>
      <c r="J106" s="21"/>
      <c r="K106" s="21"/>
      <c r="L106" s="21"/>
      <c r="M106" s="21"/>
      <c r="N106" s="21"/>
      <c r="O106" s="21"/>
      <c r="P106" s="21"/>
      <c r="Q106" s="21"/>
      <c r="R106" s="28" t="e">
        <f>R104*R105</f>
        <v>#VALUE!</v>
      </c>
      <c r="S106" s="28"/>
    </row>
    <row r="107" spans="1:19" x14ac:dyDescent="0.35">
      <c r="A107" s="33" t="s">
        <v>123</v>
      </c>
      <c r="B107" s="33"/>
      <c r="C107" s="33"/>
      <c r="D107" s="33"/>
      <c r="E107" s="33"/>
      <c r="F107" s="33"/>
      <c r="G107" s="33"/>
      <c r="H107" s="33"/>
      <c r="I107" s="33"/>
      <c r="J107" s="33"/>
      <c r="K107" s="33"/>
      <c r="L107" s="33"/>
      <c r="M107" s="33"/>
      <c r="N107" s="33"/>
      <c r="O107" s="33"/>
      <c r="P107" s="33"/>
      <c r="Q107" s="33"/>
      <c r="R107" s="33"/>
      <c r="S107" s="33"/>
    </row>
    <row r="108" spans="1:19" x14ac:dyDescent="0.35">
      <c r="A108" s="4" t="s">
        <v>124</v>
      </c>
      <c r="B108" s="27" t="s">
        <v>125</v>
      </c>
      <c r="C108" s="27"/>
      <c r="D108" s="27"/>
      <c r="E108" s="27"/>
      <c r="F108" s="27"/>
      <c r="G108" s="27"/>
      <c r="H108" s="27"/>
      <c r="I108" s="27"/>
      <c r="J108" s="27"/>
      <c r="K108" s="27"/>
      <c r="L108" s="29">
        <v>1</v>
      </c>
      <c r="M108" s="29"/>
      <c r="N108" s="32" t="s">
        <v>63</v>
      </c>
      <c r="O108" s="32"/>
      <c r="P108" s="32" t="s">
        <v>28</v>
      </c>
      <c r="Q108" s="32"/>
      <c r="R108" s="28" t="e">
        <f t="shared" ref="R108:R115" si="7">ROUND(N108+N108*P108/100,2)</f>
        <v>#VALUE!</v>
      </c>
      <c r="S108" s="28"/>
    </row>
    <row r="109" spans="1:19" x14ac:dyDescent="0.35">
      <c r="A109" s="4" t="s">
        <v>126</v>
      </c>
      <c r="B109" s="27" t="s">
        <v>127</v>
      </c>
      <c r="C109" s="27"/>
      <c r="D109" s="27"/>
      <c r="E109" s="27"/>
      <c r="F109" s="27"/>
      <c r="G109" s="27"/>
      <c r="H109" s="27"/>
      <c r="I109" s="27"/>
      <c r="J109" s="27"/>
      <c r="K109" s="27"/>
      <c r="L109" s="29">
        <v>1</v>
      </c>
      <c r="M109" s="29"/>
      <c r="N109" s="32" t="s">
        <v>63</v>
      </c>
      <c r="O109" s="32"/>
      <c r="P109" s="32" t="s">
        <v>28</v>
      </c>
      <c r="Q109" s="32"/>
      <c r="R109" s="28" t="e">
        <f t="shared" si="7"/>
        <v>#VALUE!</v>
      </c>
      <c r="S109" s="28"/>
    </row>
    <row r="110" spans="1:19" x14ac:dyDescent="0.35">
      <c r="A110" s="4" t="s">
        <v>128</v>
      </c>
      <c r="B110" s="27" t="s">
        <v>129</v>
      </c>
      <c r="C110" s="27"/>
      <c r="D110" s="27"/>
      <c r="E110" s="27"/>
      <c r="F110" s="27"/>
      <c r="G110" s="27"/>
      <c r="H110" s="27"/>
      <c r="I110" s="27"/>
      <c r="J110" s="27"/>
      <c r="K110" s="27"/>
      <c r="L110" s="29">
        <v>1</v>
      </c>
      <c r="M110" s="29"/>
      <c r="N110" s="32" t="s">
        <v>63</v>
      </c>
      <c r="O110" s="32"/>
      <c r="P110" s="32" t="s">
        <v>28</v>
      </c>
      <c r="Q110" s="32"/>
      <c r="R110" s="28" t="e">
        <f t="shared" si="7"/>
        <v>#VALUE!</v>
      </c>
      <c r="S110" s="28"/>
    </row>
    <row r="111" spans="1:19" x14ac:dyDescent="0.35">
      <c r="A111" s="4" t="s">
        <v>130</v>
      </c>
      <c r="B111" s="27" t="s">
        <v>131</v>
      </c>
      <c r="C111" s="27"/>
      <c r="D111" s="27"/>
      <c r="E111" s="27"/>
      <c r="F111" s="27"/>
      <c r="G111" s="27"/>
      <c r="H111" s="27"/>
      <c r="I111" s="27"/>
      <c r="J111" s="27"/>
      <c r="K111" s="27"/>
      <c r="L111" s="29">
        <v>1</v>
      </c>
      <c r="M111" s="29"/>
      <c r="N111" s="32" t="s">
        <v>63</v>
      </c>
      <c r="O111" s="32"/>
      <c r="P111" s="32" t="s">
        <v>28</v>
      </c>
      <c r="Q111" s="32"/>
      <c r="R111" s="28" t="e">
        <f t="shared" si="7"/>
        <v>#VALUE!</v>
      </c>
      <c r="S111" s="28"/>
    </row>
    <row r="112" spans="1:19" x14ac:dyDescent="0.35">
      <c r="A112" s="4" t="s">
        <v>132</v>
      </c>
      <c r="B112" s="27" t="s">
        <v>133</v>
      </c>
      <c r="C112" s="27"/>
      <c r="D112" s="27"/>
      <c r="E112" s="27"/>
      <c r="F112" s="27"/>
      <c r="G112" s="27"/>
      <c r="H112" s="27"/>
      <c r="I112" s="27"/>
      <c r="J112" s="27"/>
      <c r="K112" s="27"/>
      <c r="L112" s="29">
        <v>1</v>
      </c>
      <c r="M112" s="29"/>
      <c r="N112" s="32" t="s">
        <v>63</v>
      </c>
      <c r="O112" s="32"/>
      <c r="P112" s="32" t="s">
        <v>28</v>
      </c>
      <c r="Q112" s="32"/>
      <c r="R112" s="28" t="e">
        <f t="shared" si="7"/>
        <v>#VALUE!</v>
      </c>
      <c r="S112" s="28"/>
    </row>
    <row r="113" spans="1:19" x14ac:dyDescent="0.35">
      <c r="A113" s="4" t="s">
        <v>134</v>
      </c>
      <c r="B113" s="27" t="s">
        <v>135</v>
      </c>
      <c r="C113" s="27"/>
      <c r="D113" s="27"/>
      <c r="E113" s="27"/>
      <c r="F113" s="27"/>
      <c r="G113" s="27"/>
      <c r="H113" s="27"/>
      <c r="I113" s="27"/>
      <c r="J113" s="27"/>
      <c r="K113" s="27"/>
      <c r="L113" s="29">
        <v>1</v>
      </c>
      <c r="M113" s="29"/>
      <c r="N113" s="32" t="s">
        <v>63</v>
      </c>
      <c r="O113" s="32"/>
      <c r="P113" s="32" t="s">
        <v>28</v>
      </c>
      <c r="Q113" s="32"/>
      <c r="R113" s="28" t="e">
        <f t="shared" si="7"/>
        <v>#VALUE!</v>
      </c>
      <c r="S113" s="28"/>
    </row>
    <row r="114" spans="1:19" x14ac:dyDescent="0.35">
      <c r="A114" s="4" t="s">
        <v>136</v>
      </c>
      <c r="B114" s="27" t="s">
        <v>137</v>
      </c>
      <c r="C114" s="27"/>
      <c r="D114" s="27"/>
      <c r="E114" s="27"/>
      <c r="F114" s="27"/>
      <c r="G114" s="27"/>
      <c r="H114" s="27"/>
      <c r="I114" s="27"/>
      <c r="J114" s="27"/>
      <c r="K114" s="27"/>
      <c r="L114" s="29">
        <v>1</v>
      </c>
      <c r="M114" s="29"/>
      <c r="N114" s="32" t="s">
        <v>63</v>
      </c>
      <c r="O114" s="32"/>
      <c r="P114" s="32" t="s">
        <v>28</v>
      </c>
      <c r="Q114" s="32"/>
      <c r="R114" s="28" t="e">
        <f t="shared" si="7"/>
        <v>#VALUE!</v>
      </c>
      <c r="S114" s="28"/>
    </row>
    <row r="115" spans="1:19" x14ac:dyDescent="0.35">
      <c r="A115" s="4" t="s">
        <v>138</v>
      </c>
      <c r="B115" s="27" t="s">
        <v>139</v>
      </c>
      <c r="C115" s="27"/>
      <c r="D115" s="27"/>
      <c r="E115" s="27"/>
      <c r="F115" s="27"/>
      <c r="G115" s="27"/>
      <c r="H115" s="27"/>
      <c r="I115" s="27"/>
      <c r="J115" s="27"/>
      <c r="K115" s="27"/>
      <c r="L115" s="29">
        <v>1</v>
      </c>
      <c r="M115" s="29"/>
      <c r="N115" s="32" t="s">
        <v>63</v>
      </c>
      <c r="O115" s="32"/>
      <c r="P115" s="32" t="s">
        <v>28</v>
      </c>
      <c r="Q115" s="32"/>
      <c r="R115" s="28" t="e">
        <f t="shared" si="7"/>
        <v>#VALUE!</v>
      </c>
      <c r="S115" s="28"/>
    </row>
    <row r="116" spans="1:19" x14ac:dyDescent="0.35">
      <c r="A116" s="21" t="s">
        <v>76</v>
      </c>
      <c r="B116" s="21"/>
      <c r="C116" s="21"/>
      <c r="D116" s="21"/>
      <c r="E116" s="21"/>
      <c r="F116" s="21"/>
      <c r="G116" s="21"/>
      <c r="H116" s="21"/>
      <c r="I116" s="21"/>
      <c r="J116" s="21"/>
      <c r="K116" s="21"/>
      <c r="L116" s="21"/>
      <c r="M116" s="21"/>
      <c r="N116" s="21"/>
      <c r="O116" s="21"/>
      <c r="P116" s="21"/>
      <c r="Q116" s="21"/>
      <c r="R116" s="28" t="e">
        <f>SUM(R108:R115)/8</f>
        <v>#VALUE!</v>
      </c>
      <c r="S116" s="28"/>
    </row>
    <row r="117" spans="1:19" x14ac:dyDescent="0.35">
      <c r="A117" s="21" t="s">
        <v>58</v>
      </c>
      <c r="B117" s="21"/>
      <c r="C117" s="21"/>
      <c r="D117" s="21"/>
      <c r="E117" s="21"/>
      <c r="F117" s="21"/>
      <c r="G117" s="21"/>
      <c r="H117" s="21"/>
      <c r="I117" s="21"/>
      <c r="J117" s="21"/>
      <c r="K117" s="21"/>
      <c r="L117" s="21"/>
      <c r="M117" s="21"/>
      <c r="N117" s="21"/>
      <c r="O117" s="21"/>
      <c r="P117" s="21"/>
      <c r="Q117" s="21"/>
      <c r="R117" s="29">
        <v>0.05</v>
      </c>
      <c r="S117" s="29"/>
    </row>
    <row r="118" spans="1:19" x14ac:dyDescent="0.35">
      <c r="A118" s="21" t="s">
        <v>140</v>
      </c>
      <c r="B118" s="21"/>
      <c r="C118" s="21"/>
      <c r="D118" s="21"/>
      <c r="E118" s="21"/>
      <c r="F118" s="21"/>
      <c r="G118" s="21"/>
      <c r="H118" s="21"/>
      <c r="I118" s="21"/>
      <c r="J118" s="21"/>
      <c r="K118" s="21"/>
      <c r="L118" s="21"/>
      <c r="M118" s="21"/>
      <c r="N118" s="21"/>
      <c r="O118" s="21"/>
      <c r="P118" s="21"/>
      <c r="Q118" s="21"/>
      <c r="R118" s="28" t="e">
        <f>R116*R117</f>
        <v>#VALUE!</v>
      </c>
      <c r="S118" s="28"/>
    </row>
    <row r="119" spans="1:19" x14ac:dyDescent="0.35">
      <c r="A119" s="33" t="s">
        <v>141</v>
      </c>
      <c r="B119" s="33"/>
      <c r="C119" s="33"/>
      <c r="D119" s="33"/>
      <c r="E119" s="33"/>
      <c r="F119" s="33"/>
      <c r="G119" s="33"/>
      <c r="H119" s="33"/>
      <c r="I119" s="33"/>
      <c r="J119" s="33"/>
      <c r="K119" s="33"/>
      <c r="L119" s="33"/>
      <c r="M119" s="33"/>
      <c r="N119" s="33"/>
      <c r="O119" s="33"/>
      <c r="P119" s="33"/>
      <c r="Q119" s="33"/>
      <c r="R119" s="33"/>
      <c r="S119" s="33"/>
    </row>
    <row r="120" spans="1:19" x14ac:dyDescent="0.35">
      <c r="A120" s="33" t="s">
        <v>142</v>
      </c>
      <c r="B120" s="33"/>
      <c r="C120" s="33"/>
      <c r="D120" s="33"/>
      <c r="E120" s="33"/>
      <c r="F120" s="33"/>
      <c r="G120" s="33"/>
      <c r="H120" s="33"/>
      <c r="I120" s="33"/>
      <c r="J120" s="33"/>
      <c r="K120" s="33"/>
      <c r="L120" s="33"/>
      <c r="M120" s="33"/>
      <c r="N120" s="33"/>
      <c r="O120" s="33"/>
      <c r="P120" s="33"/>
      <c r="Q120" s="33"/>
      <c r="R120" s="33"/>
      <c r="S120" s="33"/>
    </row>
    <row r="121" spans="1:19" x14ac:dyDescent="0.35">
      <c r="A121" s="4" t="s">
        <v>143</v>
      </c>
      <c r="B121" s="27" t="s">
        <v>144</v>
      </c>
      <c r="C121" s="27"/>
      <c r="D121" s="27"/>
      <c r="E121" s="27"/>
      <c r="F121" s="27"/>
      <c r="G121" s="27"/>
      <c r="H121" s="27"/>
      <c r="I121" s="27"/>
      <c r="J121" s="27"/>
      <c r="K121" s="27"/>
      <c r="L121" s="29">
        <v>1.5</v>
      </c>
      <c r="M121" s="29"/>
      <c r="N121" s="32" t="s">
        <v>63</v>
      </c>
      <c r="O121" s="32"/>
      <c r="P121" s="32" t="s">
        <v>28</v>
      </c>
      <c r="Q121" s="32"/>
      <c r="R121" s="35" t="e">
        <f t="shared" ref="R121:R130" si="8">ROUND(N121+N121*P121/100,2)</f>
        <v>#VALUE!</v>
      </c>
      <c r="S121" s="35"/>
    </row>
    <row r="122" spans="1:19" x14ac:dyDescent="0.35">
      <c r="A122" s="4" t="s">
        <v>145</v>
      </c>
      <c r="B122" s="27" t="s">
        <v>146</v>
      </c>
      <c r="C122" s="27"/>
      <c r="D122" s="27"/>
      <c r="E122" s="27"/>
      <c r="F122" s="27"/>
      <c r="G122" s="27"/>
      <c r="H122" s="27"/>
      <c r="I122" s="27"/>
      <c r="J122" s="27"/>
      <c r="K122" s="27"/>
      <c r="L122" s="29">
        <v>1.5</v>
      </c>
      <c r="M122" s="29"/>
      <c r="N122" s="32" t="s">
        <v>63</v>
      </c>
      <c r="O122" s="32"/>
      <c r="P122" s="32" t="s">
        <v>28</v>
      </c>
      <c r="Q122" s="32"/>
      <c r="R122" s="35" t="e">
        <f t="shared" si="8"/>
        <v>#VALUE!</v>
      </c>
      <c r="S122" s="35"/>
    </row>
    <row r="123" spans="1:19" x14ac:dyDescent="0.35">
      <c r="A123" s="4" t="s">
        <v>147</v>
      </c>
      <c r="B123" s="27" t="s">
        <v>148</v>
      </c>
      <c r="C123" s="27"/>
      <c r="D123" s="27"/>
      <c r="E123" s="27"/>
      <c r="F123" s="27"/>
      <c r="G123" s="27"/>
      <c r="H123" s="27"/>
      <c r="I123" s="27"/>
      <c r="J123" s="27"/>
      <c r="K123" s="27"/>
      <c r="L123" s="29">
        <v>1.5</v>
      </c>
      <c r="M123" s="29"/>
      <c r="N123" s="32" t="s">
        <v>63</v>
      </c>
      <c r="O123" s="32"/>
      <c r="P123" s="32" t="s">
        <v>28</v>
      </c>
      <c r="Q123" s="32"/>
      <c r="R123" s="35" t="e">
        <f t="shared" si="8"/>
        <v>#VALUE!</v>
      </c>
      <c r="S123" s="35"/>
    </row>
    <row r="124" spans="1:19" x14ac:dyDescent="0.35">
      <c r="A124" s="4" t="s">
        <v>149</v>
      </c>
      <c r="B124" s="27" t="s">
        <v>150</v>
      </c>
      <c r="C124" s="27"/>
      <c r="D124" s="27"/>
      <c r="E124" s="27"/>
      <c r="F124" s="27"/>
      <c r="G124" s="27"/>
      <c r="H124" s="27"/>
      <c r="I124" s="27"/>
      <c r="J124" s="27"/>
      <c r="K124" s="27"/>
      <c r="L124" s="29">
        <v>1.5</v>
      </c>
      <c r="M124" s="29"/>
      <c r="N124" s="32" t="s">
        <v>63</v>
      </c>
      <c r="O124" s="32"/>
      <c r="P124" s="32" t="s">
        <v>28</v>
      </c>
      <c r="Q124" s="32"/>
      <c r="R124" s="35" t="e">
        <f t="shared" si="8"/>
        <v>#VALUE!</v>
      </c>
      <c r="S124" s="35"/>
    </row>
    <row r="125" spans="1:19" x14ac:dyDescent="0.35">
      <c r="A125" s="4" t="s">
        <v>151</v>
      </c>
      <c r="B125" s="27" t="s">
        <v>152</v>
      </c>
      <c r="C125" s="27"/>
      <c r="D125" s="27"/>
      <c r="E125" s="27"/>
      <c r="F125" s="27"/>
      <c r="G125" s="27"/>
      <c r="H125" s="27"/>
      <c r="I125" s="27"/>
      <c r="J125" s="27"/>
      <c r="K125" s="27"/>
      <c r="L125" s="29">
        <v>1.5</v>
      </c>
      <c r="M125" s="29"/>
      <c r="N125" s="32" t="s">
        <v>63</v>
      </c>
      <c r="O125" s="32"/>
      <c r="P125" s="32" t="s">
        <v>28</v>
      </c>
      <c r="Q125" s="32"/>
      <c r="R125" s="35" t="e">
        <f t="shared" si="8"/>
        <v>#VALUE!</v>
      </c>
      <c r="S125" s="35"/>
    </row>
    <row r="126" spans="1:19" x14ac:dyDescent="0.35">
      <c r="A126" s="4" t="s">
        <v>153</v>
      </c>
      <c r="B126" s="27" t="s">
        <v>154</v>
      </c>
      <c r="C126" s="27"/>
      <c r="D126" s="27"/>
      <c r="E126" s="27"/>
      <c r="F126" s="27"/>
      <c r="G126" s="27"/>
      <c r="H126" s="27"/>
      <c r="I126" s="27"/>
      <c r="J126" s="27"/>
      <c r="K126" s="27"/>
      <c r="L126" s="29">
        <v>1.5</v>
      </c>
      <c r="M126" s="29"/>
      <c r="N126" s="32" t="s">
        <v>63</v>
      </c>
      <c r="O126" s="32"/>
      <c r="P126" s="32" t="s">
        <v>28</v>
      </c>
      <c r="Q126" s="32"/>
      <c r="R126" s="35" t="e">
        <f t="shared" si="8"/>
        <v>#VALUE!</v>
      </c>
      <c r="S126" s="35"/>
    </row>
    <row r="127" spans="1:19" x14ac:dyDescent="0.35">
      <c r="A127" s="4" t="s">
        <v>155</v>
      </c>
      <c r="B127" s="27" t="s">
        <v>156</v>
      </c>
      <c r="C127" s="27"/>
      <c r="D127" s="27"/>
      <c r="E127" s="27"/>
      <c r="F127" s="27"/>
      <c r="G127" s="27"/>
      <c r="H127" s="27"/>
      <c r="I127" s="27"/>
      <c r="J127" s="27"/>
      <c r="K127" s="27"/>
      <c r="L127" s="29">
        <v>1.5</v>
      </c>
      <c r="M127" s="29"/>
      <c r="N127" s="32" t="s">
        <v>63</v>
      </c>
      <c r="O127" s="32"/>
      <c r="P127" s="32" t="s">
        <v>28</v>
      </c>
      <c r="Q127" s="32"/>
      <c r="R127" s="35" t="e">
        <f t="shared" si="8"/>
        <v>#VALUE!</v>
      </c>
      <c r="S127" s="35"/>
    </row>
    <row r="128" spans="1:19" x14ac:dyDescent="0.35">
      <c r="A128" s="4" t="s">
        <v>157</v>
      </c>
      <c r="B128" s="27" t="s">
        <v>158</v>
      </c>
      <c r="C128" s="27"/>
      <c r="D128" s="27"/>
      <c r="E128" s="27"/>
      <c r="F128" s="27"/>
      <c r="G128" s="27"/>
      <c r="H128" s="27"/>
      <c r="I128" s="27"/>
      <c r="J128" s="27"/>
      <c r="K128" s="27"/>
      <c r="L128" s="29">
        <v>1.5</v>
      </c>
      <c r="M128" s="29"/>
      <c r="N128" s="32" t="s">
        <v>63</v>
      </c>
      <c r="O128" s="32"/>
      <c r="P128" s="32" t="s">
        <v>28</v>
      </c>
      <c r="Q128" s="32"/>
      <c r="R128" s="35" t="e">
        <f t="shared" si="8"/>
        <v>#VALUE!</v>
      </c>
      <c r="S128" s="35"/>
    </row>
    <row r="129" spans="1:19" x14ac:dyDescent="0.35">
      <c r="A129" s="4" t="s">
        <v>159</v>
      </c>
      <c r="B129" s="27" t="s">
        <v>160</v>
      </c>
      <c r="C129" s="27"/>
      <c r="D129" s="27"/>
      <c r="E129" s="27"/>
      <c r="F129" s="27"/>
      <c r="G129" s="27"/>
      <c r="H129" s="27"/>
      <c r="I129" s="27"/>
      <c r="J129" s="27"/>
      <c r="K129" s="27"/>
      <c r="L129" s="29">
        <v>1.5</v>
      </c>
      <c r="M129" s="29"/>
      <c r="N129" s="32" t="s">
        <v>63</v>
      </c>
      <c r="O129" s="32"/>
      <c r="P129" s="32" t="s">
        <v>28</v>
      </c>
      <c r="Q129" s="32"/>
      <c r="R129" s="35" t="e">
        <f t="shared" si="8"/>
        <v>#VALUE!</v>
      </c>
      <c r="S129" s="35"/>
    </row>
    <row r="130" spans="1:19" x14ac:dyDescent="0.35">
      <c r="A130" s="4" t="s">
        <v>161</v>
      </c>
      <c r="B130" s="27" t="s">
        <v>162</v>
      </c>
      <c r="C130" s="27"/>
      <c r="D130" s="27"/>
      <c r="E130" s="27"/>
      <c r="F130" s="27"/>
      <c r="G130" s="27"/>
      <c r="H130" s="27"/>
      <c r="I130" s="27"/>
      <c r="J130" s="27"/>
      <c r="K130" s="27"/>
      <c r="L130" s="29">
        <v>1.5</v>
      </c>
      <c r="M130" s="29"/>
      <c r="N130" s="32" t="s">
        <v>63</v>
      </c>
      <c r="O130" s="32"/>
      <c r="P130" s="32" t="s">
        <v>28</v>
      </c>
      <c r="Q130" s="32"/>
      <c r="R130" s="35" t="e">
        <f t="shared" si="8"/>
        <v>#VALUE!</v>
      </c>
      <c r="S130" s="35"/>
    </row>
    <row r="131" spans="1:19" x14ac:dyDescent="0.35">
      <c r="A131" s="21" t="s">
        <v>76</v>
      </c>
      <c r="B131" s="21"/>
      <c r="C131" s="21"/>
      <c r="D131" s="21"/>
      <c r="E131" s="21"/>
      <c r="F131" s="21"/>
      <c r="G131" s="21"/>
      <c r="H131" s="21"/>
      <c r="I131" s="21"/>
      <c r="J131" s="21"/>
      <c r="K131" s="21"/>
      <c r="L131" s="21"/>
      <c r="M131" s="21"/>
      <c r="N131" s="21"/>
      <c r="O131" s="21"/>
      <c r="P131" s="21"/>
      <c r="Q131" s="21"/>
      <c r="R131" s="35" t="e">
        <f>SUM(R121:R130)/10</f>
        <v>#VALUE!</v>
      </c>
      <c r="S131" s="35"/>
    </row>
    <row r="132" spans="1:19" x14ac:dyDescent="0.35">
      <c r="A132" s="21" t="s">
        <v>58</v>
      </c>
      <c r="B132" s="21"/>
      <c r="C132" s="21"/>
      <c r="D132" s="21"/>
      <c r="E132" s="21"/>
      <c r="F132" s="21"/>
      <c r="G132" s="21"/>
      <c r="H132" s="21"/>
      <c r="I132" s="21"/>
      <c r="J132" s="21"/>
      <c r="K132" s="21"/>
      <c r="L132" s="21"/>
      <c r="M132" s="21"/>
      <c r="N132" s="21"/>
      <c r="O132" s="21"/>
      <c r="P132" s="21"/>
      <c r="Q132" s="21"/>
      <c r="R132" s="29">
        <v>0.05</v>
      </c>
      <c r="S132" s="29"/>
    </row>
    <row r="133" spans="1:19" x14ac:dyDescent="0.35">
      <c r="A133" s="21" t="s">
        <v>163</v>
      </c>
      <c r="B133" s="21"/>
      <c r="C133" s="21"/>
      <c r="D133" s="21"/>
      <c r="E133" s="21"/>
      <c r="F133" s="21"/>
      <c r="G133" s="21"/>
      <c r="H133" s="21"/>
      <c r="I133" s="21"/>
      <c r="J133" s="21"/>
      <c r="K133" s="21"/>
      <c r="L133" s="21"/>
      <c r="M133" s="21"/>
      <c r="N133" s="21"/>
      <c r="O133" s="21"/>
      <c r="P133" s="21"/>
      <c r="Q133" s="21"/>
      <c r="R133" s="28" t="e">
        <f>R131*R132</f>
        <v>#VALUE!</v>
      </c>
      <c r="S133" s="28"/>
    </row>
    <row r="134" spans="1:19" x14ac:dyDescent="0.35">
      <c r="A134" s="33" t="s">
        <v>164</v>
      </c>
      <c r="B134" s="33"/>
      <c r="C134" s="33"/>
      <c r="D134" s="33"/>
      <c r="E134" s="33"/>
      <c r="F134" s="33"/>
      <c r="G134" s="33"/>
      <c r="H134" s="33"/>
      <c r="I134" s="33"/>
      <c r="J134" s="33"/>
      <c r="K134" s="33"/>
      <c r="L134" s="33"/>
      <c r="M134" s="33"/>
      <c r="N134" s="33"/>
      <c r="O134" s="33"/>
      <c r="P134" s="33"/>
      <c r="Q134" s="33"/>
      <c r="R134" s="33"/>
      <c r="S134" s="33"/>
    </row>
    <row r="135" spans="1:19" x14ac:dyDescent="0.35">
      <c r="A135" s="4" t="s">
        <v>165</v>
      </c>
      <c r="B135" s="27" t="s">
        <v>166</v>
      </c>
      <c r="C135" s="27"/>
      <c r="D135" s="27"/>
      <c r="E135" s="27"/>
      <c r="F135" s="27"/>
      <c r="G135" s="27"/>
      <c r="H135" s="27"/>
      <c r="I135" s="27"/>
      <c r="J135" s="27"/>
      <c r="K135" s="27"/>
      <c r="L135" s="29">
        <v>1.5</v>
      </c>
      <c r="M135" s="29"/>
      <c r="N135" s="34" t="s">
        <v>63</v>
      </c>
      <c r="O135" s="34"/>
      <c r="P135" s="32" t="s">
        <v>28</v>
      </c>
      <c r="Q135" s="32"/>
      <c r="R135" s="28" t="e">
        <f t="shared" ref="R135:R139" si="9">ROUND(N135+N135*P135/100,2)</f>
        <v>#VALUE!</v>
      </c>
      <c r="S135" s="28"/>
    </row>
    <row r="136" spans="1:19" x14ac:dyDescent="0.35">
      <c r="A136" s="4" t="s">
        <v>167</v>
      </c>
      <c r="B136" s="27" t="s">
        <v>168</v>
      </c>
      <c r="C136" s="27"/>
      <c r="D136" s="27"/>
      <c r="E136" s="27"/>
      <c r="F136" s="27"/>
      <c r="G136" s="27"/>
      <c r="H136" s="27"/>
      <c r="I136" s="27"/>
      <c r="J136" s="27"/>
      <c r="K136" s="27"/>
      <c r="L136" s="29">
        <v>1.5</v>
      </c>
      <c r="M136" s="29"/>
      <c r="N136" s="34" t="s">
        <v>63</v>
      </c>
      <c r="O136" s="34"/>
      <c r="P136" s="32" t="s">
        <v>28</v>
      </c>
      <c r="Q136" s="32"/>
      <c r="R136" s="28" t="e">
        <f t="shared" si="9"/>
        <v>#VALUE!</v>
      </c>
      <c r="S136" s="28"/>
    </row>
    <row r="137" spans="1:19" x14ac:dyDescent="0.35">
      <c r="A137" s="4" t="s">
        <v>169</v>
      </c>
      <c r="B137" s="27" t="s">
        <v>170</v>
      </c>
      <c r="C137" s="27"/>
      <c r="D137" s="27"/>
      <c r="E137" s="27"/>
      <c r="F137" s="27"/>
      <c r="G137" s="27"/>
      <c r="H137" s="27"/>
      <c r="I137" s="27"/>
      <c r="J137" s="27"/>
      <c r="K137" s="27"/>
      <c r="L137" s="29">
        <v>1.5</v>
      </c>
      <c r="M137" s="29"/>
      <c r="N137" s="34" t="s">
        <v>63</v>
      </c>
      <c r="O137" s="34"/>
      <c r="P137" s="32" t="s">
        <v>28</v>
      </c>
      <c r="Q137" s="32"/>
      <c r="R137" s="28" t="e">
        <f t="shared" si="9"/>
        <v>#VALUE!</v>
      </c>
      <c r="S137" s="28"/>
    </row>
    <row r="138" spans="1:19" x14ac:dyDescent="0.35">
      <c r="A138" s="4" t="s">
        <v>171</v>
      </c>
      <c r="B138" s="27" t="s">
        <v>172</v>
      </c>
      <c r="C138" s="27"/>
      <c r="D138" s="27"/>
      <c r="E138" s="27"/>
      <c r="F138" s="27"/>
      <c r="G138" s="27"/>
      <c r="H138" s="27"/>
      <c r="I138" s="27"/>
      <c r="J138" s="27"/>
      <c r="K138" s="27"/>
      <c r="L138" s="29">
        <v>1.5</v>
      </c>
      <c r="M138" s="29"/>
      <c r="N138" s="34" t="s">
        <v>63</v>
      </c>
      <c r="O138" s="34"/>
      <c r="P138" s="32" t="s">
        <v>28</v>
      </c>
      <c r="Q138" s="32"/>
      <c r="R138" s="28" t="e">
        <f t="shared" si="9"/>
        <v>#VALUE!</v>
      </c>
      <c r="S138" s="28"/>
    </row>
    <row r="139" spans="1:19" x14ac:dyDescent="0.35">
      <c r="A139" s="4" t="s">
        <v>173</v>
      </c>
      <c r="B139" s="27" t="s">
        <v>174</v>
      </c>
      <c r="C139" s="27"/>
      <c r="D139" s="27"/>
      <c r="E139" s="27"/>
      <c r="F139" s="27"/>
      <c r="G139" s="27"/>
      <c r="H139" s="27"/>
      <c r="I139" s="27"/>
      <c r="J139" s="27"/>
      <c r="K139" s="27"/>
      <c r="L139" s="29">
        <v>1.5</v>
      </c>
      <c r="M139" s="29"/>
      <c r="N139" s="34" t="s">
        <v>63</v>
      </c>
      <c r="O139" s="34"/>
      <c r="P139" s="32" t="s">
        <v>28</v>
      </c>
      <c r="Q139" s="32"/>
      <c r="R139" s="28" t="e">
        <f t="shared" si="9"/>
        <v>#VALUE!</v>
      </c>
      <c r="S139" s="28"/>
    </row>
    <row r="140" spans="1:19" x14ac:dyDescent="0.35">
      <c r="A140" s="21" t="s">
        <v>76</v>
      </c>
      <c r="B140" s="21"/>
      <c r="C140" s="21"/>
      <c r="D140" s="21"/>
      <c r="E140" s="21"/>
      <c r="F140" s="21"/>
      <c r="G140" s="21"/>
      <c r="H140" s="21"/>
      <c r="I140" s="21"/>
      <c r="J140" s="21"/>
      <c r="K140" s="21"/>
      <c r="L140" s="21"/>
      <c r="M140" s="21"/>
      <c r="N140" s="21"/>
      <c r="O140" s="21"/>
      <c r="P140" s="21"/>
      <c r="Q140" s="21"/>
      <c r="R140" s="28" t="e">
        <f>SUM(R135:R139)/5</f>
        <v>#VALUE!</v>
      </c>
      <c r="S140" s="28"/>
    </row>
    <row r="141" spans="1:19" x14ac:dyDescent="0.35">
      <c r="A141" s="21" t="s">
        <v>58</v>
      </c>
      <c r="B141" s="21"/>
      <c r="C141" s="21"/>
      <c r="D141" s="21"/>
      <c r="E141" s="21"/>
      <c r="F141" s="21"/>
      <c r="G141" s="21"/>
      <c r="H141" s="21"/>
      <c r="I141" s="21"/>
      <c r="J141" s="21"/>
      <c r="K141" s="21"/>
      <c r="L141" s="21"/>
      <c r="M141" s="21"/>
      <c r="N141" s="21"/>
      <c r="O141" s="21"/>
      <c r="P141" s="21"/>
      <c r="Q141" s="21"/>
      <c r="R141" s="29">
        <v>0.05</v>
      </c>
      <c r="S141" s="29"/>
    </row>
    <row r="142" spans="1:19" x14ac:dyDescent="0.35">
      <c r="A142" s="21" t="s">
        <v>175</v>
      </c>
      <c r="B142" s="21"/>
      <c r="C142" s="21"/>
      <c r="D142" s="21"/>
      <c r="E142" s="21"/>
      <c r="F142" s="21"/>
      <c r="G142" s="21"/>
      <c r="H142" s="21"/>
      <c r="I142" s="21"/>
      <c r="J142" s="21"/>
      <c r="K142" s="21"/>
      <c r="L142" s="21"/>
      <c r="M142" s="21"/>
      <c r="N142" s="21"/>
      <c r="O142" s="21"/>
      <c r="P142" s="21"/>
      <c r="Q142" s="21"/>
      <c r="R142" s="28" t="e">
        <f>R140*R141</f>
        <v>#VALUE!</v>
      </c>
      <c r="S142" s="28"/>
    </row>
    <row r="143" spans="1:19" x14ac:dyDescent="0.35">
      <c r="A143" s="33" t="s">
        <v>176</v>
      </c>
      <c r="B143" s="33"/>
      <c r="C143" s="33"/>
      <c r="D143" s="33"/>
      <c r="E143" s="33"/>
      <c r="F143" s="33"/>
      <c r="G143" s="33"/>
      <c r="H143" s="33"/>
      <c r="I143" s="33"/>
      <c r="J143" s="33"/>
      <c r="K143" s="33"/>
      <c r="L143" s="33"/>
      <c r="M143" s="33"/>
      <c r="N143" s="33"/>
      <c r="O143" s="33"/>
      <c r="P143" s="33"/>
      <c r="Q143" s="33"/>
      <c r="R143" s="33"/>
      <c r="S143" s="33"/>
    </row>
    <row r="144" spans="1:19" x14ac:dyDescent="0.35">
      <c r="A144" s="4" t="s">
        <v>177</v>
      </c>
      <c r="B144" s="27" t="s">
        <v>178</v>
      </c>
      <c r="C144" s="27"/>
      <c r="D144" s="27"/>
      <c r="E144" s="27"/>
      <c r="F144" s="27"/>
      <c r="G144" s="27"/>
      <c r="H144" s="27"/>
      <c r="I144" s="27"/>
      <c r="J144" s="27"/>
      <c r="K144" s="27"/>
      <c r="L144" s="29">
        <v>0.2</v>
      </c>
      <c r="M144" s="29"/>
      <c r="N144" s="34" t="s">
        <v>63</v>
      </c>
      <c r="O144" s="34"/>
      <c r="P144" s="32" t="s">
        <v>28</v>
      </c>
      <c r="Q144" s="32"/>
      <c r="R144" s="28" t="e">
        <f t="shared" ref="R144:R145" si="10">ROUND(N144+N144*P144/100,2)</f>
        <v>#VALUE!</v>
      </c>
      <c r="S144" s="28"/>
    </row>
    <row r="145" spans="1:19" x14ac:dyDescent="0.35">
      <c r="A145" s="4" t="s">
        <v>179</v>
      </c>
      <c r="B145" s="27" t="s">
        <v>180</v>
      </c>
      <c r="C145" s="27"/>
      <c r="D145" s="27"/>
      <c r="E145" s="27"/>
      <c r="F145" s="27"/>
      <c r="G145" s="27"/>
      <c r="H145" s="27"/>
      <c r="I145" s="27"/>
      <c r="J145" s="27"/>
      <c r="K145" s="27"/>
      <c r="L145" s="29">
        <v>0.2</v>
      </c>
      <c r="M145" s="29"/>
      <c r="N145" s="34" t="s">
        <v>63</v>
      </c>
      <c r="O145" s="34"/>
      <c r="P145" s="32" t="s">
        <v>28</v>
      </c>
      <c r="Q145" s="32"/>
      <c r="R145" s="28" t="e">
        <f t="shared" si="10"/>
        <v>#VALUE!</v>
      </c>
      <c r="S145" s="28"/>
    </row>
    <row r="146" spans="1:19" x14ac:dyDescent="0.35">
      <c r="A146" s="21" t="s">
        <v>76</v>
      </c>
      <c r="B146" s="21"/>
      <c r="C146" s="21"/>
      <c r="D146" s="21"/>
      <c r="E146" s="21"/>
      <c r="F146" s="21"/>
      <c r="G146" s="21"/>
      <c r="H146" s="21"/>
      <c r="I146" s="21"/>
      <c r="J146" s="21"/>
      <c r="K146" s="21"/>
      <c r="L146" s="21"/>
      <c r="M146" s="21"/>
      <c r="N146" s="21"/>
      <c r="O146" s="21"/>
      <c r="P146" s="21"/>
      <c r="Q146" s="21"/>
      <c r="R146" s="28" t="e">
        <f>SUM(R144:R145)/2</f>
        <v>#VALUE!</v>
      </c>
      <c r="S146" s="28"/>
    </row>
    <row r="147" spans="1:19" x14ac:dyDescent="0.35">
      <c r="A147" s="21" t="s">
        <v>58</v>
      </c>
      <c r="B147" s="21"/>
      <c r="C147" s="21"/>
      <c r="D147" s="21"/>
      <c r="E147" s="21"/>
      <c r="F147" s="21"/>
      <c r="G147" s="21"/>
      <c r="H147" s="21"/>
      <c r="I147" s="21"/>
      <c r="J147" s="21"/>
      <c r="K147" s="21"/>
      <c r="L147" s="21"/>
      <c r="M147" s="21"/>
      <c r="N147" s="21"/>
      <c r="O147" s="21"/>
      <c r="P147" s="21"/>
      <c r="Q147" s="21"/>
      <c r="R147" s="29">
        <v>0.05</v>
      </c>
      <c r="S147" s="29"/>
    </row>
    <row r="148" spans="1:19" x14ac:dyDescent="0.35">
      <c r="A148" s="21" t="s">
        <v>181</v>
      </c>
      <c r="B148" s="21"/>
      <c r="C148" s="21"/>
      <c r="D148" s="21"/>
      <c r="E148" s="21"/>
      <c r="F148" s="21"/>
      <c r="G148" s="21"/>
      <c r="H148" s="21"/>
      <c r="I148" s="21"/>
      <c r="J148" s="21"/>
      <c r="K148" s="21"/>
      <c r="L148" s="21"/>
      <c r="M148" s="21"/>
      <c r="N148" s="21"/>
      <c r="O148" s="21"/>
      <c r="P148" s="21"/>
      <c r="Q148" s="21"/>
      <c r="R148" s="28" t="e">
        <f>R146*R147</f>
        <v>#VALUE!</v>
      </c>
      <c r="S148" s="28"/>
    </row>
    <row r="149" spans="1:19" x14ac:dyDescent="0.35">
      <c r="A149" s="33" t="s">
        <v>182</v>
      </c>
      <c r="B149" s="33"/>
      <c r="C149" s="33"/>
      <c r="D149" s="33"/>
      <c r="E149" s="33"/>
      <c r="F149" s="33"/>
      <c r="G149" s="33"/>
      <c r="H149" s="33"/>
      <c r="I149" s="33"/>
      <c r="J149" s="33"/>
      <c r="K149" s="33"/>
      <c r="L149" s="33"/>
      <c r="M149" s="33"/>
      <c r="N149" s="33"/>
      <c r="O149" s="33"/>
      <c r="P149" s="33"/>
      <c r="Q149" s="33"/>
      <c r="R149" s="33"/>
      <c r="S149" s="33"/>
    </row>
    <row r="150" spans="1:19" x14ac:dyDescent="0.35">
      <c r="A150" s="33" t="s">
        <v>183</v>
      </c>
      <c r="B150" s="33"/>
      <c r="C150" s="33"/>
      <c r="D150" s="33"/>
      <c r="E150" s="33"/>
      <c r="F150" s="33"/>
      <c r="G150" s="33"/>
      <c r="H150" s="33"/>
      <c r="I150" s="33"/>
      <c r="J150" s="33"/>
      <c r="K150" s="33"/>
      <c r="L150" s="33"/>
      <c r="M150" s="33"/>
      <c r="N150" s="33"/>
      <c r="O150" s="33"/>
      <c r="P150" s="33"/>
      <c r="Q150" s="33"/>
      <c r="R150" s="33"/>
      <c r="S150" s="33"/>
    </row>
    <row r="151" spans="1:19" x14ac:dyDescent="0.35">
      <c r="A151" s="4" t="s">
        <v>184</v>
      </c>
      <c r="B151" s="27" t="s">
        <v>185</v>
      </c>
      <c r="C151" s="27"/>
      <c r="D151" s="27"/>
      <c r="E151" s="27"/>
      <c r="F151" s="27"/>
      <c r="G151" s="27"/>
      <c r="H151" s="27"/>
      <c r="I151" s="27"/>
      <c r="J151" s="27"/>
      <c r="K151" s="27"/>
      <c r="L151" s="29">
        <v>1.5</v>
      </c>
      <c r="M151" s="29"/>
      <c r="N151" s="32" t="s">
        <v>63</v>
      </c>
      <c r="O151" s="32"/>
      <c r="P151" s="32" t="s">
        <v>28</v>
      </c>
      <c r="Q151" s="32"/>
      <c r="R151" s="28" t="e">
        <f t="shared" ref="R151:R153" si="11">ROUND(N151+N151*P151/100,2)</f>
        <v>#VALUE!</v>
      </c>
      <c r="S151" s="28"/>
    </row>
    <row r="152" spans="1:19" x14ac:dyDescent="0.35">
      <c r="A152" s="4" t="s">
        <v>186</v>
      </c>
      <c r="B152" s="27" t="s">
        <v>187</v>
      </c>
      <c r="C152" s="27"/>
      <c r="D152" s="27"/>
      <c r="E152" s="27"/>
      <c r="F152" s="27"/>
      <c r="G152" s="27"/>
      <c r="H152" s="27"/>
      <c r="I152" s="27"/>
      <c r="J152" s="27"/>
      <c r="K152" s="27"/>
      <c r="L152" s="29">
        <v>1</v>
      </c>
      <c r="M152" s="29"/>
      <c r="N152" s="32" t="s">
        <v>63</v>
      </c>
      <c r="O152" s="32"/>
      <c r="P152" s="32" t="s">
        <v>28</v>
      </c>
      <c r="Q152" s="32"/>
      <c r="R152" s="28" t="e">
        <f t="shared" si="11"/>
        <v>#VALUE!</v>
      </c>
      <c r="S152" s="28"/>
    </row>
    <row r="153" spans="1:19" x14ac:dyDescent="0.35">
      <c r="A153" s="4" t="s">
        <v>188</v>
      </c>
      <c r="B153" s="27" t="s">
        <v>189</v>
      </c>
      <c r="C153" s="27"/>
      <c r="D153" s="27"/>
      <c r="E153" s="27"/>
      <c r="F153" s="27"/>
      <c r="G153" s="27"/>
      <c r="H153" s="27"/>
      <c r="I153" s="27"/>
      <c r="J153" s="27"/>
      <c r="K153" s="27"/>
      <c r="L153" s="29">
        <v>1.5</v>
      </c>
      <c r="M153" s="29"/>
      <c r="N153" s="32" t="s">
        <v>63</v>
      </c>
      <c r="O153" s="32"/>
      <c r="P153" s="32" t="s">
        <v>28</v>
      </c>
      <c r="Q153" s="32"/>
      <c r="R153" s="28" t="e">
        <f t="shared" si="11"/>
        <v>#VALUE!</v>
      </c>
      <c r="S153" s="28"/>
    </row>
    <row r="154" spans="1:19" x14ac:dyDescent="0.35">
      <c r="A154" s="21" t="s">
        <v>76</v>
      </c>
      <c r="B154" s="21"/>
      <c r="C154" s="21"/>
      <c r="D154" s="21"/>
      <c r="E154" s="21"/>
      <c r="F154" s="21"/>
      <c r="G154" s="21"/>
      <c r="H154" s="21"/>
      <c r="I154" s="21"/>
      <c r="J154" s="21"/>
      <c r="K154" s="21"/>
      <c r="L154" s="21"/>
      <c r="M154" s="21"/>
      <c r="N154" s="21"/>
      <c r="O154" s="21"/>
      <c r="P154" s="21"/>
      <c r="Q154" s="21"/>
      <c r="R154" s="28" t="e">
        <f>SUM(R151:R153)/3</f>
        <v>#VALUE!</v>
      </c>
      <c r="S154" s="28"/>
    </row>
    <row r="155" spans="1:19" x14ac:dyDescent="0.35">
      <c r="A155" s="21" t="s">
        <v>58</v>
      </c>
      <c r="B155" s="21"/>
      <c r="C155" s="21"/>
      <c r="D155" s="21"/>
      <c r="E155" s="21"/>
      <c r="F155" s="21"/>
      <c r="G155" s="21"/>
      <c r="H155" s="21"/>
      <c r="I155" s="21"/>
      <c r="J155" s="21"/>
      <c r="K155" s="21"/>
      <c r="L155" s="21"/>
      <c r="M155" s="21"/>
      <c r="N155" s="21"/>
      <c r="O155" s="21"/>
      <c r="P155" s="21"/>
      <c r="Q155" s="21"/>
      <c r="R155" s="29">
        <v>0.1</v>
      </c>
      <c r="S155" s="29"/>
    </row>
    <row r="156" spans="1:19" x14ac:dyDescent="0.35">
      <c r="A156" s="21" t="s">
        <v>190</v>
      </c>
      <c r="B156" s="21"/>
      <c r="C156" s="21"/>
      <c r="D156" s="21"/>
      <c r="E156" s="21"/>
      <c r="F156" s="21"/>
      <c r="G156" s="21"/>
      <c r="H156" s="21"/>
      <c r="I156" s="21"/>
      <c r="J156" s="21"/>
      <c r="K156" s="21"/>
      <c r="L156" s="21"/>
      <c r="M156" s="21"/>
      <c r="N156" s="21"/>
      <c r="O156" s="21"/>
      <c r="P156" s="21"/>
      <c r="Q156" s="21"/>
      <c r="R156" s="28" t="e">
        <f>R154*R155</f>
        <v>#VALUE!</v>
      </c>
      <c r="S156" s="28"/>
    </row>
    <row r="157" spans="1:19" x14ac:dyDescent="0.35">
      <c r="A157" s="33" t="s">
        <v>191</v>
      </c>
      <c r="B157" s="33"/>
      <c r="C157" s="33"/>
      <c r="D157" s="33"/>
      <c r="E157" s="33"/>
      <c r="F157" s="33"/>
      <c r="G157" s="33"/>
      <c r="H157" s="33"/>
      <c r="I157" s="33"/>
      <c r="J157" s="33"/>
      <c r="K157" s="33"/>
      <c r="L157" s="33"/>
      <c r="M157" s="33"/>
      <c r="N157" s="33"/>
      <c r="O157" s="33"/>
      <c r="P157" s="33"/>
      <c r="Q157" s="33"/>
      <c r="R157" s="33"/>
      <c r="S157" s="33"/>
    </row>
    <row r="158" spans="1:19" x14ac:dyDescent="0.35">
      <c r="A158" s="4" t="s">
        <v>192</v>
      </c>
      <c r="B158" s="27" t="s">
        <v>193</v>
      </c>
      <c r="C158" s="27"/>
      <c r="D158" s="27"/>
      <c r="E158" s="27"/>
      <c r="F158" s="27"/>
      <c r="G158" s="27"/>
      <c r="H158" s="27"/>
      <c r="I158" s="27"/>
      <c r="J158" s="27"/>
      <c r="K158" s="27"/>
      <c r="L158" s="29">
        <v>1</v>
      </c>
      <c r="M158" s="29"/>
      <c r="N158" s="32" t="s">
        <v>63</v>
      </c>
      <c r="O158" s="32"/>
      <c r="P158" s="32" t="s">
        <v>28</v>
      </c>
      <c r="Q158" s="32"/>
      <c r="R158" s="28" t="e">
        <f t="shared" ref="R158:R163" si="12">ROUND(N158+N158*P158/100,2)</f>
        <v>#VALUE!</v>
      </c>
      <c r="S158" s="28"/>
    </row>
    <row r="159" spans="1:19" x14ac:dyDescent="0.35">
      <c r="A159" s="4" t="s">
        <v>194</v>
      </c>
      <c r="B159" s="27" t="s">
        <v>195</v>
      </c>
      <c r="C159" s="27"/>
      <c r="D159" s="27"/>
      <c r="E159" s="27"/>
      <c r="F159" s="27"/>
      <c r="G159" s="27"/>
      <c r="H159" s="27"/>
      <c r="I159" s="27"/>
      <c r="J159" s="27"/>
      <c r="K159" s="27"/>
      <c r="L159" s="29">
        <v>1</v>
      </c>
      <c r="M159" s="29"/>
      <c r="N159" s="32" t="s">
        <v>63</v>
      </c>
      <c r="O159" s="32"/>
      <c r="P159" s="32" t="s">
        <v>28</v>
      </c>
      <c r="Q159" s="32"/>
      <c r="R159" s="28" t="e">
        <f t="shared" si="12"/>
        <v>#VALUE!</v>
      </c>
      <c r="S159" s="28"/>
    </row>
    <row r="160" spans="1:19" x14ac:dyDescent="0.35">
      <c r="A160" s="4" t="s">
        <v>196</v>
      </c>
      <c r="B160" s="27" t="s">
        <v>197</v>
      </c>
      <c r="C160" s="27"/>
      <c r="D160" s="27"/>
      <c r="E160" s="27"/>
      <c r="F160" s="27"/>
      <c r="G160" s="27"/>
      <c r="H160" s="27"/>
      <c r="I160" s="27"/>
      <c r="J160" s="27"/>
      <c r="K160" s="27"/>
      <c r="L160" s="29">
        <v>1</v>
      </c>
      <c r="M160" s="29"/>
      <c r="N160" s="32" t="s">
        <v>63</v>
      </c>
      <c r="O160" s="32"/>
      <c r="P160" s="32" t="s">
        <v>28</v>
      </c>
      <c r="Q160" s="32"/>
      <c r="R160" s="28" t="e">
        <f t="shared" si="12"/>
        <v>#VALUE!</v>
      </c>
      <c r="S160" s="28"/>
    </row>
    <row r="161" spans="1:19" x14ac:dyDescent="0.35">
      <c r="A161" s="4" t="s">
        <v>198</v>
      </c>
      <c r="B161" s="27" t="s">
        <v>199</v>
      </c>
      <c r="C161" s="27"/>
      <c r="D161" s="27"/>
      <c r="E161" s="27"/>
      <c r="F161" s="27"/>
      <c r="G161" s="27"/>
      <c r="H161" s="27"/>
      <c r="I161" s="27"/>
      <c r="J161" s="27"/>
      <c r="K161" s="27"/>
      <c r="L161" s="29">
        <v>1</v>
      </c>
      <c r="M161" s="29"/>
      <c r="N161" s="32" t="s">
        <v>63</v>
      </c>
      <c r="O161" s="32"/>
      <c r="P161" s="32" t="s">
        <v>28</v>
      </c>
      <c r="Q161" s="32"/>
      <c r="R161" s="28" t="e">
        <f t="shared" si="12"/>
        <v>#VALUE!</v>
      </c>
      <c r="S161" s="28"/>
    </row>
    <row r="162" spans="1:19" x14ac:dyDescent="0.35">
      <c r="A162" s="4" t="s">
        <v>200</v>
      </c>
      <c r="B162" s="27" t="s">
        <v>201</v>
      </c>
      <c r="C162" s="27"/>
      <c r="D162" s="27"/>
      <c r="E162" s="27"/>
      <c r="F162" s="27"/>
      <c r="G162" s="27"/>
      <c r="H162" s="27"/>
      <c r="I162" s="27"/>
      <c r="J162" s="27"/>
      <c r="K162" s="27"/>
      <c r="L162" s="29">
        <v>1</v>
      </c>
      <c r="M162" s="29"/>
      <c r="N162" s="32" t="s">
        <v>63</v>
      </c>
      <c r="O162" s="32"/>
      <c r="P162" s="32" t="s">
        <v>28</v>
      </c>
      <c r="Q162" s="32"/>
      <c r="R162" s="28" t="e">
        <f t="shared" si="12"/>
        <v>#VALUE!</v>
      </c>
      <c r="S162" s="28"/>
    </row>
    <row r="163" spans="1:19" x14ac:dyDescent="0.35">
      <c r="A163" s="4" t="s">
        <v>202</v>
      </c>
      <c r="B163" s="27" t="s">
        <v>203</v>
      </c>
      <c r="C163" s="27"/>
      <c r="D163" s="27"/>
      <c r="E163" s="27"/>
      <c r="F163" s="27"/>
      <c r="G163" s="27"/>
      <c r="H163" s="27"/>
      <c r="I163" s="27"/>
      <c r="J163" s="27"/>
      <c r="K163" s="27"/>
      <c r="L163" s="29">
        <v>1</v>
      </c>
      <c r="M163" s="29"/>
      <c r="N163" s="32" t="s">
        <v>63</v>
      </c>
      <c r="O163" s="32"/>
      <c r="P163" s="32" t="s">
        <v>28</v>
      </c>
      <c r="Q163" s="32"/>
      <c r="R163" s="28" t="e">
        <f t="shared" si="12"/>
        <v>#VALUE!</v>
      </c>
      <c r="S163" s="28"/>
    </row>
    <row r="164" spans="1:19" x14ac:dyDescent="0.35">
      <c r="A164" s="21" t="s">
        <v>76</v>
      </c>
      <c r="B164" s="21"/>
      <c r="C164" s="21"/>
      <c r="D164" s="21"/>
      <c r="E164" s="21"/>
      <c r="F164" s="21"/>
      <c r="G164" s="21"/>
      <c r="H164" s="21"/>
      <c r="I164" s="21"/>
      <c r="J164" s="21"/>
      <c r="K164" s="21"/>
      <c r="L164" s="21"/>
      <c r="M164" s="21"/>
      <c r="N164" s="21"/>
      <c r="O164" s="21"/>
      <c r="P164" s="21"/>
      <c r="Q164" s="21"/>
      <c r="R164" s="28" t="e">
        <f>SUM(R158:R163)/6</f>
        <v>#VALUE!</v>
      </c>
      <c r="S164" s="28"/>
    </row>
    <row r="165" spans="1:19" x14ac:dyDescent="0.35">
      <c r="A165" s="21" t="s">
        <v>58</v>
      </c>
      <c r="B165" s="21"/>
      <c r="C165" s="21"/>
      <c r="D165" s="21"/>
      <c r="E165" s="21"/>
      <c r="F165" s="21"/>
      <c r="G165" s="21"/>
      <c r="H165" s="21"/>
      <c r="I165" s="21"/>
      <c r="J165" s="21"/>
      <c r="K165" s="21"/>
      <c r="L165" s="21"/>
      <c r="M165" s="21"/>
      <c r="N165" s="21"/>
      <c r="O165" s="21"/>
      <c r="P165" s="21"/>
      <c r="Q165" s="21"/>
      <c r="R165" s="29">
        <v>0.05</v>
      </c>
      <c r="S165" s="29"/>
    </row>
    <row r="166" spans="1:19" x14ac:dyDescent="0.35">
      <c r="A166" s="21" t="s">
        <v>204</v>
      </c>
      <c r="B166" s="21"/>
      <c r="C166" s="21"/>
      <c r="D166" s="21"/>
      <c r="E166" s="21"/>
      <c r="F166" s="21"/>
      <c r="G166" s="21"/>
      <c r="H166" s="21"/>
      <c r="I166" s="21"/>
      <c r="J166" s="21"/>
      <c r="K166" s="21"/>
      <c r="L166" s="21"/>
      <c r="M166" s="21"/>
      <c r="N166" s="21"/>
      <c r="O166" s="21"/>
      <c r="P166" s="21"/>
      <c r="Q166" s="21"/>
      <c r="R166" s="28" t="e">
        <f>R164*R165</f>
        <v>#VALUE!</v>
      </c>
      <c r="S166" s="28"/>
    </row>
    <row r="167" spans="1:19" x14ac:dyDescent="0.35">
      <c r="A167" s="33" t="s">
        <v>205</v>
      </c>
      <c r="B167" s="33"/>
      <c r="C167" s="33"/>
      <c r="D167" s="33"/>
      <c r="E167" s="33"/>
      <c r="F167" s="33"/>
      <c r="G167" s="33"/>
      <c r="H167" s="33"/>
      <c r="I167" s="33"/>
      <c r="J167" s="33"/>
      <c r="K167" s="33"/>
      <c r="L167" s="33"/>
      <c r="M167" s="33"/>
      <c r="N167" s="33"/>
      <c r="O167" s="33"/>
      <c r="P167" s="33"/>
      <c r="Q167" s="33"/>
      <c r="R167" s="33"/>
      <c r="S167" s="33"/>
    </row>
    <row r="168" spans="1:19" x14ac:dyDescent="0.35">
      <c r="A168" s="4" t="s">
        <v>206</v>
      </c>
      <c r="B168" s="27" t="s">
        <v>207</v>
      </c>
      <c r="C168" s="27"/>
      <c r="D168" s="27"/>
      <c r="E168" s="27"/>
      <c r="F168" s="27"/>
      <c r="G168" s="27"/>
      <c r="H168" s="27"/>
      <c r="I168" s="27"/>
      <c r="J168" s="27"/>
      <c r="K168" s="27"/>
      <c r="L168" s="29">
        <v>1.5</v>
      </c>
      <c r="M168" s="29"/>
      <c r="N168" s="32" t="s">
        <v>63</v>
      </c>
      <c r="O168" s="32"/>
      <c r="P168" s="32" t="s">
        <v>28</v>
      </c>
      <c r="Q168" s="32"/>
      <c r="R168" s="28" t="e">
        <f t="shared" ref="R168:R183" si="13">ROUND(N168+N168*P168/100,2)</f>
        <v>#VALUE!</v>
      </c>
      <c r="S168" s="28"/>
    </row>
    <row r="169" spans="1:19" x14ac:dyDescent="0.35">
      <c r="A169" s="4" t="s">
        <v>208</v>
      </c>
      <c r="B169" s="27" t="s">
        <v>209</v>
      </c>
      <c r="C169" s="27"/>
      <c r="D169" s="27"/>
      <c r="E169" s="27"/>
      <c r="F169" s="27"/>
      <c r="G169" s="27"/>
      <c r="H169" s="27"/>
      <c r="I169" s="27"/>
      <c r="J169" s="27"/>
      <c r="K169" s="27"/>
      <c r="L169" s="29">
        <v>1.5</v>
      </c>
      <c r="M169" s="29"/>
      <c r="N169" s="32" t="s">
        <v>63</v>
      </c>
      <c r="O169" s="32"/>
      <c r="P169" s="32" t="s">
        <v>28</v>
      </c>
      <c r="Q169" s="32"/>
      <c r="R169" s="28" t="e">
        <f t="shared" si="13"/>
        <v>#VALUE!</v>
      </c>
      <c r="S169" s="28"/>
    </row>
    <row r="170" spans="1:19" x14ac:dyDescent="0.35">
      <c r="A170" s="4" t="s">
        <v>210</v>
      </c>
      <c r="B170" s="27" t="s">
        <v>211</v>
      </c>
      <c r="C170" s="27"/>
      <c r="D170" s="27"/>
      <c r="E170" s="27"/>
      <c r="F170" s="27"/>
      <c r="G170" s="27"/>
      <c r="H170" s="27"/>
      <c r="I170" s="27"/>
      <c r="J170" s="27"/>
      <c r="K170" s="27"/>
      <c r="L170" s="29">
        <v>1.5</v>
      </c>
      <c r="M170" s="29"/>
      <c r="N170" s="32" t="s">
        <v>63</v>
      </c>
      <c r="O170" s="32"/>
      <c r="P170" s="32" t="s">
        <v>28</v>
      </c>
      <c r="Q170" s="32"/>
      <c r="R170" s="28" t="e">
        <f t="shared" si="13"/>
        <v>#VALUE!</v>
      </c>
      <c r="S170" s="28"/>
    </row>
    <row r="171" spans="1:19" x14ac:dyDescent="0.35">
      <c r="A171" s="4" t="s">
        <v>212</v>
      </c>
      <c r="B171" s="27" t="s">
        <v>213</v>
      </c>
      <c r="C171" s="27"/>
      <c r="D171" s="27"/>
      <c r="E171" s="27"/>
      <c r="F171" s="27"/>
      <c r="G171" s="27"/>
      <c r="H171" s="27"/>
      <c r="I171" s="27"/>
      <c r="J171" s="27"/>
      <c r="K171" s="27"/>
      <c r="L171" s="29">
        <v>1.5</v>
      </c>
      <c r="M171" s="29"/>
      <c r="N171" s="32" t="s">
        <v>63</v>
      </c>
      <c r="O171" s="32"/>
      <c r="P171" s="32" t="s">
        <v>28</v>
      </c>
      <c r="Q171" s="32"/>
      <c r="R171" s="28" t="e">
        <f t="shared" si="13"/>
        <v>#VALUE!</v>
      </c>
      <c r="S171" s="28"/>
    </row>
    <row r="172" spans="1:19" x14ac:dyDescent="0.35">
      <c r="A172" s="4" t="s">
        <v>214</v>
      </c>
      <c r="B172" s="27" t="s">
        <v>215</v>
      </c>
      <c r="C172" s="27"/>
      <c r="D172" s="27"/>
      <c r="E172" s="27"/>
      <c r="F172" s="27"/>
      <c r="G172" s="27"/>
      <c r="H172" s="27"/>
      <c r="I172" s="27"/>
      <c r="J172" s="27"/>
      <c r="K172" s="27"/>
      <c r="L172" s="29">
        <v>2</v>
      </c>
      <c r="M172" s="29"/>
      <c r="N172" s="32" t="s">
        <v>63</v>
      </c>
      <c r="O172" s="32"/>
      <c r="P172" s="32" t="s">
        <v>28</v>
      </c>
      <c r="Q172" s="32"/>
      <c r="R172" s="28" t="e">
        <f t="shared" si="13"/>
        <v>#VALUE!</v>
      </c>
      <c r="S172" s="28"/>
    </row>
    <row r="173" spans="1:19" x14ac:dyDescent="0.35">
      <c r="A173" s="4" t="s">
        <v>216</v>
      </c>
      <c r="B173" s="27" t="s">
        <v>217</v>
      </c>
      <c r="C173" s="27"/>
      <c r="D173" s="27"/>
      <c r="E173" s="27"/>
      <c r="F173" s="27"/>
      <c r="G173" s="27"/>
      <c r="H173" s="27"/>
      <c r="I173" s="27"/>
      <c r="J173" s="27"/>
      <c r="K173" s="27"/>
      <c r="L173" s="29">
        <v>2</v>
      </c>
      <c r="M173" s="29"/>
      <c r="N173" s="32" t="s">
        <v>63</v>
      </c>
      <c r="O173" s="32"/>
      <c r="P173" s="32" t="s">
        <v>28</v>
      </c>
      <c r="Q173" s="32"/>
      <c r="R173" s="28" t="e">
        <f t="shared" si="13"/>
        <v>#VALUE!</v>
      </c>
      <c r="S173" s="28"/>
    </row>
    <row r="174" spans="1:19" x14ac:dyDescent="0.35">
      <c r="A174" s="4" t="s">
        <v>218</v>
      </c>
      <c r="B174" s="27" t="s">
        <v>219</v>
      </c>
      <c r="C174" s="27"/>
      <c r="D174" s="27"/>
      <c r="E174" s="27"/>
      <c r="F174" s="27"/>
      <c r="G174" s="27"/>
      <c r="H174" s="27"/>
      <c r="I174" s="27"/>
      <c r="J174" s="27"/>
      <c r="K174" s="27"/>
      <c r="L174" s="29">
        <v>2</v>
      </c>
      <c r="M174" s="29"/>
      <c r="N174" s="32" t="s">
        <v>63</v>
      </c>
      <c r="O174" s="32"/>
      <c r="P174" s="32" t="s">
        <v>28</v>
      </c>
      <c r="Q174" s="32"/>
      <c r="R174" s="28" t="e">
        <f t="shared" si="13"/>
        <v>#VALUE!</v>
      </c>
      <c r="S174" s="28"/>
    </row>
    <row r="175" spans="1:19" x14ac:dyDescent="0.35">
      <c r="A175" s="4" t="s">
        <v>220</v>
      </c>
      <c r="B175" s="27" t="s">
        <v>221</v>
      </c>
      <c r="C175" s="27"/>
      <c r="D175" s="27"/>
      <c r="E175" s="27"/>
      <c r="F175" s="27"/>
      <c r="G175" s="27"/>
      <c r="H175" s="27"/>
      <c r="I175" s="27"/>
      <c r="J175" s="27"/>
      <c r="K175" s="27"/>
      <c r="L175" s="29">
        <v>2</v>
      </c>
      <c r="M175" s="29"/>
      <c r="N175" s="32" t="s">
        <v>63</v>
      </c>
      <c r="O175" s="32"/>
      <c r="P175" s="32" t="s">
        <v>28</v>
      </c>
      <c r="Q175" s="32"/>
      <c r="R175" s="28" t="e">
        <f t="shared" si="13"/>
        <v>#VALUE!</v>
      </c>
      <c r="S175" s="28"/>
    </row>
    <row r="176" spans="1:19" x14ac:dyDescent="0.35">
      <c r="A176" s="4" t="s">
        <v>222</v>
      </c>
      <c r="B176" s="27" t="s">
        <v>223</v>
      </c>
      <c r="C176" s="27"/>
      <c r="D176" s="27"/>
      <c r="E176" s="27"/>
      <c r="F176" s="27"/>
      <c r="G176" s="27"/>
      <c r="H176" s="27"/>
      <c r="I176" s="27"/>
      <c r="J176" s="27"/>
      <c r="K176" s="27"/>
      <c r="L176" s="29">
        <v>2</v>
      </c>
      <c r="M176" s="29"/>
      <c r="N176" s="32" t="s">
        <v>63</v>
      </c>
      <c r="O176" s="32"/>
      <c r="P176" s="32" t="s">
        <v>28</v>
      </c>
      <c r="Q176" s="32"/>
      <c r="R176" s="28" t="e">
        <f t="shared" si="13"/>
        <v>#VALUE!</v>
      </c>
      <c r="S176" s="28"/>
    </row>
    <row r="177" spans="1:19" x14ac:dyDescent="0.35">
      <c r="A177" s="4" t="s">
        <v>224</v>
      </c>
      <c r="B177" s="27" t="s">
        <v>225</v>
      </c>
      <c r="C177" s="27"/>
      <c r="D177" s="27"/>
      <c r="E177" s="27"/>
      <c r="F177" s="27"/>
      <c r="G177" s="27"/>
      <c r="H177" s="27"/>
      <c r="I177" s="27"/>
      <c r="J177" s="27"/>
      <c r="K177" s="27"/>
      <c r="L177" s="29">
        <v>2</v>
      </c>
      <c r="M177" s="29"/>
      <c r="N177" s="32" t="s">
        <v>63</v>
      </c>
      <c r="O177" s="32"/>
      <c r="P177" s="32" t="s">
        <v>28</v>
      </c>
      <c r="Q177" s="32"/>
      <c r="R177" s="28" t="e">
        <f t="shared" si="13"/>
        <v>#VALUE!</v>
      </c>
      <c r="S177" s="28"/>
    </row>
    <row r="178" spans="1:19" x14ac:dyDescent="0.35">
      <c r="A178" s="4" t="s">
        <v>226</v>
      </c>
      <c r="B178" s="27" t="s">
        <v>227</v>
      </c>
      <c r="C178" s="27"/>
      <c r="D178" s="27"/>
      <c r="E178" s="27"/>
      <c r="F178" s="27"/>
      <c r="G178" s="27"/>
      <c r="H178" s="27"/>
      <c r="I178" s="27"/>
      <c r="J178" s="27"/>
      <c r="K178" s="27"/>
      <c r="L178" s="29">
        <v>0.5</v>
      </c>
      <c r="M178" s="29"/>
      <c r="N178" s="32" t="s">
        <v>63</v>
      </c>
      <c r="O178" s="32"/>
      <c r="P178" s="32" t="s">
        <v>28</v>
      </c>
      <c r="Q178" s="32"/>
      <c r="R178" s="28" t="e">
        <f t="shared" si="13"/>
        <v>#VALUE!</v>
      </c>
      <c r="S178" s="28"/>
    </row>
    <row r="179" spans="1:19" x14ac:dyDescent="0.35">
      <c r="A179" s="4" t="s">
        <v>228</v>
      </c>
      <c r="B179" s="27" t="s">
        <v>229</v>
      </c>
      <c r="C179" s="27"/>
      <c r="D179" s="27"/>
      <c r="E179" s="27"/>
      <c r="F179" s="27"/>
      <c r="G179" s="27"/>
      <c r="H179" s="27"/>
      <c r="I179" s="27"/>
      <c r="J179" s="27"/>
      <c r="K179" s="27"/>
      <c r="L179" s="29">
        <v>0.5</v>
      </c>
      <c r="M179" s="29"/>
      <c r="N179" s="32" t="s">
        <v>63</v>
      </c>
      <c r="O179" s="32"/>
      <c r="P179" s="32" t="s">
        <v>28</v>
      </c>
      <c r="Q179" s="32"/>
      <c r="R179" s="28" t="e">
        <f t="shared" si="13"/>
        <v>#VALUE!</v>
      </c>
      <c r="S179" s="28"/>
    </row>
    <row r="180" spans="1:19" x14ac:dyDescent="0.35">
      <c r="A180" s="4" t="s">
        <v>230</v>
      </c>
      <c r="B180" s="27" t="s">
        <v>231</v>
      </c>
      <c r="C180" s="27"/>
      <c r="D180" s="27"/>
      <c r="E180" s="27"/>
      <c r="F180" s="27"/>
      <c r="G180" s="27"/>
      <c r="H180" s="27"/>
      <c r="I180" s="27"/>
      <c r="J180" s="27"/>
      <c r="K180" s="27"/>
      <c r="L180" s="29">
        <v>0.5</v>
      </c>
      <c r="M180" s="29"/>
      <c r="N180" s="32" t="s">
        <v>63</v>
      </c>
      <c r="O180" s="32"/>
      <c r="P180" s="32" t="s">
        <v>28</v>
      </c>
      <c r="Q180" s="32"/>
      <c r="R180" s="28" t="e">
        <f t="shared" si="13"/>
        <v>#VALUE!</v>
      </c>
      <c r="S180" s="28"/>
    </row>
    <row r="181" spans="1:19" x14ac:dyDescent="0.35">
      <c r="A181" s="4" t="s">
        <v>232</v>
      </c>
      <c r="B181" s="27" t="s">
        <v>233</v>
      </c>
      <c r="C181" s="27"/>
      <c r="D181" s="27"/>
      <c r="E181" s="27"/>
      <c r="F181" s="27"/>
      <c r="G181" s="27"/>
      <c r="H181" s="27"/>
      <c r="I181" s="27"/>
      <c r="J181" s="27"/>
      <c r="K181" s="27"/>
      <c r="L181" s="29">
        <v>0.5</v>
      </c>
      <c r="M181" s="29"/>
      <c r="N181" s="32" t="s">
        <v>63</v>
      </c>
      <c r="O181" s="32"/>
      <c r="P181" s="32" t="s">
        <v>28</v>
      </c>
      <c r="Q181" s="32"/>
      <c r="R181" s="28" t="e">
        <f t="shared" si="13"/>
        <v>#VALUE!</v>
      </c>
      <c r="S181" s="28"/>
    </row>
    <row r="182" spans="1:19" x14ac:dyDescent="0.35">
      <c r="A182" s="4" t="s">
        <v>234</v>
      </c>
      <c r="B182" s="27" t="s">
        <v>235</v>
      </c>
      <c r="C182" s="27"/>
      <c r="D182" s="27"/>
      <c r="E182" s="27"/>
      <c r="F182" s="27"/>
      <c r="G182" s="27"/>
      <c r="H182" s="27"/>
      <c r="I182" s="27"/>
      <c r="J182" s="27"/>
      <c r="K182" s="27"/>
      <c r="L182" s="29">
        <v>0.5</v>
      </c>
      <c r="M182" s="29"/>
      <c r="N182" s="32" t="s">
        <v>63</v>
      </c>
      <c r="O182" s="32"/>
      <c r="P182" s="32" t="s">
        <v>28</v>
      </c>
      <c r="Q182" s="32"/>
      <c r="R182" s="28" t="e">
        <f t="shared" si="13"/>
        <v>#VALUE!</v>
      </c>
      <c r="S182" s="28"/>
    </row>
    <row r="183" spans="1:19" x14ac:dyDescent="0.35">
      <c r="A183" s="4" t="s">
        <v>236</v>
      </c>
      <c r="B183" s="27" t="s">
        <v>237</v>
      </c>
      <c r="C183" s="27"/>
      <c r="D183" s="27"/>
      <c r="E183" s="27"/>
      <c r="F183" s="27"/>
      <c r="G183" s="27"/>
      <c r="H183" s="27"/>
      <c r="I183" s="27"/>
      <c r="J183" s="27"/>
      <c r="K183" s="27"/>
      <c r="L183" s="29">
        <v>0.5</v>
      </c>
      <c r="M183" s="29"/>
      <c r="N183" s="32" t="s">
        <v>63</v>
      </c>
      <c r="O183" s="32"/>
      <c r="P183" s="32" t="s">
        <v>28</v>
      </c>
      <c r="Q183" s="32"/>
      <c r="R183" s="28" t="e">
        <f t="shared" si="13"/>
        <v>#VALUE!</v>
      </c>
      <c r="S183" s="28"/>
    </row>
    <row r="184" spans="1:19" x14ac:dyDescent="0.35">
      <c r="A184" s="21" t="s">
        <v>76</v>
      </c>
      <c r="B184" s="21"/>
      <c r="C184" s="21"/>
      <c r="D184" s="21"/>
      <c r="E184" s="21"/>
      <c r="F184" s="21"/>
      <c r="G184" s="21"/>
      <c r="H184" s="21"/>
      <c r="I184" s="21"/>
      <c r="J184" s="21"/>
      <c r="K184" s="21"/>
      <c r="L184" s="21"/>
      <c r="M184" s="21"/>
      <c r="N184" s="21"/>
      <c r="O184" s="21"/>
      <c r="P184" s="21"/>
      <c r="Q184" s="21"/>
      <c r="R184" s="28" t="e">
        <f>SUM(R168:R183)/16</f>
        <v>#VALUE!</v>
      </c>
      <c r="S184" s="28"/>
    </row>
    <row r="185" spans="1:19" x14ac:dyDescent="0.35">
      <c r="A185" s="21" t="s">
        <v>58</v>
      </c>
      <c r="B185" s="21"/>
      <c r="C185" s="21"/>
      <c r="D185" s="21"/>
      <c r="E185" s="21"/>
      <c r="F185" s="21"/>
      <c r="G185" s="21"/>
      <c r="H185" s="21"/>
      <c r="I185" s="21"/>
      <c r="J185" s="21"/>
      <c r="K185" s="21"/>
      <c r="L185" s="21"/>
      <c r="M185" s="21"/>
      <c r="N185" s="21"/>
      <c r="O185" s="21"/>
      <c r="P185" s="21"/>
      <c r="Q185" s="21"/>
      <c r="R185" s="29">
        <v>0.05</v>
      </c>
      <c r="S185" s="29"/>
    </row>
    <row r="186" spans="1:19" x14ac:dyDescent="0.35">
      <c r="A186" s="21" t="s">
        <v>238</v>
      </c>
      <c r="B186" s="21"/>
      <c r="C186" s="21"/>
      <c r="D186" s="21"/>
      <c r="E186" s="21"/>
      <c r="F186" s="21"/>
      <c r="G186" s="21"/>
      <c r="H186" s="21"/>
      <c r="I186" s="21"/>
      <c r="J186" s="21"/>
      <c r="K186" s="21"/>
      <c r="L186" s="21"/>
      <c r="M186" s="21"/>
      <c r="N186" s="21"/>
      <c r="O186" s="21"/>
      <c r="P186" s="21"/>
      <c r="Q186" s="21"/>
      <c r="R186" s="28" t="e">
        <f>R184*R185</f>
        <v>#VALUE!</v>
      </c>
      <c r="S186" s="28"/>
    </row>
    <row r="187" spans="1:19" x14ac:dyDescent="0.35">
      <c r="A187" s="33" t="s">
        <v>239</v>
      </c>
      <c r="B187" s="33"/>
      <c r="C187" s="33"/>
      <c r="D187" s="33"/>
      <c r="E187" s="33"/>
      <c r="F187" s="33"/>
      <c r="G187" s="33"/>
      <c r="H187" s="33"/>
      <c r="I187" s="33"/>
      <c r="J187" s="33"/>
      <c r="K187" s="33"/>
      <c r="L187" s="33"/>
      <c r="M187" s="33"/>
      <c r="N187" s="33"/>
      <c r="O187" s="33"/>
      <c r="P187" s="33"/>
      <c r="Q187" s="33"/>
      <c r="R187" s="33"/>
      <c r="S187" s="33"/>
    </row>
    <row r="188" spans="1:19" x14ac:dyDescent="0.35">
      <c r="A188" s="4" t="s">
        <v>240</v>
      </c>
      <c r="B188" s="27" t="s">
        <v>241</v>
      </c>
      <c r="C188" s="27"/>
      <c r="D188" s="27"/>
      <c r="E188" s="27"/>
      <c r="F188" s="27"/>
      <c r="G188" s="27"/>
      <c r="H188" s="27"/>
      <c r="I188" s="27"/>
      <c r="J188" s="27"/>
      <c r="K188" s="27"/>
      <c r="L188" s="29">
        <v>4.5</v>
      </c>
      <c r="M188" s="29"/>
      <c r="N188" s="32" t="s">
        <v>63</v>
      </c>
      <c r="O188" s="32"/>
      <c r="P188" s="32" t="s">
        <v>28</v>
      </c>
      <c r="Q188" s="32"/>
      <c r="R188" s="28" t="e">
        <f t="shared" ref="R188:R191" si="14">ROUND(N188+N188*P188/100,2)</f>
        <v>#VALUE!</v>
      </c>
      <c r="S188" s="28"/>
    </row>
    <row r="189" spans="1:19" x14ac:dyDescent="0.35">
      <c r="A189" s="4" t="s">
        <v>242</v>
      </c>
      <c r="B189" s="27" t="s">
        <v>243</v>
      </c>
      <c r="C189" s="27"/>
      <c r="D189" s="27"/>
      <c r="E189" s="27"/>
      <c r="F189" s="27"/>
      <c r="G189" s="27"/>
      <c r="H189" s="27"/>
      <c r="I189" s="27"/>
      <c r="J189" s="27"/>
      <c r="K189" s="27"/>
      <c r="L189" s="29">
        <v>4.5</v>
      </c>
      <c r="M189" s="29"/>
      <c r="N189" s="32" t="s">
        <v>63</v>
      </c>
      <c r="O189" s="32"/>
      <c r="P189" s="32" t="s">
        <v>28</v>
      </c>
      <c r="Q189" s="32"/>
      <c r="R189" s="28" t="e">
        <f t="shared" si="14"/>
        <v>#VALUE!</v>
      </c>
      <c r="S189" s="28"/>
    </row>
    <row r="190" spans="1:19" x14ac:dyDescent="0.35">
      <c r="A190" s="4" t="s">
        <v>244</v>
      </c>
      <c r="B190" s="27" t="s">
        <v>245</v>
      </c>
      <c r="C190" s="27"/>
      <c r="D190" s="27"/>
      <c r="E190" s="27"/>
      <c r="F190" s="27"/>
      <c r="G190" s="27"/>
      <c r="H190" s="27"/>
      <c r="I190" s="27"/>
      <c r="J190" s="27"/>
      <c r="K190" s="27"/>
      <c r="L190" s="29">
        <v>4.5</v>
      </c>
      <c r="M190" s="29"/>
      <c r="N190" s="32" t="s">
        <v>63</v>
      </c>
      <c r="O190" s="32"/>
      <c r="P190" s="32" t="s">
        <v>28</v>
      </c>
      <c r="Q190" s="32"/>
      <c r="R190" s="28" t="e">
        <f t="shared" si="14"/>
        <v>#VALUE!</v>
      </c>
      <c r="S190" s="28"/>
    </row>
    <row r="191" spans="1:19" x14ac:dyDescent="0.35">
      <c r="A191" s="4" t="s">
        <v>246</v>
      </c>
      <c r="B191" s="27" t="s">
        <v>247</v>
      </c>
      <c r="C191" s="27"/>
      <c r="D191" s="27"/>
      <c r="E191" s="27"/>
      <c r="F191" s="27"/>
      <c r="G191" s="27"/>
      <c r="H191" s="27"/>
      <c r="I191" s="27"/>
      <c r="J191" s="27"/>
      <c r="K191" s="27"/>
      <c r="L191" s="29">
        <v>4.5</v>
      </c>
      <c r="M191" s="29"/>
      <c r="N191" s="32" t="s">
        <v>63</v>
      </c>
      <c r="O191" s="32"/>
      <c r="P191" s="32" t="s">
        <v>28</v>
      </c>
      <c r="Q191" s="32"/>
      <c r="R191" s="28" t="e">
        <f t="shared" si="14"/>
        <v>#VALUE!</v>
      </c>
      <c r="S191" s="28"/>
    </row>
    <row r="192" spans="1:19" x14ac:dyDescent="0.35">
      <c r="A192" s="21" t="s">
        <v>76</v>
      </c>
      <c r="B192" s="21"/>
      <c r="C192" s="21"/>
      <c r="D192" s="21"/>
      <c r="E192" s="21"/>
      <c r="F192" s="21"/>
      <c r="G192" s="21"/>
      <c r="H192" s="21"/>
      <c r="I192" s="21"/>
      <c r="J192" s="21"/>
      <c r="K192" s="21"/>
      <c r="L192" s="21"/>
      <c r="M192" s="21"/>
      <c r="N192" s="21"/>
      <c r="O192" s="21"/>
      <c r="P192" s="21"/>
      <c r="Q192" s="21"/>
      <c r="R192" s="28" t="e">
        <f>SUM(R188:S191)/4</f>
        <v>#VALUE!</v>
      </c>
      <c r="S192" s="28"/>
    </row>
    <row r="193" spans="1:23" x14ac:dyDescent="0.35">
      <c r="A193" s="21" t="s">
        <v>58</v>
      </c>
      <c r="B193" s="21"/>
      <c r="C193" s="21"/>
      <c r="D193" s="21"/>
      <c r="E193" s="21"/>
      <c r="F193" s="21"/>
      <c r="G193" s="21"/>
      <c r="H193" s="21"/>
      <c r="I193" s="21"/>
      <c r="J193" s="21"/>
      <c r="K193" s="21"/>
      <c r="L193" s="21"/>
      <c r="M193" s="21"/>
      <c r="N193" s="21"/>
      <c r="O193" s="21"/>
      <c r="P193" s="21"/>
      <c r="Q193" s="21"/>
      <c r="R193" s="29">
        <v>0.2</v>
      </c>
      <c r="S193" s="29"/>
    </row>
    <row r="194" spans="1:23" x14ac:dyDescent="0.35">
      <c r="A194" s="21" t="s">
        <v>248</v>
      </c>
      <c r="B194" s="21"/>
      <c r="C194" s="21"/>
      <c r="D194" s="21"/>
      <c r="E194" s="21"/>
      <c r="F194" s="21"/>
      <c r="G194" s="21"/>
      <c r="H194" s="21"/>
      <c r="I194" s="21"/>
      <c r="J194" s="21"/>
      <c r="K194" s="21"/>
      <c r="L194" s="21"/>
      <c r="M194" s="21"/>
      <c r="N194" s="21"/>
      <c r="O194" s="21"/>
      <c r="P194" s="21"/>
      <c r="Q194" s="21"/>
      <c r="R194" s="28" t="e">
        <f>R192*R193</f>
        <v>#VALUE!</v>
      </c>
      <c r="S194" s="28"/>
    </row>
    <row r="195" spans="1:23" x14ac:dyDescent="0.35">
      <c r="A195" s="1"/>
      <c r="B195" s="1"/>
      <c r="C195" s="1"/>
      <c r="D195" s="1"/>
      <c r="E195" s="1"/>
      <c r="F195" s="1"/>
      <c r="G195" s="1"/>
      <c r="H195" s="1"/>
      <c r="I195" s="1"/>
      <c r="J195" s="1"/>
      <c r="K195" s="1"/>
      <c r="L195" s="1"/>
      <c r="M195" s="1"/>
      <c r="N195" s="1"/>
      <c r="O195" s="1"/>
      <c r="P195" s="1"/>
      <c r="Q195" s="1"/>
      <c r="R195" s="1"/>
      <c r="S195" s="1"/>
    </row>
    <row r="196" spans="1:23" x14ac:dyDescent="0.35">
      <c r="A196" s="30" t="s">
        <v>249</v>
      </c>
      <c r="B196" s="30"/>
      <c r="C196" s="30"/>
      <c r="D196" s="30"/>
      <c r="E196" s="30"/>
      <c r="F196" s="30"/>
      <c r="G196" s="30"/>
      <c r="H196" s="30"/>
      <c r="I196" s="30"/>
      <c r="J196" s="30"/>
      <c r="K196" s="30"/>
      <c r="L196" s="30"/>
      <c r="M196" s="30"/>
      <c r="N196" s="30"/>
      <c r="O196" s="30"/>
      <c r="P196" s="30"/>
      <c r="Q196" s="30"/>
      <c r="R196" s="30"/>
      <c r="S196" s="30"/>
      <c r="T196" s="6"/>
      <c r="U196" s="6"/>
      <c r="V196" s="6"/>
      <c r="W196" s="7"/>
    </row>
    <row r="197" spans="1:23" x14ac:dyDescent="0.35">
      <c r="A197" s="1"/>
      <c r="B197" s="1"/>
      <c r="C197" s="1"/>
      <c r="D197" s="1"/>
      <c r="E197" s="1"/>
      <c r="F197" s="1"/>
      <c r="G197" s="1"/>
      <c r="H197" s="1"/>
      <c r="I197" s="1"/>
      <c r="J197" s="1"/>
      <c r="K197" s="1"/>
      <c r="L197" s="1"/>
      <c r="M197" s="1"/>
      <c r="N197" s="1"/>
      <c r="O197" s="1"/>
      <c r="P197" s="1"/>
      <c r="Q197" s="1"/>
      <c r="R197" s="1"/>
      <c r="S197" s="1"/>
    </row>
    <row r="198" spans="1:23" x14ac:dyDescent="0.35">
      <c r="A198" s="8" t="s">
        <v>12</v>
      </c>
      <c r="B198" s="31" t="s">
        <v>250</v>
      </c>
      <c r="C198" s="31"/>
      <c r="D198" s="31"/>
      <c r="E198" s="31"/>
      <c r="F198" s="31"/>
      <c r="G198" s="31"/>
      <c r="H198" s="31"/>
      <c r="I198" s="31"/>
      <c r="J198" s="31"/>
      <c r="K198" s="31"/>
      <c r="L198" s="8" t="s">
        <v>251</v>
      </c>
      <c r="M198" s="8"/>
      <c r="N198" s="8"/>
      <c r="O198" s="8"/>
      <c r="P198" s="8"/>
      <c r="Q198" s="9"/>
      <c r="R198" s="1"/>
      <c r="S198" s="1"/>
    </row>
    <row r="199" spans="1:23" x14ac:dyDescent="0.35">
      <c r="A199" s="4" t="s">
        <v>252</v>
      </c>
      <c r="B199" s="27" t="str">
        <f>A57</f>
        <v>Bendra palyginamoji 1.1. punkto lentelėje nurodytų patiekalų kaina (C1) EUR su PVM⁴:</v>
      </c>
      <c r="C199" s="27"/>
      <c r="D199" s="27"/>
      <c r="E199" s="27"/>
      <c r="F199" s="27"/>
      <c r="G199" s="27"/>
      <c r="H199" s="27"/>
      <c r="I199" s="27"/>
      <c r="J199" s="27"/>
      <c r="K199" s="27"/>
      <c r="L199" s="28" t="e">
        <f>R57</f>
        <v>#VALUE!</v>
      </c>
      <c r="M199" s="28"/>
      <c r="N199" s="28"/>
      <c r="O199" s="28"/>
      <c r="P199" s="28"/>
      <c r="Q199" s="28"/>
      <c r="R199" s="1"/>
      <c r="S199" s="1"/>
    </row>
    <row r="200" spans="1:23" x14ac:dyDescent="0.35">
      <c r="A200" s="4" t="s">
        <v>253</v>
      </c>
      <c r="B200" s="27" t="str">
        <f>A68</f>
        <v>Bendra palyginamoji 1.2. punkto lentelėje nurodytų patiekalų kaina (C2) EUR su PVM:</v>
      </c>
      <c r="C200" s="27"/>
      <c r="D200" s="27"/>
      <c r="E200" s="27"/>
      <c r="F200" s="27"/>
      <c r="G200" s="27"/>
      <c r="H200" s="27"/>
      <c r="I200" s="27"/>
      <c r="J200" s="27"/>
      <c r="K200" s="27"/>
      <c r="L200" s="28" t="e">
        <f>R68</f>
        <v>#VALUE!</v>
      </c>
      <c r="M200" s="28"/>
      <c r="N200" s="28"/>
      <c r="O200" s="28"/>
      <c r="P200" s="28"/>
      <c r="Q200" s="28"/>
      <c r="R200" s="1"/>
      <c r="S200" s="1"/>
    </row>
    <row r="201" spans="1:23" x14ac:dyDescent="0.35">
      <c r="A201" s="4" t="s">
        <v>254</v>
      </c>
      <c r="B201" s="27" t="str">
        <f>A77</f>
        <v>Bendra palyginamoji 2.1. punkto lentelėje nurodytų patiekalų kaina (C3) EUR su PVM:</v>
      </c>
      <c r="C201" s="27"/>
      <c r="D201" s="27"/>
      <c r="E201" s="27"/>
      <c r="F201" s="27"/>
      <c r="G201" s="27"/>
      <c r="H201" s="27"/>
      <c r="I201" s="27"/>
      <c r="J201" s="27"/>
      <c r="K201" s="27"/>
      <c r="L201" s="28" t="e">
        <f>R77</f>
        <v>#VALUE!</v>
      </c>
      <c r="M201" s="28"/>
      <c r="N201" s="28"/>
      <c r="O201" s="28"/>
      <c r="P201" s="28"/>
      <c r="Q201" s="28"/>
      <c r="R201" s="1"/>
      <c r="S201" s="1"/>
    </row>
    <row r="202" spans="1:23" x14ac:dyDescent="0.35">
      <c r="A202" s="4" t="s">
        <v>255</v>
      </c>
      <c r="B202" s="27" t="str">
        <f>A85</f>
        <v>Bendra palyginamoji 2.2. punkto lentelėje nurodytų patiekalų kaina (C4) EUR su PVM:</v>
      </c>
      <c r="C202" s="27"/>
      <c r="D202" s="27"/>
      <c r="E202" s="27"/>
      <c r="F202" s="27"/>
      <c r="G202" s="27"/>
      <c r="H202" s="27"/>
      <c r="I202" s="27"/>
      <c r="J202" s="27"/>
      <c r="K202" s="27"/>
      <c r="L202" s="28" t="e">
        <f>R85</f>
        <v>#VALUE!</v>
      </c>
      <c r="M202" s="28"/>
      <c r="N202" s="28"/>
      <c r="O202" s="28"/>
      <c r="P202" s="28"/>
      <c r="Q202" s="28"/>
      <c r="R202" s="1"/>
      <c r="S202" s="1"/>
    </row>
    <row r="203" spans="1:23" x14ac:dyDescent="0.35">
      <c r="A203" s="4" t="s">
        <v>256</v>
      </c>
      <c r="B203" s="27" t="str">
        <f>A92</f>
        <v>Bendra palyginamoji 2.3. punkto lentelėje nurodytų patiekalų kaina (C5) EUR su PVM:</v>
      </c>
      <c r="C203" s="27"/>
      <c r="D203" s="27"/>
      <c r="E203" s="27"/>
      <c r="F203" s="27"/>
      <c r="G203" s="27"/>
      <c r="H203" s="27"/>
      <c r="I203" s="27"/>
      <c r="J203" s="27"/>
      <c r="K203" s="27"/>
      <c r="L203" s="28" t="e">
        <f>R92</f>
        <v>#VALUE!</v>
      </c>
      <c r="M203" s="28"/>
      <c r="N203" s="28"/>
      <c r="O203" s="28"/>
      <c r="P203" s="28"/>
      <c r="Q203" s="28"/>
      <c r="R203" s="1"/>
      <c r="S203" s="1"/>
    </row>
    <row r="204" spans="1:23" x14ac:dyDescent="0.35">
      <c r="A204" s="4" t="s">
        <v>257</v>
      </c>
      <c r="B204" s="27" t="str">
        <f>A99</f>
        <v>Bendra palyginamoji 2.4 punkto lentelėje nurodytų patiekalų kaina (C6) EUR su PVM:</v>
      </c>
      <c r="C204" s="27"/>
      <c r="D204" s="27"/>
      <c r="E204" s="27"/>
      <c r="F204" s="27"/>
      <c r="G204" s="27"/>
      <c r="H204" s="27"/>
      <c r="I204" s="27"/>
      <c r="J204" s="27"/>
      <c r="K204" s="27"/>
      <c r="L204" s="28" t="e">
        <f>R99</f>
        <v>#VALUE!</v>
      </c>
      <c r="M204" s="28"/>
      <c r="N204" s="28"/>
      <c r="O204" s="28"/>
      <c r="P204" s="28"/>
      <c r="Q204" s="28"/>
      <c r="R204" s="1"/>
      <c r="S204" s="1"/>
    </row>
    <row r="205" spans="1:23" x14ac:dyDescent="0.35">
      <c r="A205" s="4" t="s">
        <v>258</v>
      </c>
      <c r="B205" s="27" t="str">
        <f>A106</f>
        <v>Bendra palyginamoji 2.5 punkto lentelėje nurodytų patiekalų kaina (C7) EUR su PVM:</v>
      </c>
      <c r="C205" s="27"/>
      <c r="D205" s="27"/>
      <c r="E205" s="27"/>
      <c r="F205" s="27"/>
      <c r="G205" s="27"/>
      <c r="H205" s="27"/>
      <c r="I205" s="27"/>
      <c r="J205" s="27"/>
      <c r="K205" s="27"/>
      <c r="L205" s="28" t="e">
        <f>R106</f>
        <v>#VALUE!</v>
      </c>
      <c r="M205" s="28"/>
      <c r="N205" s="28"/>
      <c r="O205" s="28"/>
      <c r="P205" s="28"/>
      <c r="Q205" s="28"/>
      <c r="R205" s="1"/>
      <c r="S205" s="1"/>
    </row>
    <row r="206" spans="1:23" x14ac:dyDescent="0.35">
      <c r="A206" s="4" t="s">
        <v>259</v>
      </c>
      <c r="B206" s="27" t="str">
        <f>A118</f>
        <v>Bendra palyginamoji 3 punkto lentelėje nurodytų patiekalų kaina (C8) EUR su PVM:</v>
      </c>
      <c r="C206" s="27"/>
      <c r="D206" s="27"/>
      <c r="E206" s="27"/>
      <c r="F206" s="27"/>
      <c r="G206" s="27"/>
      <c r="H206" s="27"/>
      <c r="I206" s="27"/>
      <c r="J206" s="27"/>
      <c r="K206" s="27"/>
      <c r="L206" s="28" t="e">
        <f>R118</f>
        <v>#VALUE!</v>
      </c>
      <c r="M206" s="28"/>
      <c r="N206" s="28"/>
      <c r="O206" s="28"/>
      <c r="P206" s="28"/>
      <c r="Q206" s="28"/>
      <c r="R206" s="1"/>
      <c r="S206" s="1"/>
    </row>
    <row r="207" spans="1:23" x14ac:dyDescent="0.35">
      <c r="A207" s="4" t="s">
        <v>260</v>
      </c>
      <c r="B207" s="27" t="str">
        <f>A133</f>
        <v>Bendra palyginamoji 4.1 punkto lentelėje nurodytų patiekalų kaina (C9) EUR su PVM:</v>
      </c>
      <c r="C207" s="27"/>
      <c r="D207" s="27"/>
      <c r="E207" s="27"/>
      <c r="F207" s="27"/>
      <c r="G207" s="27"/>
      <c r="H207" s="27"/>
      <c r="I207" s="27"/>
      <c r="J207" s="27"/>
      <c r="K207" s="27"/>
      <c r="L207" s="28" t="e">
        <f>R133</f>
        <v>#VALUE!</v>
      </c>
      <c r="M207" s="28"/>
      <c r="N207" s="28"/>
      <c r="O207" s="28"/>
      <c r="P207" s="28"/>
      <c r="Q207" s="28"/>
      <c r="R207" s="1"/>
      <c r="S207" s="1"/>
    </row>
    <row r="208" spans="1:23" x14ac:dyDescent="0.35">
      <c r="A208" s="4" t="s">
        <v>261</v>
      </c>
      <c r="B208" s="27" t="str">
        <f>A142</f>
        <v>Bendra palyginamoji 4.2 punkto lentelėje nurodytų patiekalų kaina (C10) EUR su PVM:</v>
      </c>
      <c r="C208" s="27"/>
      <c r="D208" s="27"/>
      <c r="E208" s="27"/>
      <c r="F208" s="27"/>
      <c r="G208" s="27"/>
      <c r="H208" s="27"/>
      <c r="I208" s="27"/>
      <c r="J208" s="27"/>
      <c r="K208" s="27"/>
      <c r="L208" s="28" t="e">
        <f>R142</f>
        <v>#VALUE!</v>
      </c>
      <c r="M208" s="28"/>
      <c r="N208" s="28"/>
      <c r="O208" s="28"/>
      <c r="P208" s="28"/>
      <c r="Q208" s="28"/>
      <c r="R208" s="1"/>
      <c r="S208" s="1"/>
    </row>
    <row r="209" spans="1:19" x14ac:dyDescent="0.35">
      <c r="A209" s="4" t="s">
        <v>262</v>
      </c>
      <c r="B209" s="27" t="str">
        <f>A148</f>
        <v>Bendra palyginamoji 5 punkto lentelėje nuorodytų patiekalų kaina (C11) EUR su PVM:</v>
      </c>
      <c r="C209" s="27"/>
      <c r="D209" s="27"/>
      <c r="E209" s="27"/>
      <c r="F209" s="27"/>
      <c r="G209" s="27"/>
      <c r="H209" s="27"/>
      <c r="I209" s="27"/>
      <c r="J209" s="27"/>
      <c r="K209" s="27"/>
      <c r="L209" s="28" t="e">
        <f>R148</f>
        <v>#VALUE!</v>
      </c>
      <c r="M209" s="28"/>
      <c r="N209" s="28"/>
      <c r="O209" s="28"/>
      <c r="P209" s="28"/>
      <c r="Q209" s="28"/>
      <c r="R209" s="1"/>
      <c r="S209" s="1"/>
    </row>
    <row r="210" spans="1:19" x14ac:dyDescent="0.35">
      <c r="A210" s="4" t="s">
        <v>263</v>
      </c>
      <c r="B210" s="27" t="str">
        <f>A156</f>
        <v>Bendra palyginamoji 6.1. punkto lentelėje nuorodytų kaštųjų gėrimų kaina (C12) EUR su PVM:</v>
      </c>
      <c r="C210" s="27"/>
      <c r="D210" s="27"/>
      <c r="E210" s="27"/>
      <c r="F210" s="27"/>
      <c r="G210" s="27"/>
      <c r="H210" s="27"/>
      <c r="I210" s="27"/>
      <c r="J210" s="27"/>
      <c r="K210" s="27"/>
      <c r="L210" s="28" t="e">
        <f>R156</f>
        <v>#VALUE!</v>
      </c>
      <c r="M210" s="28"/>
      <c r="N210" s="28"/>
      <c r="O210" s="28"/>
      <c r="P210" s="28"/>
      <c r="Q210" s="28"/>
      <c r="R210" s="1"/>
      <c r="S210" s="1"/>
    </row>
    <row r="211" spans="1:19" x14ac:dyDescent="0.35">
      <c r="A211" s="4" t="s">
        <v>264</v>
      </c>
      <c r="B211" s="27" t="str">
        <f>A166</f>
        <v>Bendra palyginamoji 6.2. punkto lentelėje nuorodytų karštųjų gėrimų kaina (C13) EUR su PVM:</v>
      </c>
      <c r="C211" s="27"/>
      <c r="D211" s="27"/>
      <c r="E211" s="27"/>
      <c r="F211" s="27"/>
      <c r="G211" s="27"/>
      <c r="H211" s="27"/>
      <c r="I211" s="27"/>
      <c r="J211" s="27"/>
      <c r="K211" s="27"/>
      <c r="L211" s="28" t="e">
        <f>R166</f>
        <v>#VALUE!</v>
      </c>
      <c r="M211" s="28"/>
      <c r="N211" s="28"/>
      <c r="O211" s="28"/>
      <c r="P211" s="28"/>
      <c r="Q211" s="28"/>
      <c r="R211" s="1"/>
      <c r="S211" s="1"/>
    </row>
    <row r="212" spans="1:19" x14ac:dyDescent="0.35">
      <c r="A212" s="4" t="s">
        <v>265</v>
      </c>
      <c r="B212" s="27" t="str">
        <f>A186</f>
        <v>Bendra palyginamoji 7 punkto lentelėje nurodytų gaiviųjų gėrimų kaina (C14) EUR su PVM:</v>
      </c>
      <c r="C212" s="27"/>
      <c r="D212" s="27"/>
      <c r="E212" s="27"/>
      <c r="F212" s="27"/>
      <c r="G212" s="27"/>
      <c r="H212" s="27"/>
      <c r="I212" s="27"/>
      <c r="J212" s="27"/>
      <c r="K212" s="27"/>
      <c r="L212" s="28" t="e">
        <f>R186</f>
        <v>#VALUE!</v>
      </c>
      <c r="M212" s="28"/>
      <c r="N212" s="28"/>
      <c r="O212" s="28"/>
      <c r="P212" s="28"/>
      <c r="Q212" s="28"/>
      <c r="R212" s="1"/>
      <c r="S212" s="1"/>
    </row>
    <row r="213" spans="1:19" x14ac:dyDescent="0.35">
      <c r="A213" s="5">
        <v>9.15</v>
      </c>
      <c r="B213" s="27" t="str">
        <f>A194</f>
        <v>Bendra palyginamoji 8 punkto lentelėje nurodytų kompleksinių dienos pietų kaina (C15) EUR su PVM:</v>
      </c>
      <c r="C213" s="27"/>
      <c r="D213" s="27"/>
      <c r="E213" s="27"/>
      <c r="F213" s="27"/>
      <c r="G213" s="27"/>
      <c r="H213" s="27"/>
      <c r="I213" s="27"/>
      <c r="J213" s="27"/>
      <c r="K213" s="27"/>
      <c r="L213" s="28" t="e">
        <f>R194</f>
        <v>#VALUE!</v>
      </c>
      <c r="M213" s="28"/>
      <c r="N213" s="28"/>
      <c r="O213" s="28"/>
      <c r="P213" s="28"/>
      <c r="Q213" s="28"/>
      <c r="R213" s="1"/>
      <c r="S213" s="1"/>
    </row>
    <row r="214" spans="1:19" x14ac:dyDescent="0.35">
      <c r="A214" s="21" t="s">
        <v>266</v>
      </c>
      <c r="B214" s="21"/>
      <c r="C214" s="21"/>
      <c r="D214" s="21"/>
      <c r="E214" s="21"/>
      <c r="F214" s="21"/>
      <c r="G214" s="21"/>
      <c r="H214" s="21"/>
      <c r="I214" s="21"/>
      <c r="J214" s="21"/>
      <c r="K214" s="21"/>
      <c r="L214" s="22" t="e">
        <f>SUM(L199:L213)</f>
        <v>#VALUE!</v>
      </c>
      <c r="M214" s="22"/>
      <c r="N214" s="22"/>
      <c r="O214" s="22"/>
      <c r="P214" s="22"/>
      <c r="Q214" s="22"/>
      <c r="R214" s="1"/>
      <c r="S214" s="1"/>
    </row>
    <row r="215" spans="1:19" x14ac:dyDescent="0.35">
      <c r="A215" s="23" t="s">
        <v>267</v>
      </c>
      <c r="B215" s="23"/>
      <c r="C215" s="23"/>
      <c r="D215" s="23"/>
      <c r="E215" s="23"/>
      <c r="F215" s="23"/>
      <c r="G215" s="23"/>
      <c r="H215" s="23"/>
      <c r="I215" s="23"/>
      <c r="J215" s="23"/>
      <c r="K215" s="23"/>
      <c r="L215" s="24" t="s">
        <v>268</v>
      </c>
      <c r="M215" s="24"/>
      <c r="N215" s="24"/>
      <c r="O215" s="24"/>
      <c r="P215" s="24"/>
      <c r="Q215" s="24"/>
      <c r="R215" s="1"/>
      <c r="S215" s="1"/>
    </row>
    <row r="216" spans="1:19" x14ac:dyDescent="0.35">
      <c r="A216" s="23"/>
      <c r="B216" s="23"/>
      <c r="C216" s="23"/>
      <c r="D216" s="23"/>
      <c r="E216" s="23"/>
      <c r="F216" s="23"/>
      <c r="G216" s="23"/>
      <c r="H216" s="23"/>
      <c r="I216" s="23"/>
      <c r="J216" s="23"/>
      <c r="K216" s="23"/>
      <c r="L216" s="24"/>
      <c r="M216" s="24"/>
      <c r="N216" s="24"/>
      <c r="O216" s="24"/>
      <c r="P216" s="24"/>
      <c r="Q216" s="24"/>
      <c r="R216" s="1"/>
      <c r="S216" s="1"/>
    </row>
    <row r="218" spans="1:19" ht="14.5" customHeight="1" x14ac:dyDescent="0.35">
      <c r="A218" s="25" t="s">
        <v>269</v>
      </c>
      <c r="B218" s="25"/>
      <c r="C218" s="25"/>
      <c r="D218" s="25"/>
      <c r="E218" s="25"/>
      <c r="F218" s="25"/>
      <c r="G218" s="25"/>
      <c r="H218" s="25"/>
      <c r="I218" s="25"/>
      <c r="J218" s="25"/>
      <c r="K218" s="25"/>
      <c r="L218" s="25"/>
      <c r="M218" s="25"/>
      <c r="N218" s="25"/>
      <c r="O218" s="25"/>
      <c r="P218" s="25"/>
      <c r="Q218" s="25"/>
    </row>
    <row r="219" spans="1:19" x14ac:dyDescent="0.35">
      <c r="A219" s="25"/>
      <c r="B219" s="25"/>
      <c r="C219" s="25"/>
      <c r="D219" s="25"/>
      <c r="E219" s="25"/>
      <c r="F219" s="25"/>
      <c r="G219" s="25"/>
      <c r="H219" s="25"/>
      <c r="I219" s="25"/>
      <c r="J219" s="25"/>
      <c r="K219" s="25"/>
      <c r="L219" s="25"/>
      <c r="M219" s="25"/>
      <c r="N219" s="25"/>
      <c r="O219" s="25"/>
      <c r="P219" s="25"/>
      <c r="Q219" s="25"/>
    </row>
    <row r="220" spans="1:19" x14ac:dyDescent="0.35">
      <c r="A220" s="26" t="s">
        <v>270</v>
      </c>
      <c r="B220" s="26"/>
      <c r="C220" s="26"/>
      <c r="D220" s="26"/>
      <c r="E220" s="26"/>
      <c r="F220" s="26"/>
      <c r="G220" s="26"/>
      <c r="H220" s="26"/>
      <c r="I220" s="26"/>
      <c r="J220" s="26"/>
      <c r="K220" s="26"/>
      <c r="L220" s="26"/>
      <c r="M220" s="26"/>
      <c r="N220" s="26"/>
      <c r="O220" s="26"/>
      <c r="P220" s="26"/>
      <c r="Q220" s="26"/>
    </row>
    <row r="221" spans="1:19" ht="14.5" customHeight="1" x14ac:dyDescent="0.35">
      <c r="A221" s="18" t="s">
        <v>271</v>
      </c>
      <c r="B221" s="18"/>
      <c r="C221" s="18"/>
      <c r="D221" s="18"/>
      <c r="E221" s="18"/>
      <c r="F221" s="18"/>
      <c r="G221" s="18"/>
      <c r="H221" s="18"/>
      <c r="I221" s="18"/>
      <c r="J221" s="18"/>
      <c r="K221" s="18"/>
      <c r="L221" s="18"/>
      <c r="M221" s="18"/>
      <c r="N221" s="18"/>
      <c r="O221" s="18"/>
      <c r="P221" s="18"/>
      <c r="Q221" s="18"/>
    </row>
    <row r="222" spans="1:19" x14ac:dyDescent="0.35">
      <c r="A222" s="18"/>
      <c r="B222" s="18"/>
      <c r="C222" s="18"/>
      <c r="D222" s="18"/>
      <c r="E222" s="18"/>
      <c r="F222" s="18"/>
      <c r="G222" s="18"/>
      <c r="H222" s="18"/>
      <c r="I222" s="18"/>
      <c r="J222" s="18"/>
      <c r="K222" s="18"/>
      <c r="L222" s="18"/>
      <c r="M222" s="18"/>
      <c r="N222" s="18"/>
      <c r="O222" s="18"/>
      <c r="P222" s="18"/>
      <c r="Q222" s="18"/>
    </row>
    <row r="223" spans="1:19" ht="15" customHeight="1" x14ac:dyDescent="0.35">
      <c r="A223" s="19" t="s">
        <v>272</v>
      </c>
      <c r="B223" s="19"/>
      <c r="C223" s="19"/>
      <c r="D223" s="19"/>
      <c r="E223" s="19"/>
      <c r="F223" s="19"/>
      <c r="G223" s="19"/>
      <c r="H223" s="19"/>
      <c r="I223" s="19"/>
      <c r="J223" s="19"/>
      <c r="K223" s="19"/>
      <c r="L223" s="19"/>
      <c r="M223" s="19"/>
      <c r="N223" s="19"/>
      <c r="O223" s="19"/>
      <c r="P223" s="19"/>
      <c r="Q223" s="19"/>
    </row>
    <row r="224" spans="1:19" x14ac:dyDescent="0.35">
      <c r="A224" s="19"/>
      <c r="B224" s="19"/>
      <c r="C224" s="19"/>
      <c r="D224" s="19"/>
      <c r="E224" s="19"/>
      <c r="F224" s="19"/>
      <c r="G224" s="19"/>
      <c r="H224" s="19"/>
      <c r="I224" s="19"/>
      <c r="J224" s="19"/>
      <c r="K224" s="19"/>
      <c r="L224" s="19"/>
      <c r="M224" s="19"/>
      <c r="N224" s="19"/>
      <c r="O224" s="19"/>
      <c r="P224" s="19"/>
      <c r="Q224" s="19"/>
    </row>
    <row r="225" spans="1:17" ht="15" customHeight="1" x14ac:dyDescent="0.35">
      <c r="A225" s="18" t="s">
        <v>273</v>
      </c>
      <c r="B225" s="18"/>
      <c r="C225" s="18"/>
      <c r="D225" s="18"/>
      <c r="E225" s="18"/>
      <c r="F225" s="18"/>
      <c r="G225" s="18"/>
      <c r="H225" s="18"/>
      <c r="I225" s="18"/>
      <c r="J225" s="18"/>
      <c r="K225" s="18"/>
      <c r="L225" s="18"/>
      <c r="M225" s="18"/>
      <c r="N225" s="18"/>
      <c r="O225" s="18"/>
      <c r="P225" s="18"/>
      <c r="Q225" s="18"/>
    </row>
    <row r="226" spans="1:17" x14ac:dyDescent="0.35">
      <c r="A226" s="20"/>
      <c r="B226" s="20"/>
      <c r="C226" s="20"/>
      <c r="D226" s="20"/>
      <c r="E226" s="20"/>
      <c r="F226" s="20"/>
      <c r="G226" s="20"/>
      <c r="H226" s="20"/>
      <c r="I226" s="20"/>
      <c r="J226" s="20"/>
      <c r="K226" s="20"/>
      <c r="L226" s="20"/>
      <c r="M226" s="20"/>
      <c r="N226" s="20"/>
      <c r="O226" s="20"/>
      <c r="P226" s="20"/>
      <c r="Q226" s="20"/>
    </row>
    <row r="229" spans="1:17" x14ac:dyDescent="0.35">
      <c r="A229" s="48" t="s">
        <v>276</v>
      </c>
      <c r="B229" s="48"/>
      <c r="C229" s="48"/>
      <c r="D229" s="48"/>
      <c r="E229" s="48"/>
      <c r="F229" s="48"/>
      <c r="G229" s="48"/>
      <c r="H229" s="48"/>
      <c r="I229" s="48"/>
      <c r="J229" s="48"/>
      <c r="K229" s="48"/>
      <c r="L229" s="48"/>
      <c r="M229" s="48"/>
    </row>
    <row r="230" spans="1:17" x14ac:dyDescent="0.35">
      <c r="A230" s="12" t="s">
        <v>277</v>
      </c>
      <c r="B230" s="47" t="s">
        <v>278</v>
      </c>
      <c r="C230" s="47"/>
      <c r="D230" s="47"/>
      <c r="E230" s="47"/>
      <c r="F230" s="47"/>
      <c r="G230" s="47"/>
      <c r="H230" s="47"/>
      <c r="I230" s="47"/>
      <c r="J230" s="47"/>
      <c r="K230" s="47"/>
      <c r="L230" s="47"/>
      <c r="M230" s="47"/>
    </row>
    <row r="231" spans="1:17" x14ac:dyDescent="0.35">
      <c r="A231" s="12">
        <v>1</v>
      </c>
      <c r="B231" s="47"/>
      <c r="C231" s="47"/>
      <c r="D231" s="47"/>
      <c r="E231" s="47"/>
      <c r="F231" s="47"/>
      <c r="G231" s="47"/>
      <c r="H231" s="47"/>
      <c r="I231" s="47"/>
      <c r="J231" s="47"/>
      <c r="K231" s="47"/>
      <c r="L231" s="47"/>
      <c r="M231" s="47"/>
    </row>
    <row r="232" spans="1:17" x14ac:dyDescent="0.35">
      <c r="A232" s="12">
        <v>2</v>
      </c>
      <c r="B232" s="47"/>
      <c r="C232" s="47"/>
      <c r="D232" s="47"/>
      <c r="E232" s="47"/>
      <c r="F232" s="47"/>
      <c r="G232" s="47"/>
      <c r="H232" s="47"/>
      <c r="I232" s="47"/>
      <c r="J232" s="47"/>
      <c r="K232" s="47"/>
      <c r="L232" s="47"/>
      <c r="M232" s="47"/>
    </row>
    <row r="233" spans="1:17" x14ac:dyDescent="0.35">
      <c r="A233" s="12">
        <v>3</v>
      </c>
      <c r="B233" s="47"/>
      <c r="C233" s="47"/>
      <c r="D233" s="47"/>
      <c r="E233" s="47"/>
      <c r="F233" s="47"/>
      <c r="G233" s="47"/>
      <c r="H233" s="47"/>
      <c r="I233" s="47"/>
      <c r="J233" s="47"/>
      <c r="K233" s="47"/>
      <c r="L233" s="47"/>
      <c r="M233" s="47"/>
    </row>
    <row r="235" spans="1:17" x14ac:dyDescent="0.35">
      <c r="O235" s="46"/>
    </row>
    <row r="236" spans="1:17" x14ac:dyDescent="0.35">
      <c r="A236" s="16" t="s">
        <v>279</v>
      </c>
      <c r="B236" s="16"/>
      <c r="C236" s="17"/>
      <c r="D236" s="15"/>
      <c r="E236" s="15"/>
      <c r="F236" s="15"/>
      <c r="G236" s="15"/>
      <c r="H236" s="15"/>
      <c r="I236" s="15"/>
      <c r="J236" s="15"/>
      <c r="K236" s="15"/>
      <c r="L236" s="15"/>
      <c r="M236" s="15"/>
      <c r="N236" s="15"/>
      <c r="O236" s="46"/>
    </row>
    <row r="237" spans="1:17" ht="80.5" customHeight="1" x14ac:dyDescent="0.35">
      <c r="A237" s="12" t="s">
        <v>294</v>
      </c>
      <c r="B237" s="13" t="s">
        <v>280</v>
      </c>
      <c r="C237" s="13" t="s">
        <v>281</v>
      </c>
      <c r="D237" s="11" t="s">
        <v>282</v>
      </c>
      <c r="E237" s="11"/>
      <c r="F237" s="11"/>
      <c r="G237" s="11"/>
      <c r="H237" s="11"/>
      <c r="I237" s="11"/>
      <c r="J237" s="11"/>
      <c r="K237" s="11"/>
      <c r="L237" s="11"/>
      <c r="M237" s="11"/>
      <c r="N237" s="14"/>
      <c r="O237" s="46"/>
    </row>
    <row r="238" spans="1:17" x14ac:dyDescent="0.35">
      <c r="A238" s="12">
        <v>1</v>
      </c>
      <c r="B238" s="12"/>
      <c r="C238" s="12"/>
      <c r="D238" s="47"/>
      <c r="E238" s="47"/>
      <c r="F238" s="47"/>
      <c r="G238" s="47"/>
      <c r="H238" s="47"/>
      <c r="I238" s="47"/>
      <c r="J238" s="47"/>
      <c r="K238" s="47"/>
      <c r="L238" s="47"/>
      <c r="M238" s="47"/>
      <c r="N238" s="47"/>
      <c r="O238" s="49"/>
    </row>
    <row r="239" spans="1:17" x14ac:dyDescent="0.35">
      <c r="A239" s="12">
        <v>2</v>
      </c>
      <c r="B239" s="12" t="s">
        <v>283</v>
      </c>
      <c r="C239" s="12"/>
      <c r="D239" s="47"/>
      <c r="E239" s="47"/>
      <c r="F239" s="47"/>
      <c r="G239" s="47"/>
      <c r="H239" s="47"/>
      <c r="I239" s="47"/>
      <c r="J239" s="47"/>
      <c r="K239" s="47"/>
      <c r="L239" s="47"/>
      <c r="M239" s="47"/>
      <c r="N239" s="47"/>
      <c r="O239" s="47"/>
    </row>
    <row r="242" spans="1:4" x14ac:dyDescent="0.35">
      <c r="A242" t="s">
        <v>284</v>
      </c>
    </row>
    <row r="244" spans="1:4" x14ac:dyDescent="0.35">
      <c r="A244" t="s">
        <v>285</v>
      </c>
    </row>
    <row r="249" spans="1:4" x14ac:dyDescent="0.35">
      <c r="A249" t="s">
        <v>286</v>
      </c>
      <c r="B249" t="s">
        <v>287</v>
      </c>
      <c r="D249" t="s">
        <v>286</v>
      </c>
    </row>
    <row r="250" spans="1:4" x14ac:dyDescent="0.35">
      <c r="A250" t="s">
        <v>288</v>
      </c>
      <c r="B250" t="s">
        <v>289</v>
      </c>
      <c r="D250" t="s">
        <v>290</v>
      </c>
    </row>
    <row r="253" spans="1:4" x14ac:dyDescent="0.35">
      <c r="A253" t="s">
        <v>291</v>
      </c>
    </row>
  </sheetData>
  <sheetProtection selectLockedCells="1" selectUnlockedCells="1"/>
  <mergeCells count="658">
    <mergeCell ref="O235:O237"/>
    <mergeCell ref="B231:M231"/>
    <mergeCell ref="B232:M232"/>
    <mergeCell ref="B233:M233"/>
    <mergeCell ref="B230:M230"/>
    <mergeCell ref="A229:M229"/>
    <mergeCell ref="D238:O238"/>
    <mergeCell ref="D239:O239"/>
    <mergeCell ref="A3:T3"/>
    <mergeCell ref="A4:T6"/>
    <mergeCell ref="A7:H7"/>
    <mergeCell ref="A8:T8"/>
    <mergeCell ref="A9:T9"/>
    <mergeCell ref="A10:T10"/>
    <mergeCell ref="A20:F22"/>
    <mergeCell ref="G20:T22"/>
    <mergeCell ref="A23:F23"/>
    <mergeCell ref="G23:T23"/>
    <mergeCell ref="A24:F24"/>
    <mergeCell ref="G24:T24"/>
    <mergeCell ref="H12:I12"/>
    <mergeCell ref="K12:L12"/>
    <mergeCell ref="H13:I13"/>
    <mergeCell ref="I14:K14"/>
    <mergeCell ref="I15:K15"/>
    <mergeCell ref="A17:F19"/>
    <mergeCell ref="G17:T19"/>
    <mergeCell ref="B38:K38"/>
    <mergeCell ref="L38:M38"/>
    <mergeCell ref="N38:O38"/>
    <mergeCell ref="P38:Q38"/>
    <mergeCell ref="R38:S38"/>
    <mergeCell ref="A39:S39"/>
    <mergeCell ref="A25:F25"/>
    <mergeCell ref="G25:T25"/>
    <mergeCell ref="A30:T32"/>
    <mergeCell ref="A33:T33"/>
    <mergeCell ref="A34:A37"/>
    <mergeCell ref="B34:K37"/>
    <mergeCell ref="L34:M37"/>
    <mergeCell ref="N34:O37"/>
    <mergeCell ref="P34:Q37"/>
    <mergeCell ref="R34:S37"/>
    <mergeCell ref="A27:T27"/>
    <mergeCell ref="A28:T28"/>
    <mergeCell ref="B40:K40"/>
    <mergeCell ref="L40:M40"/>
    <mergeCell ref="N40:O40"/>
    <mergeCell ref="P40:Q40"/>
    <mergeCell ref="R40:S40"/>
    <mergeCell ref="B41:K41"/>
    <mergeCell ref="L41:M41"/>
    <mergeCell ref="N41:O41"/>
    <mergeCell ref="P41:Q41"/>
    <mergeCell ref="R41:S41"/>
    <mergeCell ref="B42:K42"/>
    <mergeCell ref="L42:M42"/>
    <mergeCell ref="N42:O42"/>
    <mergeCell ref="P42:Q42"/>
    <mergeCell ref="R42:S42"/>
    <mergeCell ref="B43:K43"/>
    <mergeCell ref="L43:M43"/>
    <mergeCell ref="N43:O43"/>
    <mergeCell ref="P43:Q43"/>
    <mergeCell ref="R43:S43"/>
    <mergeCell ref="B44:K44"/>
    <mergeCell ref="L44:M44"/>
    <mergeCell ref="N44:O44"/>
    <mergeCell ref="P44:Q44"/>
    <mergeCell ref="R44:S44"/>
    <mergeCell ref="B45:K45"/>
    <mergeCell ref="L45:M45"/>
    <mergeCell ref="N45:O45"/>
    <mergeCell ref="P45:Q45"/>
    <mergeCell ref="R45:S45"/>
    <mergeCell ref="B46:K46"/>
    <mergeCell ref="L46:M46"/>
    <mergeCell ref="N46:O46"/>
    <mergeCell ref="P46:Q46"/>
    <mergeCell ref="R46:S46"/>
    <mergeCell ref="B47:K47"/>
    <mergeCell ref="L47:M47"/>
    <mergeCell ref="N47:O47"/>
    <mergeCell ref="P47:Q47"/>
    <mergeCell ref="R47:S47"/>
    <mergeCell ref="B48:K48"/>
    <mergeCell ref="L48:M48"/>
    <mergeCell ref="N48:O48"/>
    <mergeCell ref="P48:Q48"/>
    <mergeCell ref="R48:S48"/>
    <mergeCell ref="B49:K49"/>
    <mergeCell ref="L49:M49"/>
    <mergeCell ref="N49:O49"/>
    <mergeCell ref="P49:Q49"/>
    <mergeCell ref="R49:S49"/>
    <mergeCell ref="B50:K50"/>
    <mergeCell ref="L50:M50"/>
    <mergeCell ref="N50:O50"/>
    <mergeCell ref="P50:Q50"/>
    <mergeCell ref="R50:S50"/>
    <mergeCell ref="B51:K51"/>
    <mergeCell ref="L51:M51"/>
    <mergeCell ref="N51:O51"/>
    <mergeCell ref="P51:Q51"/>
    <mergeCell ref="R51:S51"/>
    <mergeCell ref="B54:K54"/>
    <mergeCell ref="L54:M54"/>
    <mergeCell ref="N54:O54"/>
    <mergeCell ref="P54:Q54"/>
    <mergeCell ref="R54:S54"/>
    <mergeCell ref="A55:Q55"/>
    <mergeCell ref="R55:S55"/>
    <mergeCell ref="B52:K52"/>
    <mergeCell ref="L52:M52"/>
    <mergeCell ref="N52:O52"/>
    <mergeCell ref="P52:Q52"/>
    <mergeCell ref="R52:S52"/>
    <mergeCell ref="B53:K53"/>
    <mergeCell ref="L53:M53"/>
    <mergeCell ref="N53:O53"/>
    <mergeCell ref="P53:Q53"/>
    <mergeCell ref="R53:S53"/>
    <mergeCell ref="A56:Q56"/>
    <mergeCell ref="R56:S56"/>
    <mergeCell ref="A57:Q57"/>
    <mergeCell ref="R57:S57"/>
    <mergeCell ref="A58:S58"/>
    <mergeCell ref="B59:K59"/>
    <mergeCell ref="L59:M59"/>
    <mergeCell ref="N59:O59"/>
    <mergeCell ref="P59:Q59"/>
    <mergeCell ref="R59:S59"/>
    <mergeCell ref="B60:K60"/>
    <mergeCell ref="L60:M60"/>
    <mergeCell ref="N60:O60"/>
    <mergeCell ref="P60:Q60"/>
    <mergeCell ref="R60:S60"/>
    <mergeCell ref="B61:K61"/>
    <mergeCell ref="L61:M61"/>
    <mergeCell ref="N61:O61"/>
    <mergeCell ref="P61:Q61"/>
    <mergeCell ref="R61:S61"/>
    <mergeCell ref="B62:K62"/>
    <mergeCell ref="L62:M62"/>
    <mergeCell ref="N62:O62"/>
    <mergeCell ref="P62:Q62"/>
    <mergeCell ref="R62:S62"/>
    <mergeCell ref="B63:K63"/>
    <mergeCell ref="L63:M63"/>
    <mergeCell ref="N63:O63"/>
    <mergeCell ref="P63:Q63"/>
    <mergeCell ref="R63:S63"/>
    <mergeCell ref="B64:K64"/>
    <mergeCell ref="L64:M64"/>
    <mergeCell ref="N64:O64"/>
    <mergeCell ref="P64:Q64"/>
    <mergeCell ref="R64:S64"/>
    <mergeCell ref="B65:K65"/>
    <mergeCell ref="L65:M65"/>
    <mergeCell ref="N65:O65"/>
    <mergeCell ref="P65:Q65"/>
    <mergeCell ref="R65:S65"/>
    <mergeCell ref="A69:S69"/>
    <mergeCell ref="A70:S70"/>
    <mergeCell ref="B71:K71"/>
    <mergeCell ref="L71:M71"/>
    <mergeCell ref="N71:O71"/>
    <mergeCell ref="P71:Q71"/>
    <mergeCell ref="R71:S71"/>
    <mergeCell ref="A66:Q66"/>
    <mergeCell ref="R66:S66"/>
    <mergeCell ref="A67:Q67"/>
    <mergeCell ref="R67:S67"/>
    <mergeCell ref="A68:Q68"/>
    <mergeCell ref="R68:S68"/>
    <mergeCell ref="B74:K74"/>
    <mergeCell ref="L74:M74"/>
    <mergeCell ref="N74:O74"/>
    <mergeCell ref="P74:Q74"/>
    <mergeCell ref="R74:S74"/>
    <mergeCell ref="A75:Q75"/>
    <mergeCell ref="R75:S75"/>
    <mergeCell ref="B72:K72"/>
    <mergeCell ref="L72:M72"/>
    <mergeCell ref="N72:O72"/>
    <mergeCell ref="P72:Q72"/>
    <mergeCell ref="R72:S72"/>
    <mergeCell ref="B73:K73"/>
    <mergeCell ref="L73:M73"/>
    <mergeCell ref="N73:O73"/>
    <mergeCell ref="P73:Q73"/>
    <mergeCell ref="R73:S73"/>
    <mergeCell ref="A76:Q76"/>
    <mergeCell ref="R76:S76"/>
    <mergeCell ref="A77:Q77"/>
    <mergeCell ref="R77:S77"/>
    <mergeCell ref="A78:S78"/>
    <mergeCell ref="B79:K79"/>
    <mergeCell ref="L79:M79"/>
    <mergeCell ref="N79:O79"/>
    <mergeCell ref="P79:Q79"/>
    <mergeCell ref="R79:S79"/>
    <mergeCell ref="B82:K82"/>
    <mergeCell ref="L82:M82"/>
    <mergeCell ref="N82:O82"/>
    <mergeCell ref="P82:Q82"/>
    <mergeCell ref="R82:S82"/>
    <mergeCell ref="A83:Q83"/>
    <mergeCell ref="R83:S83"/>
    <mergeCell ref="B80:K80"/>
    <mergeCell ref="L80:M80"/>
    <mergeCell ref="N80:O80"/>
    <mergeCell ref="P80:Q80"/>
    <mergeCell ref="R80:S80"/>
    <mergeCell ref="B81:K81"/>
    <mergeCell ref="L81:M81"/>
    <mergeCell ref="N81:O81"/>
    <mergeCell ref="P81:Q81"/>
    <mergeCell ref="R81:S81"/>
    <mergeCell ref="A84:Q84"/>
    <mergeCell ref="R84:S84"/>
    <mergeCell ref="A85:Q85"/>
    <mergeCell ref="R85:S85"/>
    <mergeCell ref="A86:S86"/>
    <mergeCell ref="B87:K87"/>
    <mergeCell ref="L87:M87"/>
    <mergeCell ref="N87:O87"/>
    <mergeCell ref="P87:Q87"/>
    <mergeCell ref="R87:S87"/>
    <mergeCell ref="B88:K88"/>
    <mergeCell ref="L88:M88"/>
    <mergeCell ref="N88:O88"/>
    <mergeCell ref="P88:Q88"/>
    <mergeCell ref="R88:S88"/>
    <mergeCell ref="B89:K89"/>
    <mergeCell ref="L89:M89"/>
    <mergeCell ref="N89:O89"/>
    <mergeCell ref="P89:Q89"/>
    <mergeCell ref="R89:S89"/>
    <mergeCell ref="A93:S93"/>
    <mergeCell ref="B94:K94"/>
    <mergeCell ref="L94:M94"/>
    <mergeCell ref="N94:O94"/>
    <mergeCell ref="P94:Q94"/>
    <mergeCell ref="R94:S94"/>
    <mergeCell ref="A90:Q90"/>
    <mergeCell ref="R90:S90"/>
    <mergeCell ref="A91:Q91"/>
    <mergeCell ref="R91:S91"/>
    <mergeCell ref="A92:Q92"/>
    <mergeCell ref="R92:S92"/>
    <mergeCell ref="B95:K95"/>
    <mergeCell ref="L95:M95"/>
    <mergeCell ref="N95:O95"/>
    <mergeCell ref="P95:Q95"/>
    <mergeCell ref="R95:S95"/>
    <mergeCell ref="B96:K96"/>
    <mergeCell ref="L96:M96"/>
    <mergeCell ref="N96:O96"/>
    <mergeCell ref="P96:Q96"/>
    <mergeCell ref="R96:S96"/>
    <mergeCell ref="A100:S100"/>
    <mergeCell ref="B101:K101"/>
    <mergeCell ref="L101:M101"/>
    <mergeCell ref="N101:O101"/>
    <mergeCell ref="P101:Q101"/>
    <mergeCell ref="R101:S101"/>
    <mergeCell ref="A97:Q97"/>
    <mergeCell ref="R97:S97"/>
    <mergeCell ref="A98:Q98"/>
    <mergeCell ref="R98:S98"/>
    <mergeCell ref="A99:Q99"/>
    <mergeCell ref="R99:S99"/>
    <mergeCell ref="B102:K102"/>
    <mergeCell ref="L102:M102"/>
    <mergeCell ref="N102:O102"/>
    <mergeCell ref="P102:Q102"/>
    <mergeCell ref="R102:S102"/>
    <mergeCell ref="B103:K103"/>
    <mergeCell ref="L103:M103"/>
    <mergeCell ref="N103:O103"/>
    <mergeCell ref="P103:Q103"/>
    <mergeCell ref="R103:S103"/>
    <mergeCell ref="A107:S107"/>
    <mergeCell ref="B108:K108"/>
    <mergeCell ref="L108:M108"/>
    <mergeCell ref="N108:O108"/>
    <mergeCell ref="P108:Q108"/>
    <mergeCell ref="R108:S108"/>
    <mergeCell ref="A104:Q104"/>
    <mergeCell ref="R104:S104"/>
    <mergeCell ref="A105:Q105"/>
    <mergeCell ref="R105:S105"/>
    <mergeCell ref="A106:Q106"/>
    <mergeCell ref="R106:S106"/>
    <mergeCell ref="B109:K109"/>
    <mergeCell ref="L109:M109"/>
    <mergeCell ref="N109:O109"/>
    <mergeCell ref="P109:Q109"/>
    <mergeCell ref="R109:S109"/>
    <mergeCell ref="B110:K110"/>
    <mergeCell ref="L110:M110"/>
    <mergeCell ref="N110:O110"/>
    <mergeCell ref="P110:Q110"/>
    <mergeCell ref="R110:S110"/>
    <mergeCell ref="B111:K111"/>
    <mergeCell ref="L111:M111"/>
    <mergeCell ref="N111:O111"/>
    <mergeCell ref="P111:Q111"/>
    <mergeCell ref="R111:S111"/>
    <mergeCell ref="B112:K112"/>
    <mergeCell ref="L112:M112"/>
    <mergeCell ref="N112:O112"/>
    <mergeCell ref="P112:Q112"/>
    <mergeCell ref="R112:S112"/>
    <mergeCell ref="B113:K113"/>
    <mergeCell ref="L113:M113"/>
    <mergeCell ref="N113:O113"/>
    <mergeCell ref="P113:Q113"/>
    <mergeCell ref="R113:S113"/>
    <mergeCell ref="B114:K114"/>
    <mergeCell ref="L114:M114"/>
    <mergeCell ref="N114:O114"/>
    <mergeCell ref="P114:Q114"/>
    <mergeCell ref="R114:S114"/>
    <mergeCell ref="A117:Q117"/>
    <mergeCell ref="R117:S117"/>
    <mergeCell ref="A118:Q118"/>
    <mergeCell ref="R118:S118"/>
    <mergeCell ref="A119:S119"/>
    <mergeCell ref="A120:S120"/>
    <mergeCell ref="B115:K115"/>
    <mergeCell ref="L115:M115"/>
    <mergeCell ref="N115:O115"/>
    <mergeCell ref="P115:Q115"/>
    <mergeCell ref="R115:S115"/>
    <mergeCell ref="A116:Q116"/>
    <mergeCell ref="R116:S116"/>
    <mergeCell ref="B121:K121"/>
    <mergeCell ref="L121:M121"/>
    <mergeCell ref="N121:O121"/>
    <mergeCell ref="P121:Q121"/>
    <mergeCell ref="R121:S121"/>
    <mergeCell ref="B122:K122"/>
    <mergeCell ref="L122:M122"/>
    <mergeCell ref="N122:O122"/>
    <mergeCell ref="P122:Q122"/>
    <mergeCell ref="R122:S122"/>
    <mergeCell ref="B123:K123"/>
    <mergeCell ref="L123:M123"/>
    <mergeCell ref="N123:O123"/>
    <mergeCell ref="P123:Q123"/>
    <mergeCell ref="R123:S123"/>
    <mergeCell ref="B124:K124"/>
    <mergeCell ref="L124:M124"/>
    <mergeCell ref="N124:O124"/>
    <mergeCell ref="P124:Q124"/>
    <mergeCell ref="R124:S124"/>
    <mergeCell ref="B125:K125"/>
    <mergeCell ref="L125:M125"/>
    <mergeCell ref="N125:O125"/>
    <mergeCell ref="P125:Q125"/>
    <mergeCell ref="R125:S125"/>
    <mergeCell ref="B126:K126"/>
    <mergeCell ref="L126:M126"/>
    <mergeCell ref="N126:O126"/>
    <mergeCell ref="P126:Q126"/>
    <mergeCell ref="R126:S126"/>
    <mergeCell ref="B127:K127"/>
    <mergeCell ref="L127:M127"/>
    <mergeCell ref="N127:O127"/>
    <mergeCell ref="P127:Q127"/>
    <mergeCell ref="R127:S127"/>
    <mergeCell ref="B128:K128"/>
    <mergeCell ref="L128:M128"/>
    <mergeCell ref="N128:O128"/>
    <mergeCell ref="P128:Q128"/>
    <mergeCell ref="R128:S128"/>
    <mergeCell ref="B129:K129"/>
    <mergeCell ref="L129:M129"/>
    <mergeCell ref="N129:O129"/>
    <mergeCell ref="P129:Q129"/>
    <mergeCell ref="R129:S129"/>
    <mergeCell ref="B130:K130"/>
    <mergeCell ref="L130:M130"/>
    <mergeCell ref="N130:O130"/>
    <mergeCell ref="P130:Q130"/>
    <mergeCell ref="R130:S130"/>
    <mergeCell ref="A134:S134"/>
    <mergeCell ref="B135:K135"/>
    <mergeCell ref="L135:M135"/>
    <mergeCell ref="N135:O135"/>
    <mergeCell ref="P135:Q135"/>
    <mergeCell ref="R135:S135"/>
    <mergeCell ref="A131:Q131"/>
    <mergeCell ref="R131:S131"/>
    <mergeCell ref="A132:Q132"/>
    <mergeCell ref="R132:S132"/>
    <mergeCell ref="A133:Q133"/>
    <mergeCell ref="R133:S133"/>
    <mergeCell ref="B136:K136"/>
    <mergeCell ref="L136:M136"/>
    <mergeCell ref="N136:O136"/>
    <mergeCell ref="P136:Q136"/>
    <mergeCell ref="R136:S136"/>
    <mergeCell ref="B137:K137"/>
    <mergeCell ref="L137:M137"/>
    <mergeCell ref="N137:O137"/>
    <mergeCell ref="P137:Q137"/>
    <mergeCell ref="R137:S137"/>
    <mergeCell ref="B138:K138"/>
    <mergeCell ref="L138:M138"/>
    <mergeCell ref="N138:O138"/>
    <mergeCell ref="P138:Q138"/>
    <mergeCell ref="R138:S138"/>
    <mergeCell ref="B139:K139"/>
    <mergeCell ref="L139:M139"/>
    <mergeCell ref="N139:O139"/>
    <mergeCell ref="P139:Q139"/>
    <mergeCell ref="R139:S139"/>
    <mergeCell ref="A143:S143"/>
    <mergeCell ref="B144:K144"/>
    <mergeCell ref="L144:M144"/>
    <mergeCell ref="N144:O144"/>
    <mergeCell ref="P144:Q144"/>
    <mergeCell ref="R144:S144"/>
    <mergeCell ref="A140:Q140"/>
    <mergeCell ref="R140:S140"/>
    <mergeCell ref="A141:Q141"/>
    <mergeCell ref="R141:S141"/>
    <mergeCell ref="A142:Q142"/>
    <mergeCell ref="R142:S142"/>
    <mergeCell ref="A147:Q147"/>
    <mergeCell ref="R147:S147"/>
    <mergeCell ref="A148:Q148"/>
    <mergeCell ref="R148:S148"/>
    <mergeCell ref="A149:S149"/>
    <mergeCell ref="A150:S150"/>
    <mergeCell ref="B145:K145"/>
    <mergeCell ref="L145:M145"/>
    <mergeCell ref="N145:O145"/>
    <mergeCell ref="P145:Q145"/>
    <mergeCell ref="R145:S145"/>
    <mergeCell ref="A146:Q146"/>
    <mergeCell ref="R146:S146"/>
    <mergeCell ref="B153:K153"/>
    <mergeCell ref="L153:M153"/>
    <mergeCell ref="N153:O153"/>
    <mergeCell ref="P153:Q153"/>
    <mergeCell ref="R153:S153"/>
    <mergeCell ref="A154:Q154"/>
    <mergeCell ref="R154:S154"/>
    <mergeCell ref="B151:K151"/>
    <mergeCell ref="L151:M151"/>
    <mergeCell ref="N151:O151"/>
    <mergeCell ref="P151:Q151"/>
    <mergeCell ref="R151:S151"/>
    <mergeCell ref="B152:K152"/>
    <mergeCell ref="L152:M152"/>
    <mergeCell ref="N152:O152"/>
    <mergeCell ref="P152:Q152"/>
    <mergeCell ref="R152:S152"/>
    <mergeCell ref="A155:Q155"/>
    <mergeCell ref="R155:S155"/>
    <mergeCell ref="A156:Q156"/>
    <mergeCell ref="R156:S156"/>
    <mergeCell ref="A157:S157"/>
    <mergeCell ref="B158:K158"/>
    <mergeCell ref="L158:M158"/>
    <mergeCell ref="N158:O158"/>
    <mergeCell ref="P158:Q158"/>
    <mergeCell ref="R158:S158"/>
    <mergeCell ref="B159:K159"/>
    <mergeCell ref="L159:M159"/>
    <mergeCell ref="N159:O159"/>
    <mergeCell ref="P159:Q159"/>
    <mergeCell ref="R159:S159"/>
    <mergeCell ref="B160:K160"/>
    <mergeCell ref="L160:M160"/>
    <mergeCell ref="N160:O160"/>
    <mergeCell ref="P160:Q160"/>
    <mergeCell ref="R160:S160"/>
    <mergeCell ref="B163:K163"/>
    <mergeCell ref="L163:M163"/>
    <mergeCell ref="N163:O163"/>
    <mergeCell ref="P163:Q163"/>
    <mergeCell ref="R163:S163"/>
    <mergeCell ref="A164:Q164"/>
    <mergeCell ref="R164:S164"/>
    <mergeCell ref="B161:K161"/>
    <mergeCell ref="L161:M161"/>
    <mergeCell ref="N161:O161"/>
    <mergeCell ref="P161:Q161"/>
    <mergeCell ref="R161:S161"/>
    <mergeCell ref="B162:K162"/>
    <mergeCell ref="L162:M162"/>
    <mergeCell ref="N162:O162"/>
    <mergeCell ref="P162:Q162"/>
    <mergeCell ref="R162:S162"/>
    <mergeCell ref="A165:Q165"/>
    <mergeCell ref="R165:S165"/>
    <mergeCell ref="A166:Q166"/>
    <mergeCell ref="R166:S166"/>
    <mergeCell ref="A167:S167"/>
    <mergeCell ref="B168:K168"/>
    <mergeCell ref="L168:M168"/>
    <mergeCell ref="N168:O168"/>
    <mergeCell ref="P168:Q168"/>
    <mergeCell ref="R168:S168"/>
    <mergeCell ref="B169:K169"/>
    <mergeCell ref="L169:M169"/>
    <mergeCell ref="N169:O169"/>
    <mergeCell ref="P169:Q169"/>
    <mergeCell ref="R169:S169"/>
    <mergeCell ref="B170:K170"/>
    <mergeCell ref="L170:M170"/>
    <mergeCell ref="N170:O170"/>
    <mergeCell ref="P170:Q170"/>
    <mergeCell ref="R170:S170"/>
    <mergeCell ref="B171:K171"/>
    <mergeCell ref="L171:M171"/>
    <mergeCell ref="N171:O171"/>
    <mergeCell ref="P171:Q171"/>
    <mergeCell ref="R171:S171"/>
    <mergeCell ref="B172:K172"/>
    <mergeCell ref="L172:M172"/>
    <mergeCell ref="N172:O172"/>
    <mergeCell ref="P172:Q172"/>
    <mergeCell ref="R172:S172"/>
    <mergeCell ref="B173:K173"/>
    <mergeCell ref="L173:M173"/>
    <mergeCell ref="N173:O173"/>
    <mergeCell ref="P173:Q173"/>
    <mergeCell ref="R173:S173"/>
    <mergeCell ref="B174:K174"/>
    <mergeCell ref="L174:M174"/>
    <mergeCell ref="N174:O174"/>
    <mergeCell ref="P174:Q174"/>
    <mergeCell ref="R174:S174"/>
    <mergeCell ref="B175:K175"/>
    <mergeCell ref="L175:M175"/>
    <mergeCell ref="N175:O175"/>
    <mergeCell ref="P175:Q175"/>
    <mergeCell ref="R175:S175"/>
    <mergeCell ref="B176:K176"/>
    <mergeCell ref="L176:M176"/>
    <mergeCell ref="N176:O176"/>
    <mergeCell ref="P176:Q176"/>
    <mergeCell ref="R176:S176"/>
    <mergeCell ref="B177:K177"/>
    <mergeCell ref="L177:M177"/>
    <mergeCell ref="N177:O177"/>
    <mergeCell ref="P177:Q177"/>
    <mergeCell ref="R177:S177"/>
    <mergeCell ref="B178:K178"/>
    <mergeCell ref="L178:M178"/>
    <mergeCell ref="N178:O178"/>
    <mergeCell ref="P178:Q178"/>
    <mergeCell ref="R178:S178"/>
    <mergeCell ref="B179:K179"/>
    <mergeCell ref="L179:M179"/>
    <mergeCell ref="N179:O179"/>
    <mergeCell ref="P179:Q179"/>
    <mergeCell ref="R179:S179"/>
    <mergeCell ref="B180:K180"/>
    <mergeCell ref="L180:M180"/>
    <mergeCell ref="N180:O180"/>
    <mergeCell ref="P180:Q180"/>
    <mergeCell ref="R180:S180"/>
    <mergeCell ref="B183:K183"/>
    <mergeCell ref="L183:M183"/>
    <mergeCell ref="N183:O183"/>
    <mergeCell ref="P183:Q183"/>
    <mergeCell ref="R183:S183"/>
    <mergeCell ref="A184:Q184"/>
    <mergeCell ref="R184:S184"/>
    <mergeCell ref="B181:K181"/>
    <mergeCell ref="L181:M181"/>
    <mergeCell ref="N181:O181"/>
    <mergeCell ref="P181:Q181"/>
    <mergeCell ref="R181:S181"/>
    <mergeCell ref="B182:K182"/>
    <mergeCell ref="L182:M182"/>
    <mergeCell ref="N182:O182"/>
    <mergeCell ref="P182:Q182"/>
    <mergeCell ref="R182:S182"/>
    <mergeCell ref="A185:Q185"/>
    <mergeCell ref="R185:S185"/>
    <mergeCell ref="A186:Q186"/>
    <mergeCell ref="R186:S186"/>
    <mergeCell ref="A187:S187"/>
    <mergeCell ref="B188:K188"/>
    <mergeCell ref="L188:M188"/>
    <mergeCell ref="N188:O188"/>
    <mergeCell ref="P188:Q188"/>
    <mergeCell ref="R188:S188"/>
    <mergeCell ref="B191:K191"/>
    <mergeCell ref="L191:M191"/>
    <mergeCell ref="N191:O191"/>
    <mergeCell ref="P191:Q191"/>
    <mergeCell ref="R191:S191"/>
    <mergeCell ref="A192:Q192"/>
    <mergeCell ref="R192:S192"/>
    <mergeCell ref="B189:K189"/>
    <mergeCell ref="L189:M189"/>
    <mergeCell ref="N189:O189"/>
    <mergeCell ref="P189:Q189"/>
    <mergeCell ref="R189:S189"/>
    <mergeCell ref="B190:K190"/>
    <mergeCell ref="L190:M190"/>
    <mergeCell ref="N190:O190"/>
    <mergeCell ref="P190:Q190"/>
    <mergeCell ref="R190:S190"/>
    <mergeCell ref="B199:K199"/>
    <mergeCell ref="L199:Q199"/>
    <mergeCell ref="B200:K200"/>
    <mergeCell ref="L200:Q200"/>
    <mergeCell ref="B201:K201"/>
    <mergeCell ref="L201:Q201"/>
    <mergeCell ref="A193:Q193"/>
    <mergeCell ref="R193:S193"/>
    <mergeCell ref="A194:Q194"/>
    <mergeCell ref="R194:S194"/>
    <mergeCell ref="A196:S196"/>
    <mergeCell ref="B198:K198"/>
    <mergeCell ref="B205:K205"/>
    <mergeCell ref="L205:Q205"/>
    <mergeCell ref="B206:K206"/>
    <mergeCell ref="L206:Q206"/>
    <mergeCell ref="B207:K207"/>
    <mergeCell ref="L207:Q207"/>
    <mergeCell ref="B202:K202"/>
    <mergeCell ref="L202:Q202"/>
    <mergeCell ref="B203:K203"/>
    <mergeCell ref="L203:Q203"/>
    <mergeCell ref="B204:K204"/>
    <mergeCell ref="L204:Q204"/>
    <mergeCell ref="B211:K211"/>
    <mergeCell ref="L211:Q211"/>
    <mergeCell ref="B212:K212"/>
    <mergeCell ref="L212:Q212"/>
    <mergeCell ref="B213:K213"/>
    <mergeCell ref="L213:Q213"/>
    <mergeCell ref="B208:K208"/>
    <mergeCell ref="L208:Q208"/>
    <mergeCell ref="B209:K209"/>
    <mergeCell ref="L209:Q209"/>
    <mergeCell ref="B210:K210"/>
    <mergeCell ref="L210:Q210"/>
    <mergeCell ref="A221:Q222"/>
    <mergeCell ref="A223:Q224"/>
    <mergeCell ref="A225:Q226"/>
    <mergeCell ref="A214:K214"/>
    <mergeCell ref="L214:Q214"/>
    <mergeCell ref="A215:K216"/>
    <mergeCell ref="L215:Q216"/>
    <mergeCell ref="A218:Q219"/>
    <mergeCell ref="A220:Q220"/>
  </mergeCells>
  <pageMargins left="0.7" right="0.7" top="0.75" bottom="0.75"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Pasiulymo forma</vt:lpstr>
      <vt:lpstr>'Pasiulymo forma'!_ftn1</vt:lpstr>
      <vt:lpstr>'Pasiulymo forma'!_ftnref1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Jankauskienė Daiva</dc:creator>
  <cp:lastModifiedBy>Jankauskienė Daiva</cp:lastModifiedBy>
  <dcterms:created xsi:type="dcterms:W3CDTF">2024-11-20T08:00:37Z</dcterms:created>
  <dcterms:modified xsi:type="dcterms:W3CDTF">2024-11-26T08:12:30Z</dcterms:modified>
</cp:coreProperties>
</file>