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1VADVPT01\Kulig\2025\1. ATVIRI  TARPTAUTINIAI konkursai\Sterilizacijos juostos\CVP IS\"/>
    </mc:Choice>
  </mc:AlternateContent>
  <xr:revisionPtr revIDLastSave="0" documentId="13_ncr:1_{B32E9994-4D59-4D47-A428-9ED037663915}"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223" i="1" l="1"/>
  <c r="F222" i="1"/>
  <c r="F223" i="1" s="1"/>
  <c r="F224" i="1" s="1"/>
  <c r="F216" i="1"/>
  <c r="G222" i="1" s="1"/>
  <c r="G206" i="1"/>
  <c r="G205" i="1"/>
  <c r="F198" i="1"/>
  <c r="F205" i="1" s="1"/>
  <c r="F206" i="1" s="1"/>
  <c r="F207" i="1" s="1"/>
  <c r="G188" i="1"/>
  <c r="F187" i="1"/>
  <c r="F188" i="1" s="1"/>
  <c r="F189" i="1" s="1"/>
  <c r="F176" i="1"/>
  <c r="G187" i="1" s="1"/>
  <c r="G166" i="1"/>
  <c r="G165" i="1"/>
  <c r="F156" i="1"/>
  <c r="F165" i="1" s="1"/>
  <c r="F166" i="1" s="1"/>
  <c r="F167" i="1" s="1"/>
  <c r="G146" i="1"/>
  <c r="F145" i="1"/>
  <c r="F146" i="1" s="1"/>
  <c r="F147" i="1" s="1"/>
  <c r="F138" i="1"/>
  <c r="F137" i="1"/>
  <c r="G145" i="1" s="1"/>
  <c r="G127" i="1"/>
  <c r="F120" i="1"/>
  <c r="F119" i="1"/>
  <c r="F118" i="1"/>
  <c r="G126" i="1" s="1"/>
  <c r="G108" i="1"/>
  <c r="F100" i="1"/>
  <c r="F99" i="1"/>
  <c r="F98" i="1"/>
  <c r="G107" i="1" s="1"/>
  <c r="G88" i="1"/>
  <c r="F71" i="1"/>
  <c r="G87" i="1" s="1"/>
  <c r="F70" i="1"/>
  <c r="G60" i="1"/>
  <c r="F43" i="1"/>
  <c r="F42" i="1"/>
  <c r="F41" i="1"/>
  <c r="F40" i="1"/>
  <c r="F39" i="1"/>
  <c r="F38" i="1"/>
  <c r="F37" i="1"/>
  <c r="G59" i="1" s="1"/>
  <c r="G21" i="1"/>
  <c r="F87" i="1" l="1"/>
  <c r="F88" i="1" s="1"/>
  <c r="F89" i="1" s="1"/>
  <c r="F107" i="1"/>
  <c r="F108" i="1" s="1"/>
  <c r="F109" i="1" s="1"/>
  <c r="F126" i="1"/>
  <c r="F127" i="1" s="1"/>
  <c r="F128" i="1" s="1"/>
  <c r="F59" i="1"/>
  <c r="F60" i="1" s="1"/>
  <c r="F61" i="1" s="1"/>
</calcChain>
</file>

<file path=xl/sharedStrings.xml><?xml version="1.0" encoding="utf-8"?>
<sst xmlns="http://schemas.openxmlformats.org/spreadsheetml/2006/main" count="430" uniqueCount="270">
  <si>
    <t>STERILIZACIJOS JUOSTOS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</si>
  <si>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</si>
  <si>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</si>
  <si>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</si>
  <si>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</si>
  <si>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</si>
  <si>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</si>
  <si>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</si>
  <si>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</si>
  <si>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</si>
  <si>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</si>
  <si>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</si>
  <si>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</si>
  <si>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</si>
  <si>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</si>
  <si>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</si>
  <si>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</si>
  <si>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</si>
  <si>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</si>
  <si>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</si>
  <si>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</si>
  <si>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</si>
  <si>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</si>
  <si>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</si>
  <si>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</si>
  <si>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</si>
  <si>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POPIERIAUS-PLASTIKO STERILIZACIJOS JUOSTOS UŽLYDOMOS PLOKŠČIOS:</t>
  </si>
  <si>
    <t>Tiekėjo pasiūlymas:</t>
  </si>
  <si>
    <t>Nr.</t>
  </si>
  <si>
    <t>Pavadinimas</t>
  </si>
  <si>
    <t>Kiekis</t>
  </si>
  <si>
    <t>Mato vienetas</t>
  </si>
  <si>
    <t>Kaina be PVM, Eur</t>
  </si>
  <si>
    <t>Suma be PVM, Eur</t>
  </si>
  <si>
    <t>Gamintojas, modelis, prekės kodas (jei turi)</t>
  </si>
  <si>
    <t>Konkreti siūlomo parametro reikšmė, prekės kodas kataloge</t>
  </si>
  <si>
    <t>Dokumento, kuriame yra nurodyta parametro reikšmė, pavadinimas ir puslapio Nr.</t>
  </si>
  <si>
    <t>1.</t>
  </si>
  <si>
    <t>Popieriaus-plastiko sterilizacijos juostos užlydomos plokščios:</t>
  </si>
  <si>
    <t>1.1.</t>
  </si>
  <si>
    <t>Popieriaus-plastiko juostos užlydomos - PLOKŠČIOS 75±20 mm x 200m rul</t>
  </si>
  <si>
    <t>vnt.</t>
  </si>
  <si>
    <t>1.2.</t>
  </si>
  <si>
    <t>Popieriaus-plastiko juostos užlydomos - PLOKŠČIOS 100±20 mm x 200m rul.</t>
  </si>
  <si>
    <t>1.3.</t>
  </si>
  <si>
    <t>Popieriaus-plastiko juostos užlydomos - PLOKŠČIOS 125±20 mm x 200 m rul</t>
  </si>
  <si>
    <t>1.4.</t>
  </si>
  <si>
    <t>Popieriaus-plastiko juostos užlydomos - PLOKŠČIOS 150±20 mm x 200 m rul</t>
  </si>
  <si>
    <t>1.5.</t>
  </si>
  <si>
    <t>Popieriaus-plastiko juostos užlydomos - PLOKŠČIOS 200±20 mm x 200 m rul</t>
  </si>
  <si>
    <t>1.6.</t>
  </si>
  <si>
    <t>Popieriaus-plastiko juostos užlydomos - PLOKŠČIOS 250±20 mm x 200 m rul</t>
  </si>
  <si>
    <t>1.7.</t>
  </si>
  <si>
    <t>Popieriaus-plastiko juostos užlydomos - PLOKŠČIOS 300±20 mm x 200 m rul</t>
  </si>
  <si>
    <t>1.7.1.</t>
  </si>
  <si>
    <t>1.7.2.</t>
  </si>
  <si>
    <t>Privalo atitikti/turėti CE ženklinimą pagal medicinos prietaisų direktyvą 93/42/EEB;</t>
  </si>
  <si>
    <t>1.7.3.</t>
  </si>
  <si>
    <t>Pagaminta iš sustiprinto krepinio popieriaus, kurio svoris ne mažesnis kaip 70g/m2 ir skaidraus plastiko;</t>
  </si>
  <si>
    <t>1.7.4.</t>
  </si>
  <si>
    <t>Turi būti matomas paketo turinys;</t>
  </si>
  <si>
    <t>1.7.5.</t>
  </si>
  <si>
    <t>Turi tikti sterilizacijai garais 121° ir 134° temperatūroje, formaldehido sterilizatoriuose;</t>
  </si>
  <si>
    <t>1.7.6.</t>
  </si>
  <si>
    <t>Ant juostų popierinės pusės, per kurią į suformuotus paketus patenka sterilizacijos veiksnys, neturi būti jokių užrašų, ženklų;</t>
  </si>
  <si>
    <t>1.7.7.</t>
  </si>
  <si>
    <t>Ant juostos turi būti  informacija: atitiktis standartams EN 11607, 1 klasės cheminiai proceso indikatoriai garams ir etileno oksido dujoms,  žemos temperatūros vandens garų ir formaldehido mišiniui, spalvos pasikeitimo aprašymai, maišelio atidarymo kryptis, rulono ilgis, ir plotis, gamybinės partijos numeris, gaminio identifikacinis numeris. Visa informacija turi būti pateikta juostos plastiko pusėje.</t>
  </si>
  <si>
    <t>1.7.8.</t>
  </si>
  <si>
    <t>Informacija bei simboliai ant sterilizavimo juostų  turi būti lengvai skaitomi, ryškūs, atsikartojantys ne didesniais kaip 13 cm tarpais;</t>
  </si>
  <si>
    <t>1.7.9.</t>
  </si>
  <si>
    <t>Šonuose turi būti 3 išilginės užlydymo siūlės, tvirtos, tolygiai užlydytos, su vienodais tarpais;</t>
  </si>
  <si>
    <t>1.7.10.</t>
  </si>
  <si>
    <t>Užlydymo siūlių (šoninių) plotis ne mažiau kaip 10 cm;</t>
  </si>
  <si>
    <t>1.7.11.</t>
  </si>
  <si>
    <t>Užlydymo temperatūra 170°C ± 50°C;</t>
  </si>
  <si>
    <t>1.7.12.</t>
  </si>
  <si>
    <t>Juostos susuktos tvirtai, lygiai į rulonus, plastikine puse į vidų, be vidinių ir išorinių pažeidimų (klosčių, raukšlių, sujungimo, dažų likučių);</t>
  </si>
  <si>
    <t>1.7.13.</t>
  </si>
  <si>
    <t xml:space="preserve">Juostos turi būti supakuotos aseptiškai: juostos apsaugotos nuo dulkių ir cheminių medžiagų, temperatūros svyravimų, drėgmės, pirminė pakuotė – plastikinė, antrinė – kartoninė dėžė. </t>
  </si>
  <si>
    <t>1.7.14.</t>
  </si>
  <si>
    <t>Perkančiajai organizacijai paprašius pateikti pavyzdžius kiekvienos juostos ne mažiau kaip po 2 metrus;</t>
  </si>
  <si>
    <t>1.7.15.</t>
  </si>
  <si>
    <t>Kartu su pasiūlymu privaloma pateikti: atitikties standartams kopijas, techninių duomenų lapus, atitikties medicinos prietaisų direktyvai 93/42/EEB dokumento kopiją.</t>
  </si>
  <si>
    <t>Suma be PVM</t>
  </si>
  <si>
    <t>Taikomas PVM dydis (%)</t>
  </si>
  <si>
    <t>PVM suma</t>
  </si>
  <si>
    <t>Suma su PVM</t>
  </si>
  <si>
    <t>2. DALIS</t>
  </si>
  <si>
    <t xml:space="preserve"> POPIERIAUS-PLASTIKO STERILIZACIJOS JUOSTOS UŽLYDOMOS SU KLOSTE:</t>
  </si>
  <si>
    <t>2.</t>
  </si>
  <si>
    <t xml:space="preserve"> Popieriaus-plastiko sterilizacijos juostos užlydomos su kloste:</t>
  </si>
  <si>
    <t>2.1.</t>
  </si>
  <si>
    <t>300mmx65mmx100m  ±10mm</t>
  </si>
  <si>
    <t>2.2.</t>
  </si>
  <si>
    <t>380mmx80mmx100m  ±20mm</t>
  </si>
  <si>
    <t>2.2.1.</t>
  </si>
  <si>
    <t>2.2.2.</t>
  </si>
  <si>
    <t>2.2.3.</t>
  </si>
  <si>
    <t>2.2.4.</t>
  </si>
  <si>
    <t>2.2.5.</t>
  </si>
  <si>
    <t>2.2.6.</t>
  </si>
  <si>
    <t>2.2.7.</t>
  </si>
  <si>
    <t>2.2.8.</t>
  </si>
  <si>
    <t>2.2.9.</t>
  </si>
  <si>
    <t>2.2.10.</t>
  </si>
  <si>
    <t>2.2.11.</t>
  </si>
  <si>
    <t>2.2.12.</t>
  </si>
  <si>
    <t xml:space="preserve"> Juostos susuktos tvirtai, lygiai į rulonus, plastikine puse į vidų, be vidinių ir išorinių pažeidimų (klosčių, raukšlių, sujungimo, dažų likučių);</t>
  </si>
  <si>
    <t>2.2.13.</t>
  </si>
  <si>
    <t>2.2.14.</t>
  </si>
  <si>
    <t>2.2.15.</t>
  </si>
  <si>
    <t>3. DALIS</t>
  </si>
  <si>
    <t>APSAUGOS AŠTRIEMS INSTRUMENTAMS (PLASTIKO):</t>
  </si>
  <si>
    <t>3.</t>
  </si>
  <si>
    <t>Apsaugos aštriems instrumentams (plastiko):</t>
  </si>
  <si>
    <t>3.1.</t>
  </si>
  <si>
    <t>2,5x10,5cm (±0,5cm)</t>
  </si>
  <si>
    <t>3.2.</t>
  </si>
  <si>
    <t>5,0x14,0cm (±0,5cm)</t>
  </si>
  <si>
    <t>3.3.</t>
  </si>
  <si>
    <t>7,5x22,5cm (±0,5cm)</t>
  </si>
  <si>
    <t>3.3.1.</t>
  </si>
  <si>
    <t>3.3.2.</t>
  </si>
  <si>
    <t>Pagamintos iš dezinfekcinei medžiagai ir plovikliams atsparaus plastiko</t>
  </si>
  <si>
    <t>3.3.3.</t>
  </si>
  <si>
    <t>Skirtos sterilizacijai sočiaisiais vandens garais</t>
  </si>
  <si>
    <t>3.3.4.</t>
  </si>
  <si>
    <t>Netrukdo sterilizacijos agentui (garams) prasiskverbti prie instrumentų dengiamų dalių</t>
  </si>
  <si>
    <t>3.3.5.</t>
  </si>
  <si>
    <t>Ženklintos CE (pagal MPR 2017/745/ES)</t>
  </si>
  <si>
    <t>3.3.6.</t>
  </si>
  <si>
    <t xml:space="preserve">Apsaugos dedamos ant instrumentų, jų rinkinių. </t>
  </si>
  <si>
    <t>4. DALIS</t>
  </si>
  <si>
    <t>APSAUGOS AŠTRIEMS INSTRUMENTAMS (POPIERIAUS)</t>
  </si>
  <si>
    <t>4.</t>
  </si>
  <si>
    <t>Apsaugos aštriems instrumentams (popieriaus)</t>
  </si>
  <si>
    <t>4.1.</t>
  </si>
  <si>
    <t>4.2.</t>
  </si>
  <si>
    <t>4.3.</t>
  </si>
  <si>
    <t>4.3.1.</t>
  </si>
  <si>
    <t>4.3.2.</t>
  </si>
  <si>
    <t>Pagamintos iš popieriaus, skirtos sterilizacijai sočiaisiais vandens garais</t>
  </si>
  <si>
    <t>4.3.3.</t>
  </si>
  <si>
    <t>4.3.4.</t>
  </si>
  <si>
    <t>4.3.5.</t>
  </si>
  <si>
    <t>5. DALIS</t>
  </si>
  <si>
    <t>IDENTIFIKACIJOS-ATSEKAMUMO ETIKETĖS</t>
  </si>
  <si>
    <t>5.</t>
  </si>
  <si>
    <t>Identifikacijos-atsekamumo etiketės</t>
  </si>
  <si>
    <t>5.1.</t>
  </si>
  <si>
    <t xml:space="preserve"> 25mmx190mm ±2mm</t>
  </si>
  <si>
    <t>5.2.</t>
  </si>
  <si>
    <t xml:space="preserve"> 35mmx160mm ±2mm</t>
  </si>
  <si>
    <t>5.2.1.</t>
  </si>
  <si>
    <t>5.2.2.</t>
  </si>
  <si>
    <t>Atsparios plovikliams ir karštai temperatūrai ne mažiau 134 laipsnių;</t>
  </si>
  <si>
    <t>5.2.3.</t>
  </si>
  <si>
    <t>Įvairių spalvų (ne mažiau 7 spalvų);</t>
  </si>
  <si>
    <t>5.2.4.</t>
  </si>
  <si>
    <t>Vieta informacijai užrašyti;</t>
  </si>
  <si>
    <t>5.2.5.</t>
  </si>
  <si>
    <t>Supakuotos perforuotoje juostoje;</t>
  </si>
  <si>
    <t>5.2.6.</t>
  </si>
  <si>
    <t>Storis - ne mažiau 175 mikronai.</t>
  </si>
  <si>
    <t>6. DALIS</t>
  </si>
  <si>
    <t>SILIKONINĖS ŽYMĖJIMO JUOSTELĖS INSTRUMENTAMS ŽYMĖTI</t>
  </si>
  <si>
    <t>6.</t>
  </si>
  <si>
    <t>Silikoninės žymėjimo juostelės instrumentams žymėti</t>
  </si>
  <si>
    <t>6.1.</t>
  </si>
  <si>
    <t>6.1.1.</t>
  </si>
  <si>
    <t xml:space="preserve"> Silikoniniai dirželiai medicinos prietaisų identifikavimui ar surišimui.  210 mm  ± 2 mm</t>
  </si>
  <si>
    <t>6.1.2.</t>
  </si>
  <si>
    <t>Privalo atitikti/turėti CE ženklinimą pagal medicinos prietaisų reglamentą (2017/745/ES) (MPR);</t>
  </si>
  <si>
    <t>6.1.3.</t>
  </si>
  <si>
    <t>Atsparūs aukštai temperatūrai, sterilizuojant sočiais vandens garais (iki+135°C), etileno oksido garais, žemos temperatūros vandens garų ir formaldehido mišiniu;</t>
  </si>
  <si>
    <t>6.1.4.</t>
  </si>
  <si>
    <t>Neturi trukdyti sterilizacijos veiksniui prasiskverbti prie sterilizuojamų paviršių;</t>
  </si>
  <si>
    <t>6.1.5.</t>
  </si>
  <si>
    <t>Atsparūs cheminių medžiagų poveikiui, plaunant automatinėse plovimo-dezinfekavimo mašinose;</t>
  </si>
  <si>
    <t>6.1.6.</t>
  </si>
  <si>
    <t xml:space="preserve"> Įvairių spalvų (ne mažiau 7 spalvų) ir ilgių (60 mm, 110 mm, 190 mm, 210 mm);</t>
  </si>
  <si>
    <t>6.1.7.</t>
  </si>
  <si>
    <t>Paprašius pateikti pavyzdžius kiekvienos rūšies ilgio ne mažiau kaip po 2 vnt;</t>
  </si>
  <si>
    <t>6.1.8.</t>
  </si>
  <si>
    <t xml:space="preserve">Kartu su pasiūlymu privalo pateikti: naudojimo instrukciją, atitikties medicinos prietaisų reglamentui  (2017/745/ES)(MPR)  dokumento kopiją. </t>
  </si>
  <si>
    <t>7. DALIS</t>
  </si>
  <si>
    <t>PLOKŠTELĖS PLOVIMO MAŠINŲ KREPŠELIAMS (KOMPLEKTE SU TVIRTINIMU)</t>
  </si>
  <si>
    <t>7.</t>
  </si>
  <si>
    <t>Plokštelės plovimo mašinų krepšeliams (komplekte su tvirtinimu)</t>
  </si>
  <si>
    <t>7.1.</t>
  </si>
  <si>
    <t>7.1.1.</t>
  </si>
  <si>
    <t>7.1.2.</t>
  </si>
  <si>
    <t>2.  išmatavimai 90 mm x 30 mm (±8 mm);</t>
  </si>
  <si>
    <t>7.1.3.</t>
  </si>
  <si>
    <t>3. Skirtos naudoti automatinėse plovimo mašinose, krepšelių ženklinimui;</t>
  </si>
  <si>
    <t>7.1.4.</t>
  </si>
  <si>
    <t>4. Privalo atitikti/turėti CE ženklinimą pagal medicinos prietaisų reglamentą (2017/745/ES) (MPR);</t>
  </si>
  <si>
    <t>7.1.5.</t>
  </si>
  <si>
    <t>5. Pagaminta iš kieto, nelankstaus plastiko;</t>
  </si>
  <si>
    <t>7.1.6.</t>
  </si>
  <si>
    <t>6. Plokštelės tvirtinamos prie metalinių krepšelių tvirtinimo detalėmis (kniedėmis,dirželiais ar kt. detalėmis), kurios tvirtai fiksuoja plokštelę prie krepšelio, nenukrenta po plovimo automatinėse plovimo-dezinfekavimo mašinose (tvirtinimo detalės turi įeiti į komplektą);</t>
  </si>
  <si>
    <t>7.1.7.</t>
  </si>
  <si>
    <t>7. Plokštelė pritaikyta rašymui vandeniui atspariu rašikliu;</t>
  </si>
  <si>
    <t>7.1.8.</t>
  </si>
  <si>
    <t>8. Turi būti atsparios aukštai temperatūrai (iki +135°C);</t>
  </si>
  <si>
    <t>7.1.9.</t>
  </si>
  <si>
    <t xml:space="preserve">9. Paprašius pateikti ne mažiau kaip 2 pavyzdžius įvairių spalvų. </t>
  </si>
  <si>
    <t>7.1.10.</t>
  </si>
  <si>
    <t>10. Kartu su pasiūlymu privalo pateikti: naudojimo instrukciją bei  atitikties medicinos prietaisų reglamentui  (2017/745/ES)(MPR) dokumento kopiją.</t>
  </si>
  <si>
    <t>8. DALIS</t>
  </si>
  <si>
    <t>KAMPAI POPIERINIAI KONTEINERIAMS.</t>
  </si>
  <si>
    <t>8.</t>
  </si>
  <si>
    <t>Kampai popieriniai konteineriams.</t>
  </si>
  <si>
    <t>8.1.</t>
  </si>
  <si>
    <t>8.1.1.</t>
  </si>
  <si>
    <t>Pagaminti iš balto kartono (popieriaus svoris ne mažesnis kaip 171-270 g/m2);</t>
  </si>
  <si>
    <t>8.1.2.</t>
  </si>
  <si>
    <t>Skirti apsaugoti pakuotes nuo pažeidimų, naudojant sterilizacijai metalinius tinklelius;</t>
  </si>
  <si>
    <t>8.1.3.</t>
  </si>
  <si>
    <t>Lengvai sulankstoma konstrukcija, kampų apsaugai prieš sterilizaciją, naudojant krepinį popierių;</t>
  </si>
  <si>
    <t>8.1.4.</t>
  </si>
  <si>
    <t>Tinka naudoti aukštoje temperatūroje (134°C);</t>
  </si>
  <si>
    <t>8.1.5.</t>
  </si>
  <si>
    <t>Kampų išmatavimai: 100x100x50 mm (±5 mm);</t>
  </si>
  <si>
    <t>8.1.6.</t>
  </si>
  <si>
    <t>Paprašius pateikti pavyzdžius ne mažiau kaip 3.</t>
  </si>
  <si>
    <t>9. DALIS</t>
  </si>
  <si>
    <t xml:space="preserve">POPIERIAUS - PLASTIKO UŽLYDOMI MAIŠELIAI CHIRURGINIŲ INSTRUMENTŲ STERILIZACIJAI. </t>
  </si>
  <si>
    <t>9.</t>
  </si>
  <si>
    <t xml:space="preserve">Popieriaus - plastiko užlydomi maišeliai chirurginių instrumentų sterilizacijai. </t>
  </si>
  <si>
    <t>9.1.</t>
  </si>
  <si>
    <t>9.1.1.</t>
  </si>
  <si>
    <t>Dydžiai:  250mmx380mm ±20mm</t>
  </si>
  <si>
    <t>9.1.2.</t>
  </si>
  <si>
    <t xml:space="preserve">Šonuose  trigyslė užlydymo siūlė, kurios plotis ne mažiau 1,2 cm ± 1 mm; </t>
  </si>
  <si>
    <t>9.1.3.</t>
  </si>
  <si>
    <t>Popierius atsparus pradūrimams, turi kokybiškai atsidaryti naudojant, nėra aseptinės rizikos;</t>
  </si>
  <si>
    <t>9.1.4.</t>
  </si>
  <si>
    <t>Uždarymui reikalinga pakuočių užlitavimo mašina (sutarties galiojimo metu NEMOKAMAI pateikti maišelių užlydymo aparatą (siūlėtuvą) pagal panaudos sutartį, kuris galėtų užlydyti iki 45 cm pločio maišelius);</t>
  </si>
  <si>
    <t>9.1.5.</t>
  </si>
  <si>
    <t>Turi išorinius integruotus indikatorius (garų, FO ir etileno oksido).</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</si>
  <si>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</si>
  <si>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</si>
  <si>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</si>
  <si>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</si>
  <si>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</si>
  <si>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</si>
  <si>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</si>
  <si>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</si>
  <si>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</si>
  <si>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</si>
  <si>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</si>
  <si>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</si>
  <si>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</si>
  <si>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</si>
  <si>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</si>
  <si>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</si>
  <si>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</si>
  <si>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</si>
  <si>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</si>
  <si>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</si>
  <si>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</si>
  <si>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</si>
  <si>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3187-1 2025-03-04 15:06:31</t>
  </si>
  <si>
    <r>
      <rPr>
        <u/>
        <sz val="11"/>
        <color theme="1"/>
        <rFont val="Calibri"/>
        <family val="2"/>
        <charset val="186"/>
        <scheme val="minor"/>
      </rPr>
      <t xml:space="preserve">Žemiau išvardinti reikalavimai taikomi visai pirkimo daliai: </t>
    </r>
    <r>
      <rPr>
        <sz val="11"/>
        <color theme="1"/>
        <rFont val="Calibri"/>
        <family val="2"/>
        <scheme val="minor"/>
      </rPr>
      <t xml:space="preserve">
Skirtos pakuotei apsaugoti nuo pažeidimų;</t>
    </r>
  </si>
  <si>
    <r>
      <rPr>
        <u/>
        <sz val="11"/>
        <color theme="1"/>
        <rFont val="Calibri"/>
        <family val="2"/>
        <charset val="186"/>
        <scheme val="minor"/>
      </rPr>
      <t xml:space="preserve">Žemiau išvardinti reikalavimai taikomi visai pirkimo daliai: </t>
    </r>
    <r>
      <rPr>
        <sz val="11"/>
        <color theme="1"/>
        <rFont val="Calibri"/>
        <family val="2"/>
        <scheme val="minor"/>
      </rPr>
      <t xml:space="preserve">
Poliesterio etiketės atsekamumui plovimo-sterilizacijos procesuose;</t>
    </r>
  </si>
  <si>
    <t>1. Plastikinės, įvairių šviesių spalvų ( ne mažiau 7 spalvų);</t>
  </si>
  <si>
    <r>
      <rPr>
        <u/>
        <sz val="11"/>
        <color theme="1"/>
        <rFont val="Calibri"/>
        <family val="2"/>
        <charset val="186"/>
        <scheme val="minor"/>
      </rPr>
      <t xml:space="preserve">Žemiau išvardinti reikalavimai taikomi visai pirkimo daliai: </t>
    </r>
    <r>
      <rPr>
        <sz val="11"/>
        <color theme="1"/>
        <rFont val="Calibri"/>
        <family val="2"/>
        <scheme val="minor"/>
      </rPr>
      <t xml:space="preserve">
Turi atitikti LST EN ISO 11607 ir LST EN ISO 868-5 standartų reikalavimus;</t>
    </r>
  </si>
  <si>
    <r>
      <rPr>
        <u/>
        <sz val="11"/>
        <color theme="1"/>
        <rFont val="Calibri"/>
        <family val="2"/>
        <charset val="186"/>
        <scheme val="minor"/>
      </rPr>
      <t>Žemiau išvardinti reikalavimai taikomi visai pirkimo daliai:</t>
    </r>
    <r>
      <rPr>
        <sz val="11"/>
        <color theme="1"/>
        <rFont val="Calibri"/>
        <family val="2"/>
        <scheme val="minor"/>
      </rPr>
      <t xml:space="preserve">
Turi atitikti LST EN ISO 11607 ir LST EN ISO 868-5 standartų reikalavimus;</t>
    </r>
  </si>
  <si>
    <t>PIRKIMO SĄLYGŲ PRIEDAS "PASIŪLYMO FORMA IR TECHNINĖ SPECIFIKACIJA"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</si>
</sst>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charset val="186"/>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u/>
      <sz val="11"/>
      <color theme="1"/>
      <name val="Calibri"/>
      <family val="2"/>
      <charset val="186"/>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4">
    <xf numFmtId="0" fontId="0" fillId="0" borderId="0" xfId="0"/>
    <xf numFmtId="0" fontId="2" fillId="2" borderId="0" xfId="0" applyFont="1" applyFill="1"/>
    <xf numFmtId="0" fontId="3" fillId="2" borderId="0" xfId="0" applyFont="1" applyFill="1"/>
    <xf numFmtId="0" fontId="3" fillId="2" borderId="0" xfId="0" applyFont="1" applyFill="1" applyAlignment="1">
      <alignment horizontal="center"/>
    </xf>
    <xf numFmtId="0" fontId="2" fillId="2" borderId="1" xfId="0" applyFont="1" applyFill="1" applyBorder="1" applyAlignment="1">
      <alignment horizontal="left"/>
    </xf>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2" fillId="2" borderId="3" xfId="0" applyFont="1" applyFill="1" applyBorder="1"/>
    <xf numFmtId="0" fontId="2" fillId="2" borderId="4"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2" fillId="2" borderId="0" xfId="0" applyFont="1" applyFill="1" applyAlignment="1">
      <alignment wrapText="1"/>
    </xf>
    <xf numFmtId="0" fontId="2" fillId="2" borderId="0" xfId="0" applyFont="1" applyFill="1" applyAlignment="1">
      <alignment horizontal="right"/>
    </xf>
    <xf numFmtId="0" fontId="3" fillId="4" borderId="0" xfId="0" applyFont="1" applyFill="1"/>
    <xf numFmtId="0" fontId="2" fillId="5" borderId="1" xfId="0" applyFont="1" applyFill="1" applyBorder="1" applyProtection="1">
      <protection locked="0"/>
    </xf>
    <xf numFmtId="0" fontId="2" fillId="4" borderId="0" xfId="0" applyFont="1" applyFill="1"/>
    <xf numFmtId="0" fontId="2" fillId="5" borderId="0" xfId="0" applyFont="1" applyFill="1" applyProtection="1">
      <protection locked="0"/>
    </xf>
    <xf numFmtId="0" fontId="3" fillId="4" borderId="23" xfId="0" applyFont="1" applyFill="1" applyBorder="1"/>
    <xf numFmtId="0" fontId="2" fillId="5" borderId="23" xfId="0" applyFont="1" applyFill="1" applyBorder="1" applyProtection="1">
      <protection locked="0"/>
    </xf>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4" borderId="7" xfId="0" applyFont="1" applyFill="1" applyBorder="1" applyAlignment="1">
      <alignment horizontal="center" vertical="center" wrapText="1"/>
    </xf>
    <xf numFmtId="0" fontId="2" fillId="5" borderId="7"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2"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2" fillId="2" borderId="1" xfId="0" applyFont="1" applyFill="1" applyBorder="1" applyAlignment="1">
      <alignment vertical="center" wrapText="1"/>
    </xf>
    <xf numFmtId="0" fontId="0" fillId="0" borderId="15" xfId="0" applyBorder="1"/>
    <xf numFmtId="0" fontId="2" fillId="2" borderId="0" xfId="0" applyFont="1" applyFill="1"/>
    <xf numFmtId="49" fontId="4" fillId="2" borderId="2" xfId="0" applyNumberFormat="1" applyFont="1" applyFill="1" applyBorder="1" applyAlignment="1">
      <alignment horizontal="left" vertical="center" wrapText="1"/>
    </xf>
    <xf numFmtId="0" fontId="0" fillId="0" borderId="22" xfId="0" applyBorder="1"/>
    <xf numFmtId="0" fontId="3" fillId="2" borderId="0" xfId="0" applyFont="1" applyFill="1"/>
    <xf numFmtId="0" fontId="2" fillId="4" borderId="23" xfId="0" applyFont="1" applyFill="1" applyBorder="1" applyAlignment="1">
      <alignment vertical="center" wrapText="1"/>
    </xf>
    <xf numFmtId="0" fontId="0" fillId="0" borderId="23" xfId="0" applyBorder="1"/>
    <xf numFmtId="0" fontId="2" fillId="2" borderId="0" xfId="0" applyFont="1" applyFill="1" applyAlignment="1">
      <alignment vertical="center" wrapText="1"/>
    </xf>
    <xf numFmtId="49" fontId="4" fillId="2" borderId="2" xfId="0" applyNumberFormat="1" applyFont="1" applyFill="1" applyBorder="1" applyAlignment="1">
      <alignment horizontal="left" vertical="center"/>
    </xf>
    <xf numFmtId="0" fontId="2"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2" fillId="3" borderId="9" xfId="0" applyFont="1" applyFill="1" applyBorder="1" applyAlignment="1" applyProtection="1">
      <alignment horizontal="center" vertical="center" wrapText="1"/>
      <protection locked="0"/>
    </xf>
    <xf numFmtId="0" fontId="0" fillId="0" borderId="20" xfId="0" applyBorder="1"/>
    <xf numFmtId="0" fontId="2" fillId="2" borderId="5" xfId="0" applyFont="1" applyFill="1" applyBorder="1" applyAlignment="1">
      <alignment horizontal="center" vertical="center" wrapText="1"/>
    </xf>
    <xf numFmtId="0" fontId="0" fillId="0" borderId="13" xfId="0" applyBorder="1"/>
    <xf numFmtId="0" fontId="0" fillId="0" borderId="12" xfId="0" applyBorder="1"/>
    <xf numFmtId="0" fontId="2" fillId="3" borderId="1" xfId="0" applyFont="1" applyFill="1" applyBorder="1" applyAlignment="1" applyProtection="1">
      <alignment horizontal="center" vertical="center" wrapText="1"/>
      <protection locked="0"/>
    </xf>
    <xf numFmtId="0" fontId="0" fillId="0" borderId="16" xfId="0" applyBorder="1"/>
    <xf numFmtId="0" fontId="2" fillId="3" borderId="8" xfId="0" applyFont="1" applyFill="1" applyBorder="1" applyAlignment="1" applyProtection="1">
      <alignment horizontal="center" vertical="center" wrapText="1"/>
      <protection locked="0"/>
    </xf>
    <xf numFmtId="0" fontId="0" fillId="0" borderId="17" xfId="0" applyBorder="1"/>
    <xf numFmtId="0" fontId="2" fillId="3" borderId="7" xfId="0" applyFont="1" applyFill="1" applyBorder="1" applyAlignment="1" applyProtection="1">
      <alignment horizontal="center" vertical="center" wrapText="1"/>
      <protection locked="0"/>
    </xf>
    <xf numFmtId="0" fontId="2" fillId="2" borderId="0" xfId="0" applyFont="1" applyFill="1" applyAlignment="1">
      <alignment horizontal="right"/>
    </xf>
    <xf numFmtId="0" fontId="2" fillId="4" borderId="1" xfId="0" applyFont="1" applyFill="1" applyBorder="1" applyAlignment="1">
      <alignment horizontal="left" vertical="center" wrapText="1"/>
    </xf>
    <xf numFmtId="0" fontId="2" fillId="5" borderId="1" xfId="0" applyFont="1" applyFill="1" applyBorder="1" applyAlignment="1" applyProtection="1">
      <alignment horizontal="left" vertical="center" wrapText="1"/>
      <protection locked="0"/>
    </xf>
    <xf numFmtId="0" fontId="3" fillId="2" borderId="0" xfId="0" applyFont="1" applyFill="1" applyAlignment="1">
      <alignment horizontal="left" vertical="center" wrapText="1"/>
    </xf>
    <xf numFmtId="0" fontId="2" fillId="5" borderId="17" xfId="0" applyFont="1" applyFill="1" applyBorder="1" applyAlignment="1" applyProtection="1">
      <alignment horizontal="center" vertical="center" wrapText="1"/>
      <protection locked="0"/>
    </xf>
    <xf numFmtId="0" fontId="2" fillId="2" borderId="4" xfId="0" applyFont="1" applyFill="1" applyBorder="1" applyAlignment="1">
      <alignment horizontal="center" vertical="center" wrapText="1"/>
    </xf>
    <xf numFmtId="0" fontId="2" fillId="3" borderId="0" xfId="0" applyFont="1" applyFill="1" applyProtection="1">
      <protection locked="0"/>
    </xf>
    <xf numFmtId="0" fontId="2" fillId="3" borderId="10" xfId="0" applyFont="1" applyFill="1" applyBorder="1" applyAlignment="1" applyProtection="1">
      <alignment horizontal="center" vertical="center" wrapText="1"/>
      <protection locked="0"/>
    </xf>
    <xf numFmtId="0" fontId="5" fillId="2" borderId="0" xfId="0" applyFont="1" applyFill="1" applyAlignment="1">
      <alignment horizontal="left" vertical="top" wrapText="1"/>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0" fillId="0" borderId="14" xfId="0" applyBorder="1"/>
    <xf numFmtId="0" fontId="0" fillId="0" borderId="19" xfId="0" applyBorder="1"/>
    <xf numFmtId="0" fontId="2" fillId="2" borderId="6" xfId="0" applyFont="1" applyFill="1" applyBorder="1" applyAlignment="1">
      <alignment horizontal="center" vertical="center" wrapText="1"/>
    </xf>
    <xf numFmtId="0" fontId="2"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3" fillId="2" borderId="0" xfId="0" applyFont="1" applyFill="1" applyAlignment="1">
      <alignment horizontal="left"/>
    </xf>
    <xf numFmtId="0" fontId="3" fillId="2" borderId="0" xfId="0" applyFont="1" applyFill="1" applyAlignment="1">
      <alignment horizontal="left" wrapText="1"/>
    </xf>
    <xf numFmtId="0" fontId="2" fillId="5" borderId="10" xfId="0" applyFont="1" applyFill="1" applyBorder="1" applyAlignment="1" applyProtection="1">
      <alignment horizontal="left" vertical="center" wrapText="1"/>
      <protection locked="0"/>
    </xf>
    <xf numFmtId="0" fontId="3" fillId="4" borderId="23" xfId="0" applyFont="1" applyFill="1" applyBorder="1" applyAlignment="1">
      <alignment wrapText="1"/>
    </xf>
    <xf numFmtId="0" fontId="2" fillId="4" borderId="23" xfId="0" applyFont="1" applyFill="1" applyBorder="1" applyAlignment="1">
      <alignment wrapText="1"/>
    </xf>
    <xf numFmtId="0" fontId="2" fillId="6" borderId="23" xfId="0" applyFont="1" applyFill="1" applyBorder="1" applyAlignment="1" applyProtection="1">
      <alignment wrapText="1"/>
      <protection locked="0"/>
    </xf>
    <xf numFmtId="0" fontId="2" fillId="5" borderId="23" xfId="0" applyFont="1" applyFill="1" applyBorder="1" applyAlignment="1" applyProtection="1">
      <alignment wrapText="1"/>
      <protection locked="0"/>
    </xf>
    <xf numFmtId="0" fontId="2" fillId="4" borderId="23" xfId="0" applyFont="1" applyFill="1" applyBorder="1" applyAlignment="1">
      <alignment horizontal="center" wrapText="1"/>
    </xf>
    <xf numFmtId="0" fontId="3" fillId="4" borderId="23" xfId="0" applyFont="1" applyFill="1" applyBorder="1" applyAlignment="1">
      <alignment horizontal="center" vertical="top" wrapText="1"/>
    </xf>
    <xf numFmtId="0" fontId="2" fillId="2" borderId="0" xfId="0" applyFont="1" applyFill="1" applyAlignment="1">
      <alignment horizontal="center" vertical="top" wrapText="1"/>
    </xf>
    <xf numFmtId="0" fontId="2" fillId="4" borderId="23" xfId="0" applyFont="1" applyFill="1" applyBorder="1" applyAlignment="1">
      <alignment horizontal="center" vertical="top" wrapText="1"/>
    </xf>
    <xf numFmtId="0" fontId="2" fillId="6" borderId="23" xfId="0" applyFont="1" applyFill="1" applyBorder="1" applyAlignment="1" applyProtection="1">
      <alignment vertical="top" wrapText="1"/>
      <protection locked="0"/>
    </xf>
    <xf numFmtId="0" fontId="2" fillId="4" borderId="23" xfId="0" applyFont="1" applyFill="1" applyBorder="1" applyAlignment="1">
      <alignment vertical="top" wrapText="1"/>
    </xf>
    <xf numFmtId="0" fontId="2" fillId="5" borderId="23" xfId="0" applyFont="1" applyFill="1" applyBorder="1" applyAlignment="1" applyProtection="1">
      <alignment vertical="top" wrapText="1"/>
      <protection locked="0"/>
    </xf>
    <xf numFmtId="0" fontId="3" fillId="4" borderId="23" xfId="0" applyFont="1" applyFill="1" applyBorder="1" applyAlignment="1">
      <alignment horizontal="right"/>
    </xf>
    <xf numFmtId="0" fontId="2" fillId="4" borderId="0" xfId="0" applyFont="1" applyFill="1" applyAlignment="1">
      <alignment horizontal="left" wrapText="1"/>
    </xf>
    <xf numFmtId="0" fontId="1" fillId="4" borderId="23" xfId="0" applyFont="1" applyFill="1" applyBorder="1" applyAlignment="1">
      <alignmen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224"/>
  <sheetViews>
    <sheetView tabSelected="1" workbookViewId="0"/>
  </sheetViews>
  <sheetFormatPr defaultColWidth="10.875" defaultRowHeight="15" x14ac:dyDescent="0.25"/>
  <cols>
    <col min="1" max="1" width="6.75" style="1" customWidth="1"/>
    <col min="2" max="2" width="52.875" style="1" customWidth="1"/>
    <col min="3" max="3" width="7.75" style="1" customWidth="1"/>
    <col min="4" max="4" width="10.75" style="1" customWidth="1"/>
    <col min="5" max="5" width="13" style="1" customWidth="1"/>
    <col min="6" max="6" width="16.375" style="1" customWidth="1"/>
    <col min="7" max="7" width="20.5" style="1" customWidth="1"/>
    <col min="8" max="8" width="51.5" style="1" customWidth="1"/>
    <col min="9" max="15" width="25" style="1" customWidth="1"/>
    <col min="16" max="16" width="10.875" style="1" customWidth="1"/>
    <col min="17" max="16384" width="10.875" style="1"/>
  </cols>
  <sheetData>
    <row r="2" spans="1:6" x14ac:dyDescent="0.25">
      <c r="A2" s="14" t="s">
        <v>269</v>
      </c>
      <c r="B2" s="2"/>
    </row>
    <row r="3" spans="1:6" x14ac:dyDescent="0.25">
      <c r="B3" s="3"/>
    </row>
    <row r="4" spans="1:6" x14ac:dyDescent="0.25">
      <c r="A4" s="14" t="s">
        <v>0</v>
      </c>
      <c r="B4" s="2"/>
    </row>
    <row r="5" spans="1:6" x14ac:dyDescent="0.25">
      <c r="A5" s="2"/>
      <c r="B5" s="2"/>
    </row>
    <row r="6" spans="1:6" x14ac:dyDescent="0.25">
      <c r="A6" s="1" t="s">
        <v>1</v>
      </c>
      <c r="B6" s="14" t="s">
        <v>2</v>
      </c>
    </row>
    <row r="7" spans="1:6" x14ac:dyDescent="0.25">
      <c r="B7" s="2"/>
    </row>
    <row r="8" spans="1:6" x14ac:dyDescent="0.25">
      <c r="A8" s="4" t="s">
        <v>3</v>
      </c>
      <c r="B8" s="15"/>
    </row>
    <row r="9" spans="1:6" x14ac:dyDescent="0.25">
      <c r="A9" s="4" t="s">
        <v>4</v>
      </c>
      <c r="B9" s="15"/>
    </row>
    <row r="10" spans="1:6" x14ac:dyDescent="0.25">
      <c r="A10" s="4" t="s">
        <v>5</v>
      </c>
      <c r="B10" s="15"/>
    </row>
    <row r="12" spans="1:6" ht="15.75" x14ac:dyDescent="0.25">
      <c r="A12" s="28" t="s">
        <v>6</v>
      </c>
      <c r="B12" s="29"/>
      <c r="C12" s="25"/>
      <c r="D12" s="26"/>
      <c r="E12" s="26"/>
      <c r="F12" s="27"/>
    </row>
    <row r="13" spans="1:6" ht="15.95" customHeight="1" x14ac:dyDescent="0.25">
      <c r="A13" s="37" t="s">
        <v>7</v>
      </c>
      <c r="B13" s="32"/>
      <c r="C13" s="25"/>
      <c r="D13" s="26"/>
      <c r="E13" s="26"/>
      <c r="F13" s="27"/>
    </row>
    <row r="14" spans="1:6" ht="15.95" customHeight="1" x14ac:dyDescent="0.25">
      <c r="A14" s="37" t="s">
        <v>8</v>
      </c>
      <c r="B14" s="32"/>
      <c r="C14" s="25"/>
      <c r="D14" s="26"/>
      <c r="E14" s="26"/>
      <c r="F14" s="27"/>
    </row>
    <row r="15" spans="1:6" ht="15.95" customHeight="1" x14ac:dyDescent="0.25">
      <c r="A15" s="28" t="s">
        <v>9</v>
      </c>
      <c r="B15" s="29"/>
      <c r="C15" s="25"/>
      <c r="D15" s="26"/>
      <c r="E15" s="26"/>
      <c r="F15" s="27"/>
    </row>
    <row r="16" spans="1:6" ht="48" customHeight="1" x14ac:dyDescent="0.25">
      <c r="A16" s="31" t="s">
        <v>10</v>
      </c>
      <c r="B16" s="32"/>
      <c r="C16" s="25"/>
      <c r="D16" s="26"/>
      <c r="E16" s="26"/>
      <c r="F16" s="27"/>
    </row>
    <row r="17" spans="1:7" ht="15.95" customHeight="1" x14ac:dyDescent="0.25">
      <c r="A17" s="28" t="s">
        <v>11</v>
      </c>
      <c r="B17" s="29"/>
      <c r="C17" s="25"/>
      <c r="D17" s="26"/>
      <c r="E17" s="26"/>
      <c r="F17" s="27"/>
    </row>
    <row r="18" spans="1:7" ht="35.25" customHeight="1" x14ac:dyDescent="0.25">
      <c r="A18" s="28" t="s">
        <v>12</v>
      </c>
      <c r="B18" s="29"/>
      <c r="C18" s="25"/>
      <c r="D18" s="26"/>
      <c r="E18" s="26"/>
      <c r="F18" s="27"/>
    </row>
    <row r="19" spans="1:7" ht="39.75" customHeight="1" x14ac:dyDescent="0.25">
      <c r="A19" s="28" t="s">
        <v>13</v>
      </c>
      <c r="B19" s="29"/>
      <c r="C19" s="25"/>
      <c r="D19" s="26"/>
      <c r="E19" s="26"/>
      <c r="F19" s="27"/>
    </row>
    <row r="20" spans="1:7" ht="54.95" customHeight="1" x14ac:dyDescent="0.25">
      <c r="A20" s="28" t="s">
        <v>14</v>
      </c>
      <c r="B20" s="29"/>
      <c r="C20" s="25"/>
      <c r="D20" s="26"/>
      <c r="E20" s="26"/>
      <c r="F20" s="27"/>
    </row>
    <row r="21" spans="1:7" ht="88.5" customHeight="1" x14ac:dyDescent="0.25">
      <c r="A21" s="34" t="s">
        <v>15</v>
      </c>
      <c r="B21" s="35"/>
      <c r="C21" s="38"/>
      <c r="D21" s="39"/>
      <c r="E21" s="39"/>
      <c r="F21" s="39"/>
      <c r="G21" s="16"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3" t="s">
        <v>16</v>
      </c>
      <c r="B23" s="30"/>
      <c r="C23" s="30"/>
      <c r="D23" s="30"/>
      <c r="E23" s="30"/>
      <c r="F23" s="30"/>
    </row>
    <row r="24" spans="1:7" x14ac:dyDescent="0.25">
      <c r="A24" s="30" t="s">
        <v>17</v>
      </c>
      <c r="B24" s="30"/>
      <c r="C24" s="30"/>
      <c r="D24" s="30"/>
      <c r="E24" s="30"/>
      <c r="F24" s="30"/>
    </row>
    <row r="25" spans="1:7" x14ac:dyDescent="0.25">
      <c r="A25" s="30" t="s">
        <v>18</v>
      </c>
      <c r="B25" s="30"/>
      <c r="C25" s="30"/>
      <c r="D25" s="30"/>
      <c r="E25" s="30"/>
      <c r="F25" s="30"/>
    </row>
    <row r="26" spans="1:7" x14ac:dyDescent="0.25">
      <c r="A26" s="30" t="s">
        <v>19</v>
      </c>
      <c r="B26" s="30"/>
      <c r="C26" s="30"/>
      <c r="D26" s="30"/>
      <c r="E26" s="30"/>
      <c r="F26" s="30"/>
    </row>
    <row r="27" spans="1:7" ht="17.25" customHeight="1" x14ac:dyDescent="0.25">
      <c r="A27" s="30" t="s">
        <v>20</v>
      </c>
      <c r="B27" s="30"/>
      <c r="C27" s="30"/>
      <c r="D27" s="30"/>
      <c r="E27" s="30"/>
      <c r="F27" s="30"/>
    </row>
    <row r="28" spans="1:7" ht="32.1" customHeight="1" x14ac:dyDescent="0.25">
      <c r="A28" s="36" t="s">
        <v>21</v>
      </c>
      <c r="B28" s="30"/>
      <c r="C28" s="30"/>
      <c r="D28" s="30"/>
      <c r="E28" s="30"/>
      <c r="F28" s="30"/>
    </row>
    <row r="29" spans="1:7" x14ac:dyDescent="0.25">
      <c r="A29" s="30" t="s">
        <v>22</v>
      </c>
      <c r="B29" s="30"/>
      <c r="C29" s="30"/>
      <c r="D29" s="30"/>
      <c r="E29" s="30"/>
      <c r="F29" s="30"/>
    </row>
    <row r="30" spans="1:7" ht="30.75" customHeight="1" x14ac:dyDescent="0.25">
      <c r="A30" s="82" t="s">
        <v>23</v>
      </c>
      <c r="B30" s="82"/>
      <c r="C30" s="82"/>
      <c r="D30" s="17"/>
    </row>
    <row r="31" spans="1:7" x14ac:dyDescent="0.25">
      <c r="A31" s="16" t="s">
        <v>24</v>
      </c>
    </row>
    <row r="32" spans="1:7" x14ac:dyDescent="0.25">
      <c r="A32" s="14" t="s">
        <v>25</v>
      </c>
      <c r="B32" s="14" t="s">
        <v>26</v>
      </c>
    </row>
    <row r="34" spans="1:9" x14ac:dyDescent="0.25">
      <c r="A34" s="14" t="s">
        <v>27</v>
      </c>
    </row>
    <row r="35" spans="1:9" s="76" customFormat="1" ht="45" x14ac:dyDescent="0.25">
      <c r="A35" s="75" t="s">
        <v>28</v>
      </c>
      <c r="B35" s="75" t="s">
        <v>29</v>
      </c>
      <c r="C35" s="75" t="s">
        <v>30</v>
      </c>
      <c r="D35" s="75" t="s">
        <v>31</v>
      </c>
      <c r="E35" s="75" t="s">
        <v>32</v>
      </c>
      <c r="F35" s="75" t="s">
        <v>33</v>
      </c>
      <c r="G35" s="75" t="s">
        <v>34</v>
      </c>
      <c r="H35" s="75" t="s">
        <v>35</v>
      </c>
      <c r="I35" s="75" t="s">
        <v>36</v>
      </c>
    </row>
    <row r="36" spans="1:9" s="12" customFormat="1" x14ac:dyDescent="0.25">
      <c r="A36" s="70" t="s">
        <v>37</v>
      </c>
      <c r="B36" s="70" t="s">
        <v>38</v>
      </c>
      <c r="C36" s="71"/>
      <c r="D36" s="71"/>
      <c r="E36" s="71"/>
      <c r="F36" s="71"/>
      <c r="G36" s="71"/>
      <c r="H36" s="71"/>
      <c r="I36" s="71"/>
    </row>
    <row r="37" spans="1:9" s="12" customFormat="1" ht="30" x14ac:dyDescent="0.25">
      <c r="A37" s="71" t="s">
        <v>39</v>
      </c>
      <c r="B37" s="71" t="s">
        <v>40</v>
      </c>
      <c r="C37" s="77">
        <v>195</v>
      </c>
      <c r="D37" s="77" t="s">
        <v>41</v>
      </c>
      <c r="E37" s="78"/>
      <c r="F37" s="79" t="str">
        <f t="shared" ref="F37:F43" si="0">IF(ISBLANK(E37),"", PRODUCT(C37,E37))</f>
        <v/>
      </c>
      <c r="G37" s="80"/>
      <c r="H37" s="71"/>
      <c r="I37" s="71"/>
    </row>
    <row r="38" spans="1:9" s="12" customFormat="1" ht="30" x14ac:dyDescent="0.25">
      <c r="A38" s="71" t="s">
        <v>42</v>
      </c>
      <c r="B38" s="71" t="s">
        <v>43</v>
      </c>
      <c r="C38" s="77">
        <v>345</v>
      </c>
      <c r="D38" s="77" t="s">
        <v>41</v>
      </c>
      <c r="E38" s="78"/>
      <c r="F38" s="79" t="str">
        <f t="shared" si="0"/>
        <v/>
      </c>
      <c r="G38" s="80"/>
      <c r="H38" s="71"/>
      <c r="I38" s="71"/>
    </row>
    <row r="39" spans="1:9" s="12" customFormat="1" ht="30" x14ac:dyDescent="0.25">
      <c r="A39" s="71" t="s">
        <v>44</v>
      </c>
      <c r="B39" s="71" t="s">
        <v>45</v>
      </c>
      <c r="C39" s="77">
        <v>300</v>
      </c>
      <c r="D39" s="77" t="s">
        <v>41</v>
      </c>
      <c r="E39" s="78"/>
      <c r="F39" s="79" t="str">
        <f t="shared" si="0"/>
        <v/>
      </c>
      <c r="G39" s="80"/>
      <c r="H39" s="71"/>
      <c r="I39" s="71"/>
    </row>
    <row r="40" spans="1:9" s="12" customFormat="1" ht="30" x14ac:dyDescent="0.25">
      <c r="A40" s="71" t="s">
        <v>46</v>
      </c>
      <c r="B40" s="71" t="s">
        <v>47</v>
      </c>
      <c r="C40" s="77">
        <v>810</v>
      </c>
      <c r="D40" s="77" t="s">
        <v>41</v>
      </c>
      <c r="E40" s="78"/>
      <c r="F40" s="79" t="str">
        <f t="shared" si="0"/>
        <v/>
      </c>
      <c r="G40" s="80"/>
      <c r="H40" s="71"/>
      <c r="I40" s="71"/>
    </row>
    <row r="41" spans="1:9" s="12" customFormat="1" ht="30" x14ac:dyDescent="0.25">
      <c r="A41" s="71" t="s">
        <v>48</v>
      </c>
      <c r="B41" s="71" t="s">
        <v>49</v>
      </c>
      <c r="C41" s="77">
        <v>720</v>
      </c>
      <c r="D41" s="77" t="s">
        <v>41</v>
      </c>
      <c r="E41" s="78"/>
      <c r="F41" s="79" t="str">
        <f t="shared" si="0"/>
        <v/>
      </c>
      <c r="G41" s="80"/>
      <c r="H41" s="71"/>
      <c r="I41" s="71"/>
    </row>
    <row r="42" spans="1:9" s="12" customFormat="1" ht="30" x14ac:dyDescent="0.25">
      <c r="A42" s="71" t="s">
        <v>50</v>
      </c>
      <c r="B42" s="71" t="s">
        <v>51</v>
      </c>
      <c r="C42" s="77">
        <v>750</v>
      </c>
      <c r="D42" s="77" t="s">
        <v>41</v>
      </c>
      <c r="E42" s="78"/>
      <c r="F42" s="79" t="str">
        <f t="shared" si="0"/>
        <v/>
      </c>
      <c r="G42" s="80"/>
      <c r="H42" s="71"/>
      <c r="I42" s="71"/>
    </row>
    <row r="43" spans="1:9" s="12" customFormat="1" ht="30" x14ac:dyDescent="0.25">
      <c r="A43" s="71" t="s">
        <v>52</v>
      </c>
      <c r="B43" s="71" t="s">
        <v>53</v>
      </c>
      <c r="C43" s="77">
        <v>600</v>
      </c>
      <c r="D43" s="77" t="s">
        <v>41</v>
      </c>
      <c r="E43" s="78"/>
      <c r="F43" s="79" t="str">
        <f t="shared" si="0"/>
        <v/>
      </c>
      <c r="G43" s="80"/>
      <c r="H43" s="71"/>
      <c r="I43" s="71"/>
    </row>
    <row r="44" spans="1:9" s="12" customFormat="1" ht="45" x14ac:dyDescent="0.25">
      <c r="A44" s="71" t="s">
        <v>54</v>
      </c>
      <c r="B44" s="83" t="s">
        <v>268</v>
      </c>
      <c r="C44" s="71"/>
      <c r="D44" s="71"/>
      <c r="E44" s="71"/>
      <c r="F44" s="71"/>
      <c r="G44" s="71"/>
      <c r="H44" s="73"/>
      <c r="I44" s="73"/>
    </row>
    <row r="45" spans="1:9" s="12" customFormat="1" ht="30" x14ac:dyDescent="0.25">
      <c r="A45" s="71" t="s">
        <v>55</v>
      </c>
      <c r="B45" s="71" t="s">
        <v>56</v>
      </c>
      <c r="C45" s="71"/>
      <c r="D45" s="71"/>
      <c r="E45" s="71"/>
      <c r="F45" s="71"/>
      <c r="G45" s="71"/>
      <c r="H45" s="73"/>
      <c r="I45" s="73"/>
    </row>
    <row r="46" spans="1:9" s="12" customFormat="1" ht="30" x14ac:dyDescent="0.25">
      <c r="A46" s="71" t="s">
        <v>57</v>
      </c>
      <c r="B46" s="71" t="s">
        <v>58</v>
      </c>
      <c r="C46" s="71"/>
      <c r="D46" s="71"/>
      <c r="E46" s="71"/>
      <c r="F46" s="71"/>
      <c r="G46" s="71"/>
      <c r="H46" s="73"/>
      <c r="I46" s="73"/>
    </row>
    <row r="47" spans="1:9" s="12" customFormat="1" x14ac:dyDescent="0.25">
      <c r="A47" s="71" t="s">
        <v>59</v>
      </c>
      <c r="B47" s="71" t="s">
        <v>60</v>
      </c>
      <c r="C47" s="71"/>
      <c r="D47" s="71"/>
      <c r="E47" s="71"/>
      <c r="F47" s="71"/>
      <c r="G47" s="71"/>
      <c r="H47" s="73"/>
      <c r="I47" s="73"/>
    </row>
    <row r="48" spans="1:9" s="12" customFormat="1" ht="30" x14ac:dyDescent="0.25">
      <c r="A48" s="71" t="s">
        <v>61</v>
      </c>
      <c r="B48" s="71" t="s">
        <v>62</v>
      </c>
      <c r="C48" s="71"/>
      <c r="D48" s="71"/>
      <c r="E48" s="71"/>
      <c r="F48" s="71"/>
      <c r="G48" s="71"/>
      <c r="H48" s="73"/>
      <c r="I48" s="73"/>
    </row>
    <row r="49" spans="1:9" s="12" customFormat="1" ht="30" x14ac:dyDescent="0.25">
      <c r="A49" s="71" t="s">
        <v>63</v>
      </c>
      <c r="B49" s="71" t="s">
        <v>64</v>
      </c>
      <c r="C49" s="71"/>
      <c r="D49" s="71"/>
      <c r="E49" s="71"/>
      <c r="F49" s="71"/>
      <c r="G49" s="71"/>
      <c r="H49" s="73"/>
      <c r="I49" s="73"/>
    </row>
    <row r="50" spans="1:9" s="12" customFormat="1" ht="105" x14ac:dyDescent="0.25">
      <c r="A50" s="71" t="s">
        <v>65</v>
      </c>
      <c r="B50" s="71" t="s">
        <v>66</v>
      </c>
      <c r="C50" s="71"/>
      <c r="D50" s="71"/>
      <c r="E50" s="71"/>
      <c r="F50" s="71"/>
      <c r="G50" s="71"/>
      <c r="H50" s="73"/>
      <c r="I50" s="73"/>
    </row>
    <row r="51" spans="1:9" s="12" customFormat="1" ht="45" x14ac:dyDescent="0.25">
      <c r="A51" s="71" t="s">
        <v>67</v>
      </c>
      <c r="B51" s="71" t="s">
        <v>68</v>
      </c>
      <c r="C51" s="71"/>
      <c r="D51" s="71"/>
      <c r="E51" s="71"/>
      <c r="F51" s="71"/>
      <c r="G51" s="71"/>
      <c r="H51" s="73"/>
      <c r="I51" s="73"/>
    </row>
    <row r="52" spans="1:9" s="12" customFormat="1" ht="30" x14ac:dyDescent="0.25">
      <c r="A52" s="71" t="s">
        <v>69</v>
      </c>
      <c r="B52" s="71" t="s">
        <v>70</v>
      </c>
      <c r="C52" s="71"/>
      <c r="D52" s="71"/>
      <c r="E52" s="71"/>
      <c r="F52" s="71"/>
      <c r="G52" s="71"/>
      <c r="H52" s="73"/>
      <c r="I52" s="73"/>
    </row>
    <row r="53" spans="1:9" s="12" customFormat="1" x14ac:dyDescent="0.25">
      <c r="A53" s="71" t="s">
        <v>71</v>
      </c>
      <c r="B53" s="71" t="s">
        <v>72</v>
      </c>
      <c r="C53" s="71"/>
      <c r="D53" s="71"/>
      <c r="E53" s="71"/>
      <c r="F53" s="71"/>
      <c r="G53" s="71"/>
      <c r="H53" s="73"/>
      <c r="I53" s="73"/>
    </row>
    <row r="54" spans="1:9" s="12" customFormat="1" x14ac:dyDescent="0.25">
      <c r="A54" s="71" t="s">
        <v>73</v>
      </c>
      <c r="B54" s="71" t="s">
        <v>74</v>
      </c>
      <c r="C54" s="71"/>
      <c r="D54" s="71"/>
      <c r="E54" s="71"/>
      <c r="F54" s="71"/>
      <c r="G54" s="71"/>
      <c r="H54" s="73"/>
      <c r="I54" s="73"/>
    </row>
    <row r="55" spans="1:9" s="12" customFormat="1" ht="45" x14ac:dyDescent="0.25">
      <c r="A55" s="71" t="s">
        <v>75</v>
      </c>
      <c r="B55" s="71" t="s">
        <v>76</v>
      </c>
      <c r="C55" s="71"/>
      <c r="D55" s="71"/>
      <c r="E55" s="71"/>
      <c r="F55" s="71"/>
      <c r="G55" s="71"/>
      <c r="H55" s="73"/>
      <c r="I55" s="73"/>
    </row>
    <row r="56" spans="1:9" s="12" customFormat="1" ht="45" x14ac:dyDescent="0.25">
      <c r="A56" s="71" t="s">
        <v>77</v>
      </c>
      <c r="B56" s="71" t="s">
        <v>78</v>
      </c>
      <c r="C56" s="71"/>
      <c r="D56" s="71"/>
      <c r="E56" s="71"/>
      <c r="F56" s="71"/>
      <c r="G56" s="71"/>
      <c r="H56" s="73"/>
      <c r="I56" s="73"/>
    </row>
    <row r="57" spans="1:9" s="12" customFormat="1" ht="30" x14ac:dyDescent="0.25">
      <c r="A57" s="71" t="s">
        <v>79</v>
      </c>
      <c r="B57" s="71" t="s">
        <v>80</v>
      </c>
      <c r="C57" s="71"/>
      <c r="D57" s="71"/>
      <c r="E57" s="71"/>
      <c r="F57" s="71"/>
      <c r="G57" s="71"/>
      <c r="H57" s="73"/>
      <c r="I57" s="73"/>
    </row>
    <row r="58" spans="1:9" s="12" customFormat="1" ht="45" x14ac:dyDescent="0.25">
      <c r="A58" s="71" t="s">
        <v>81</v>
      </c>
      <c r="B58" s="71" t="s">
        <v>82</v>
      </c>
      <c r="C58" s="71"/>
      <c r="D58" s="71"/>
      <c r="E58" s="71"/>
      <c r="F58" s="71"/>
      <c r="G58" s="71"/>
      <c r="H58" s="73"/>
      <c r="I58" s="73"/>
    </row>
    <row r="59" spans="1:9" x14ac:dyDescent="0.25">
      <c r="E59" s="18" t="s">
        <v>83</v>
      </c>
      <c r="F59" s="18" t="str">
        <f>IF((COUNT(C37:C58)&lt;&gt;COUNT(F37:F58)),"", ROUND(SUM(F37:F58),2))</f>
        <v/>
      </c>
      <c r="G59" s="16" t="str">
        <f>IF((COUNT(C37:C58)&lt;&gt;COUNT(F37:F58)),"Neužpildytos visų objektų kainos", "")</f>
        <v>Neužpildytos visų objektų kainos</v>
      </c>
    </row>
    <row r="60" spans="1:9" x14ac:dyDescent="0.25">
      <c r="C60" s="81" t="s">
        <v>84</v>
      </c>
      <c r="D60" s="19"/>
      <c r="E60" s="18" t="s">
        <v>85</v>
      </c>
      <c r="F60" s="18" t="str">
        <f>IF(OR(F59="",D60=""),"", ROUND(PRODUCT(D60,F59)/100,2))</f>
        <v/>
      </c>
      <c r="G60" s="16" t="str">
        <f>IF(D60="", "Nurodykite taikomą PVM dydį", "")</f>
        <v>Nurodykite taikomą PVM dydį</v>
      </c>
    </row>
    <row r="61" spans="1:9" x14ac:dyDescent="0.25">
      <c r="E61" s="18" t="s">
        <v>86</v>
      </c>
      <c r="F61" s="18">
        <f>IF(ISBLANK(F60), "", ROUND(SUM(F59:F60),2))</f>
        <v>0</v>
      </c>
    </row>
    <row r="65" spans="1:9" x14ac:dyDescent="0.25">
      <c r="A65" s="14" t="s">
        <v>87</v>
      </c>
      <c r="B65" s="14" t="s">
        <v>88</v>
      </c>
    </row>
    <row r="67" spans="1:9" x14ac:dyDescent="0.25">
      <c r="A67" s="14" t="s">
        <v>27</v>
      </c>
    </row>
    <row r="68" spans="1:9" s="76" customFormat="1" ht="45" x14ac:dyDescent="0.25">
      <c r="A68" s="75" t="s">
        <v>28</v>
      </c>
      <c r="B68" s="75" t="s">
        <v>29</v>
      </c>
      <c r="C68" s="75" t="s">
        <v>30</v>
      </c>
      <c r="D68" s="75" t="s">
        <v>31</v>
      </c>
      <c r="E68" s="75" t="s">
        <v>32</v>
      </c>
      <c r="F68" s="75" t="s">
        <v>33</v>
      </c>
      <c r="G68" s="75" t="s">
        <v>34</v>
      </c>
      <c r="H68" s="75" t="s">
        <v>35</v>
      </c>
      <c r="I68" s="75" t="s">
        <v>36</v>
      </c>
    </row>
    <row r="69" spans="1:9" s="12" customFormat="1" x14ac:dyDescent="0.25">
      <c r="A69" s="70" t="s">
        <v>89</v>
      </c>
      <c r="B69" s="70" t="s">
        <v>90</v>
      </c>
      <c r="C69" s="71"/>
      <c r="D69" s="71"/>
      <c r="E69" s="71"/>
      <c r="F69" s="71"/>
      <c r="G69" s="71"/>
      <c r="H69" s="71"/>
      <c r="I69" s="71"/>
    </row>
    <row r="70" spans="1:9" s="12" customFormat="1" ht="33.75" customHeight="1" x14ac:dyDescent="0.25">
      <c r="A70" s="71" t="s">
        <v>91</v>
      </c>
      <c r="B70" s="71" t="s">
        <v>92</v>
      </c>
      <c r="C70" s="74">
        <v>50</v>
      </c>
      <c r="D70" s="74" t="s">
        <v>41</v>
      </c>
      <c r="E70" s="72"/>
      <c r="F70" s="71" t="str">
        <f>IF(ISBLANK(E70),"", PRODUCT(C70,E70))</f>
        <v/>
      </c>
      <c r="G70" s="73"/>
      <c r="H70" s="71"/>
      <c r="I70" s="71"/>
    </row>
    <row r="71" spans="1:9" s="12" customFormat="1" ht="33" customHeight="1" x14ac:dyDescent="0.25">
      <c r="A71" s="71" t="s">
        <v>93</v>
      </c>
      <c r="B71" s="71" t="s">
        <v>94</v>
      </c>
      <c r="C71" s="74">
        <v>50</v>
      </c>
      <c r="D71" s="74" t="s">
        <v>41</v>
      </c>
      <c r="E71" s="72"/>
      <c r="F71" s="71" t="str">
        <f>IF(ISBLANK(E71),"", PRODUCT(C71,E71))</f>
        <v/>
      </c>
      <c r="G71" s="73"/>
      <c r="H71" s="71"/>
      <c r="I71" s="71"/>
    </row>
    <row r="72" spans="1:9" s="12" customFormat="1" ht="45" x14ac:dyDescent="0.25">
      <c r="A72" s="71" t="s">
        <v>95</v>
      </c>
      <c r="B72" s="83" t="s">
        <v>267</v>
      </c>
      <c r="C72" s="71"/>
      <c r="D72" s="71"/>
      <c r="E72" s="71"/>
      <c r="F72" s="71"/>
      <c r="G72" s="71"/>
      <c r="H72" s="73"/>
      <c r="I72" s="73"/>
    </row>
    <row r="73" spans="1:9" s="12" customFormat="1" ht="30" x14ac:dyDescent="0.25">
      <c r="A73" s="71" t="s">
        <v>96</v>
      </c>
      <c r="B73" s="71" t="s">
        <v>56</v>
      </c>
      <c r="C73" s="71"/>
      <c r="D73" s="71"/>
      <c r="E73" s="71"/>
      <c r="F73" s="71"/>
      <c r="G73" s="71"/>
      <c r="H73" s="73"/>
      <c r="I73" s="73"/>
    </row>
    <row r="74" spans="1:9" s="12" customFormat="1" ht="30" x14ac:dyDescent="0.25">
      <c r="A74" s="71" t="s">
        <v>97</v>
      </c>
      <c r="B74" s="71" t="s">
        <v>58</v>
      </c>
      <c r="C74" s="71"/>
      <c r="D74" s="71"/>
      <c r="E74" s="71"/>
      <c r="F74" s="71"/>
      <c r="G74" s="71"/>
      <c r="H74" s="73"/>
      <c r="I74" s="73"/>
    </row>
    <row r="75" spans="1:9" s="12" customFormat="1" x14ac:dyDescent="0.25">
      <c r="A75" s="71" t="s">
        <v>98</v>
      </c>
      <c r="B75" s="71" t="s">
        <v>60</v>
      </c>
      <c r="C75" s="71"/>
      <c r="D75" s="71"/>
      <c r="E75" s="71"/>
      <c r="F75" s="71"/>
      <c r="G75" s="71"/>
      <c r="H75" s="73"/>
      <c r="I75" s="73"/>
    </row>
    <row r="76" spans="1:9" s="12" customFormat="1" ht="30" x14ac:dyDescent="0.25">
      <c r="A76" s="71" t="s">
        <v>99</v>
      </c>
      <c r="B76" s="71" t="s">
        <v>62</v>
      </c>
      <c r="C76" s="71"/>
      <c r="D76" s="71"/>
      <c r="E76" s="71"/>
      <c r="F76" s="71"/>
      <c r="G76" s="71"/>
      <c r="H76" s="73"/>
      <c r="I76" s="73"/>
    </row>
    <row r="77" spans="1:9" s="12" customFormat="1" ht="30" x14ac:dyDescent="0.25">
      <c r="A77" s="71" t="s">
        <v>100</v>
      </c>
      <c r="B77" s="71" t="s">
        <v>64</v>
      </c>
      <c r="C77" s="71"/>
      <c r="D77" s="71"/>
      <c r="E77" s="71"/>
      <c r="F77" s="71"/>
      <c r="G77" s="71"/>
      <c r="H77" s="73"/>
      <c r="I77" s="73"/>
    </row>
    <row r="78" spans="1:9" s="12" customFormat="1" ht="105" x14ac:dyDescent="0.25">
      <c r="A78" s="71" t="s">
        <v>101</v>
      </c>
      <c r="B78" s="71" t="s">
        <v>66</v>
      </c>
      <c r="C78" s="71"/>
      <c r="D78" s="71"/>
      <c r="E78" s="71"/>
      <c r="F78" s="71"/>
      <c r="G78" s="71"/>
      <c r="H78" s="73"/>
      <c r="I78" s="73"/>
    </row>
    <row r="79" spans="1:9" s="12" customFormat="1" ht="45" x14ac:dyDescent="0.25">
      <c r="A79" s="71" t="s">
        <v>102</v>
      </c>
      <c r="B79" s="71" t="s">
        <v>68</v>
      </c>
      <c r="C79" s="71"/>
      <c r="D79" s="71"/>
      <c r="E79" s="71"/>
      <c r="F79" s="71"/>
      <c r="G79" s="71"/>
      <c r="H79" s="73"/>
      <c r="I79" s="73"/>
    </row>
    <row r="80" spans="1:9" s="12" customFormat="1" ht="30" x14ac:dyDescent="0.25">
      <c r="A80" s="71" t="s">
        <v>103</v>
      </c>
      <c r="B80" s="71" t="s">
        <v>70</v>
      </c>
      <c r="C80" s="71"/>
      <c r="D80" s="71"/>
      <c r="E80" s="71"/>
      <c r="F80" s="71"/>
      <c r="G80" s="71"/>
      <c r="H80" s="73"/>
      <c r="I80" s="73"/>
    </row>
    <row r="81" spans="1:9" s="12" customFormat="1" x14ac:dyDescent="0.25">
      <c r="A81" s="71" t="s">
        <v>104</v>
      </c>
      <c r="B81" s="71" t="s">
        <v>72</v>
      </c>
      <c r="C81" s="71"/>
      <c r="D81" s="71"/>
      <c r="E81" s="71"/>
      <c r="F81" s="71"/>
      <c r="G81" s="71"/>
      <c r="H81" s="73"/>
      <c r="I81" s="73"/>
    </row>
    <row r="82" spans="1:9" s="12" customFormat="1" x14ac:dyDescent="0.25">
      <c r="A82" s="71" t="s">
        <v>105</v>
      </c>
      <c r="B82" s="71" t="s">
        <v>74</v>
      </c>
      <c r="C82" s="71"/>
      <c r="D82" s="71"/>
      <c r="E82" s="71"/>
      <c r="F82" s="71"/>
      <c r="G82" s="71"/>
      <c r="H82" s="73"/>
      <c r="I82" s="73"/>
    </row>
    <row r="83" spans="1:9" s="12" customFormat="1" ht="45" x14ac:dyDescent="0.25">
      <c r="A83" s="71" t="s">
        <v>106</v>
      </c>
      <c r="B83" s="71" t="s">
        <v>107</v>
      </c>
      <c r="C83" s="71"/>
      <c r="D83" s="71"/>
      <c r="E83" s="71"/>
      <c r="F83" s="71"/>
      <c r="G83" s="71"/>
      <c r="H83" s="73"/>
      <c r="I83" s="73"/>
    </row>
    <row r="84" spans="1:9" s="12" customFormat="1" ht="45" x14ac:dyDescent="0.25">
      <c r="A84" s="71" t="s">
        <v>108</v>
      </c>
      <c r="B84" s="71" t="s">
        <v>78</v>
      </c>
      <c r="C84" s="71"/>
      <c r="D84" s="71"/>
      <c r="E84" s="71"/>
      <c r="F84" s="71"/>
      <c r="G84" s="71"/>
      <c r="H84" s="73"/>
      <c r="I84" s="73"/>
    </row>
    <row r="85" spans="1:9" s="12" customFormat="1" ht="30" x14ac:dyDescent="0.25">
      <c r="A85" s="71" t="s">
        <v>109</v>
      </c>
      <c r="B85" s="71" t="s">
        <v>80</v>
      </c>
      <c r="C85" s="71"/>
      <c r="D85" s="71"/>
      <c r="E85" s="71"/>
      <c r="F85" s="71"/>
      <c r="G85" s="71"/>
      <c r="H85" s="73"/>
      <c r="I85" s="73"/>
    </row>
    <row r="86" spans="1:9" s="12" customFormat="1" ht="45" x14ac:dyDescent="0.25">
      <c r="A86" s="71" t="s">
        <v>110</v>
      </c>
      <c r="B86" s="71" t="s">
        <v>82</v>
      </c>
      <c r="C86" s="71"/>
      <c r="D86" s="71"/>
      <c r="E86" s="71"/>
      <c r="F86" s="71"/>
      <c r="G86" s="71"/>
      <c r="H86" s="73"/>
      <c r="I86" s="73"/>
    </row>
    <row r="87" spans="1:9" x14ac:dyDescent="0.25">
      <c r="E87" s="18" t="s">
        <v>83</v>
      </c>
      <c r="F87" s="18" t="str">
        <f>IF((COUNT(C70:C86)&lt;&gt;COUNT(F70:F86)),"", ROUND(SUM(F70:F86),2))</f>
        <v/>
      </c>
      <c r="G87" s="16" t="str">
        <f>IF((COUNT(C70:C86)&lt;&gt;COUNT(F70:F86)),"Neužpildytos visų objektų kainos", "")</f>
        <v>Neužpildytos visų objektų kainos</v>
      </c>
    </row>
    <row r="88" spans="1:9" x14ac:dyDescent="0.25">
      <c r="C88" s="81" t="s">
        <v>84</v>
      </c>
      <c r="D88" s="19"/>
      <c r="E88" s="18" t="s">
        <v>85</v>
      </c>
      <c r="F88" s="18" t="str">
        <f>IF(OR(F87="",D88=""),"", ROUND(PRODUCT(D88,F87)/100,2))</f>
        <v/>
      </c>
      <c r="G88" s="16" t="str">
        <f>IF(D88="", "Nurodykite taikomą PVM dydį", "")</f>
        <v>Nurodykite taikomą PVM dydį</v>
      </c>
    </row>
    <row r="89" spans="1:9" x14ac:dyDescent="0.25">
      <c r="E89" s="18" t="s">
        <v>86</v>
      </c>
      <c r="F89" s="18">
        <f>IF(ISBLANK(F88), "", ROUND(SUM(F87:F88),2))</f>
        <v>0</v>
      </c>
    </row>
    <row r="93" spans="1:9" x14ac:dyDescent="0.25">
      <c r="A93" s="14" t="s">
        <v>111</v>
      </c>
      <c r="B93" s="14" t="s">
        <v>112</v>
      </c>
    </row>
    <row r="95" spans="1:9" x14ac:dyDescent="0.25">
      <c r="A95" s="14" t="s">
        <v>27</v>
      </c>
    </row>
    <row r="96" spans="1:9" s="76" customFormat="1" ht="45" x14ac:dyDescent="0.25">
      <c r="A96" s="75" t="s">
        <v>28</v>
      </c>
      <c r="B96" s="75" t="s">
        <v>29</v>
      </c>
      <c r="C96" s="75" t="s">
        <v>30</v>
      </c>
      <c r="D96" s="75" t="s">
        <v>31</v>
      </c>
      <c r="E96" s="75" t="s">
        <v>32</v>
      </c>
      <c r="F96" s="75" t="s">
        <v>33</v>
      </c>
      <c r="G96" s="75" t="s">
        <v>34</v>
      </c>
      <c r="H96" s="75" t="s">
        <v>35</v>
      </c>
      <c r="I96" s="75" t="s">
        <v>36</v>
      </c>
    </row>
    <row r="97" spans="1:9" s="12" customFormat="1" x14ac:dyDescent="0.25">
      <c r="A97" s="70" t="s">
        <v>113</v>
      </c>
      <c r="B97" s="70" t="s">
        <v>114</v>
      </c>
      <c r="C97" s="71"/>
      <c r="D97" s="71"/>
      <c r="E97" s="71"/>
      <c r="F97" s="71"/>
      <c r="G97" s="71"/>
      <c r="H97" s="71"/>
      <c r="I97" s="71"/>
    </row>
    <row r="98" spans="1:9" s="12" customFormat="1" x14ac:dyDescent="0.25">
      <c r="A98" s="71" t="s">
        <v>115</v>
      </c>
      <c r="B98" s="71" t="s">
        <v>116</v>
      </c>
      <c r="C98" s="74">
        <v>1800</v>
      </c>
      <c r="D98" s="74" t="s">
        <v>41</v>
      </c>
      <c r="E98" s="72"/>
      <c r="F98" s="71" t="str">
        <f>IF(ISBLANK(E98),"", PRODUCT(C98,E98))</f>
        <v/>
      </c>
      <c r="G98" s="73"/>
      <c r="H98" s="71"/>
      <c r="I98" s="71"/>
    </row>
    <row r="99" spans="1:9" s="12" customFormat="1" x14ac:dyDescent="0.25">
      <c r="A99" s="71" t="s">
        <v>117</v>
      </c>
      <c r="B99" s="71" t="s">
        <v>118</v>
      </c>
      <c r="C99" s="74">
        <v>6000</v>
      </c>
      <c r="D99" s="74" t="s">
        <v>41</v>
      </c>
      <c r="E99" s="72"/>
      <c r="F99" s="71" t="str">
        <f>IF(ISBLANK(E99),"", PRODUCT(C99,E99))</f>
        <v/>
      </c>
      <c r="G99" s="73"/>
      <c r="H99" s="71"/>
      <c r="I99" s="71"/>
    </row>
    <row r="100" spans="1:9" s="12" customFormat="1" x14ac:dyDescent="0.25">
      <c r="A100" s="71" t="s">
        <v>119</v>
      </c>
      <c r="B100" s="71" t="s">
        <v>120</v>
      </c>
      <c r="C100" s="74">
        <v>6000</v>
      </c>
      <c r="D100" s="74" t="s">
        <v>41</v>
      </c>
      <c r="E100" s="72"/>
      <c r="F100" s="71" t="str">
        <f>IF(ISBLANK(E100),"", PRODUCT(C100,E100))</f>
        <v/>
      </c>
      <c r="G100" s="73"/>
      <c r="H100" s="71"/>
      <c r="I100" s="71"/>
    </row>
    <row r="101" spans="1:9" s="12" customFormat="1" ht="30" x14ac:dyDescent="0.25">
      <c r="A101" s="71" t="s">
        <v>121</v>
      </c>
      <c r="B101" s="83" t="s">
        <v>264</v>
      </c>
      <c r="C101" s="71"/>
      <c r="D101" s="71"/>
      <c r="E101" s="71"/>
      <c r="F101" s="71"/>
      <c r="G101" s="71"/>
      <c r="H101" s="73"/>
      <c r="I101" s="73"/>
    </row>
    <row r="102" spans="1:9" s="12" customFormat="1" ht="30" x14ac:dyDescent="0.25">
      <c r="A102" s="71" t="s">
        <v>122</v>
      </c>
      <c r="B102" s="71" t="s">
        <v>123</v>
      </c>
      <c r="C102" s="71"/>
      <c r="D102" s="71"/>
      <c r="E102" s="71"/>
      <c r="F102" s="71"/>
      <c r="G102" s="71"/>
      <c r="H102" s="73"/>
      <c r="I102" s="73"/>
    </row>
    <row r="103" spans="1:9" s="12" customFormat="1" x14ac:dyDescent="0.25">
      <c r="A103" s="71" t="s">
        <v>124</v>
      </c>
      <c r="B103" s="71" t="s">
        <v>125</v>
      </c>
      <c r="C103" s="71"/>
      <c r="D103" s="71"/>
      <c r="E103" s="71"/>
      <c r="F103" s="71"/>
      <c r="G103" s="71"/>
      <c r="H103" s="73"/>
      <c r="I103" s="73"/>
    </row>
    <row r="104" spans="1:9" s="12" customFormat="1" ht="30" x14ac:dyDescent="0.25">
      <c r="A104" s="71" t="s">
        <v>126</v>
      </c>
      <c r="B104" s="71" t="s">
        <v>127</v>
      </c>
      <c r="C104" s="71"/>
      <c r="D104" s="71"/>
      <c r="E104" s="71"/>
      <c r="F104" s="71"/>
      <c r="G104" s="71"/>
      <c r="H104" s="73"/>
      <c r="I104" s="73"/>
    </row>
    <row r="105" spans="1:9" s="12" customFormat="1" x14ac:dyDescent="0.25">
      <c r="A105" s="71" t="s">
        <v>128</v>
      </c>
      <c r="B105" s="71" t="s">
        <v>129</v>
      </c>
      <c r="C105" s="71"/>
      <c r="D105" s="71"/>
      <c r="E105" s="71"/>
      <c r="F105" s="71"/>
      <c r="G105" s="71"/>
      <c r="H105" s="73"/>
      <c r="I105" s="73"/>
    </row>
    <row r="106" spans="1:9" s="12" customFormat="1" x14ac:dyDescent="0.25">
      <c r="A106" s="71" t="s">
        <v>130</v>
      </c>
      <c r="B106" s="71" t="s">
        <v>131</v>
      </c>
      <c r="C106" s="71"/>
      <c r="D106" s="71"/>
      <c r="E106" s="71"/>
      <c r="F106" s="71"/>
      <c r="G106" s="71"/>
      <c r="H106" s="73"/>
      <c r="I106" s="73"/>
    </row>
    <row r="107" spans="1:9" x14ac:dyDescent="0.25">
      <c r="E107" s="18" t="s">
        <v>83</v>
      </c>
      <c r="F107" s="18" t="str">
        <f>IF((COUNT(C98:C106)&lt;&gt;COUNT(F98:F106)),"", ROUND(SUM(F98:F106),2))</f>
        <v/>
      </c>
      <c r="G107" s="16" t="str">
        <f>IF((COUNT(C98:C106)&lt;&gt;COUNT(F98:F106)),"Neužpildytos visų objektų kainos", "")</f>
        <v>Neužpildytos visų objektų kainos</v>
      </c>
    </row>
    <row r="108" spans="1:9" x14ac:dyDescent="0.25">
      <c r="C108" s="81" t="s">
        <v>84</v>
      </c>
      <c r="D108" s="19"/>
      <c r="E108" s="18" t="s">
        <v>85</v>
      </c>
      <c r="F108" s="18" t="str">
        <f>IF(OR(F107="",D108=""),"", ROUND(PRODUCT(D108,F107)/100,2))</f>
        <v/>
      </c>
      <c r="G108" s="16" t="str">
        <f>IF(D108="", "Nurodykite taikomą PVM dydį", "")</f>
        <v>Nurodykite taikomą PVM dydį</v>
      </c>
    </row>
    <row r="109" spans="1:9" x14ac:dyDescent="0.25">
      <c r="E109" s="18" t="s">
        <v>86</v>
      </c>
      <c r="F109" s="18">
        <f>IF(ISBLANK(F108), "", ROUND(SUM(F107:F108),2))</f>
        <v>0</v>
      </c>
    </row>
    <row r="113" spans="1:9" x14ac:dyDescent="0.25">
      <c r="A113" s="14" t="s">
        <v>132</v>
      </c>
      <c r="B113" s="14" t="s">
        <v>133</v>
      </c>
    </row>
    <row r="115" spans="1:9" x14ac:dyDescent="0.25">
      <c r="A115" s="14" t="s">
        <v>27</v>
      </c>
    </row>
    <row r="116" spans="1:9" s="76" customFormat="1" ht="45" x14ac:dyDescent="0.25">
      <c r="A116" s="75" t="s">
        <v>28</v>
      </c>
      <c r="B116" s="75" t="s">
        <v>29</v>
      </c>
      <c r="C116" s="75" t="s">
        <v>30</v>
      </c>
      <c r="D116" s="75" t="s">
        <v>31</v>
      </c>
      <c r="E116" s="75" t="s">
        <v>32</v>
      </c>
      <c r="F116" s="75" t="s">
        <v>33</v>
      </c>
      <c r="G116" s="75" t="s">
        <v>34</v>
      </c>
      <c r="H116" s="75" t="s">
        <v>35</v>
      </c>
      <c r="I116" s="75" t="s">
        <v>36</v>
      </c>
    </row>
    <row r="117" spans="1:9" s="12" customFormat="1" x14ac:dyDescent="0.25">
      <c r="A117" s="70" t="s">
        <v>134</v>
      </c>
      <c r="B117" s="70" t="s">
        <v>135</v>
      </c>
      <c r="C117" s="71"/>
      <c r="D117" s="71"/>
      <c r="E117" s="71"/>
      <c r="F117" s="71"/>
      <c r="G117" s="71"/>
      <c r="H117" s="71"/>
      <c r="I117" s="71"/>
    </row>
    <row r="118" spans="1:9" s="12" customFormat="1" ht="27.75" customHeight="1" x14ac:dyDescent="0.25">
      <c r="A118" s="71" t="s">
        <v>136</v>
      </c>
      <c r="B118" s="71" t="s">
        <v>116</v>
      </c>
      <c r="C118" s="74">
        <v>899</v>
      </c>
      <c r="D118" s="74" t="s">
        <v>41</v>
      </c>
      <c r="E118" s="72"/>
      <c r="F118" s="71" t="str">
        <f>IF(ISBLANK(E118),"", PRODUCT(C118,E118))</f>
        <v/>
      </c>
      <c r="G118" s="73"/>
      <c r="H118" s="71"/>
      <c r="I118" s="71"/>
    </row>
    <row r="119" spans="1:9" s="12" customFormat="1" ht="29.25" customHeight="1" x14ac:dyDescent="0.25">
      <c r="A119" s="71" t="s">
        <v>137</v>
      </c>
      <c r="B119" s="71" t="s">
        <v>118</v>
      </c>
      <c r="C119" s="74">
        <v>3000</v>
      </c>
      <c r="D119" s="74" t="s">
        <v>41</v>
      </c>
      <c r="E119" s="72"/>
      <c r="F119" s="71" t="str">
        <f>IF(ISBLANK(E119),"", PRODUCT(C119,E119))</f>
        <v/>
      </c>
      <c r="G119" s="73"/>
      <c r="H119" s="71"/>
      <c r="I119" s="71"/>
    </row>
    <row r="120" spans="1:9" s="12" customFormat="1" ht="28.5" customHeight="1" x14ac:dyDescent="0.25">
      <c r="A120" s="71" t="s">
        <v>138</v>
      </c>
      <c r="B120" s="71" t="s">
        <v>120</v>
      </c>
      <c r="C120" s="74">
        <v>3000</v>
      </c>
      <c r="D120" s="74" t="s">
        <v>41</v>
      </c>
      <c r="E120" s="72"/>
      <c r="F120" s="71" t="str">
        <f>IF(ISBLANK(E120),"", PRODUCT(C120,E120))</f>
        <v/>
      </c>
      <c r="G120" s="73"/>
      <c r="H120" s="71"/>
      <c r="I120" s="71"/>
    </row>
    <row r="121" spans="1:9" s="12" customFormat="1" ht="30" x14ac:dyDescent="0.25">
      <c r="A121" s="71" t="s">
        <v>139</v>
      </c>
      <c r="B121" s="83" t="s">
        <v>264</v>
      </c>
      <c r="C121" s="71"/>
      <c r="D121" s="71"/>
      <c r="E121" s="71"/>
      <c r="F121" s="71"/>
      <c r="G121" s="71"/>
      <c r="H121" s="73"/>
      <c r="I121" s="73"/>
    </row>
    <row r="122" spans="1:9" s="12" customFormat="1" ht="30" x14ac:dyDescent="0.25">
      <c r="A122" s="71" t="s">
        <v>140</v>
      </c>
      <c r="B122" s="71" t="s">
        <v>141</v>
      </c>
      <c r="C122" s="71"/>
      <c r="D122" s="71"/>
      <c r="E122" s="71"/>
      <c r="F122" s="71"/>
      <c r="G122" s="71"/>
      <c r="H122" s="73"/>
      <c r="I122" s="73"/>
    </row>
    <row r="123" spans="1:9" s="12" customFormat="1" ht="30" x14ac:dyDescent="0.25">
      <c r="A123" s="71" t="s">
        <v>142</v>
      </c>
      <c r="B123" s="71" t="s">
        <v>127</v>
      </c>
      <c r="C123" s="71"/>
      <c r="D123" s="71"/>
      <c r="E123" s="71"/>
      <c r="F123" s="71"/>
      <c r="G123" s="71"/>
      <c r="H123" s="73"/>
      <c r="I123" s="73"/>
    </row>
    <row r="124" spans="1:9" s="12" customFormat="1" x14ac:dyDescent="0.25">
      <c r="A124" s="71" t="s">
        <v>143</v>
      </c>
      <c r="B124" s="71" t="s">
        <v>129</v>
      </c>
      <c r="C124" s="71"/>
      <c r="D124" s="71"/>
      <c r="E124" s="71"/>
      <c r="F124" s="71"/>
      <c r="G124" s="71"/>
      <c r="H124" s="73"/>
      <c r="I124" s="73"/>
    </row>
    <row r="125" spans="1:9" s="12" customFormat="1" x14ac:dyDescent="0.25">
      <c r="A125" s="71" t="s">
        <v>144</v>
      </c>
      <c r="B125" s="71" t="s">
        <v>131</v>
      </c>
      <c r="C125" s="71"/>
      <c r="D125" s="71"/>
      <c r="E125" s="71"/>
      <c r="F125" s="71"/>
      <c r="G125" s="71"/>
      <c r="H125" s="73"/>
      <c r="I125" s="73"/>
    </row>
    <row r="126" spans="1:9" x14ac:dyDescent="0.25">
      <c r="E126" s="18" t="s">
        <v>83</v>
      </c>
      <c r="F126" s="18" t="str">
        <f>IF((COUNT(C118:C125)&lt;&gt;COUNT(F118:F125)),"", ROUND(SUM(F118:F125),2))</f>
        <v/>
      </c>
      <c r="G126" s="16" t="str">
        <f>IF((COUNT(C118:C125)&lt;&gt;COUNT(F118:F125)),"Neužpildytos visų objektų kainos", "")</f>
        <v>Neužpildytos visų objektų kainos</v>
      </c>
    </row>
    <row r="127" spans="1:9" x14ac:dyDescent="0.25">
      <c r="C127" s="81" t="s">
        <v>84</v>
      </c>
      <c r="D127" s="19"/>
      <c r="E127" s="18" t="s">
        <v>85</v>
      </c>
      <c r="F127" s="18" t="str">
        <f>IF(OR(F126="",D127=""),"", ROUND(PRODUCT(D127,F126)/100,2))</f>
        <v/>
      </c>
      <c r="G127" s="16" t="str">
        <f>IF(D127="", "Nurodykite taikomą PVM dydį", "")</f>
        <v>Nurodykite taikomą PVM dydį</v>
      </c>
    </row>
    <row r="128" spans="1:9" x14ac:dyDescent="0.25">
      <c r="E128" s="18" t="s">
        <v>86</v>
      </c>
      <c r="F128" s="18">
        <f>IF(ISBLANK(F127), "", ROUND(SUM(F126:F127),2))</f>
        <v>0</v>
      </c>
    </row>
    <row r="132" spans="1:9" x14ac:dyDescent="0.25">
      <c r="A132" s="14" t="s">
        <v>145</v>
      </c>
      <c r="B132" s="14" t="s">
        <v>146</v>
      </c>
    </row>
    <row r="134" spans="1:9" x14ac:dyDescent="0.25">
      <c r="A134" s="14" t="s">
        <v>27</v>
      </c>
    </row>
    <row r="135" spans="1:9" s="76" customFormat="1" ht="45" x14ac:dyDescent="0.25">
      <c r="A135" s="75" t="s">
        <v>28</v>
      </c>
      <c r="B135" s="75" t="s">
        <v>29</v>
      </c>
      <c r="C135" s="75" t="s">
        <v>30</v>
      </c>
      <c r="D135" s="75" t="s">
        <v>31</v>
      </c>
      <c r="E135" s="75" t="s">
        <v>32</v>
      </c>
      <c r="F135" s="75" t="s">
        <v>33</v>
      </c>
      <c r="G135" s="75" t="s">
        <v>34</v>
      </c>
      <c r="H135" s="75" t="s">
        <v>35</v>
      </c>
      <c r="I135" s="75" t="s">
        <v>36</v>
      </c>
    </row>
    <row r="136" spans="1:9" s="12" customFormat="1" x14ac:dyDescent="0.25">
      <c r="A136" s="70" t="s">
        <v>147</v>
      </c>
      <c r="B136" s="70" t="s">
        <v>148</v>
      </c>
      <c r="C136" s="71"/>
      <c r="D136" s="71"/>
      <c r="E136" s="71"/>
      <c r="F136" s="71"/>
      <c r="G136" s="71"/>
      <c r="H136" s="71"/>
      <c r="I136" s="71"/>
    </row>
    <row r="137" spans="1:9" s="12" customFormat="1" ht="30" customHeight="1" x14ac:dyDescent="0.25">
      <c r="A137" s="71" t="s">
        <v>149</v>
      </c>
      <c r="B137" s="71" t="s">
        <v>150</v>
      </c>
      <c r="C137" s="74">
        <v>10500</v>
      </c>
      <c r="D137" s="74" t="s">
        <v>41</v>
      </c>
      <c r="E137" s="72"/>
      <c r="F137" s="71" t="str">
        <f>IF(ISBLANK(E137),"", PRODUCT(C137,E137))</f>
        <v/>
      </c>
      <c r="G137" s="73"/>
      <c r="H137" s="71"/>
      <c r="I137" s="71"/>
    </row>
    <row r="138" spans="1:9" s="12" customFormat="1" ht="28.5" customHeight="1" x14ac:dyDescent="0.25">
      <c r="A138" s="71" t="s">
        <v>151</v>
      </c>
      <c r="B138" s="71" t="s">
        <v>152</v>
      </c>
      <c r="C138" s="74">
        <v>1500</v>
      </c>
      <c r="D138" s="74" t="s">
        <v>41</v>
      </c>
      <c r="E138" s="72"/>
      <c r="F138" s="71" t="str">
        <f>IF(ISBLANK(E138),"", PRODUCT(C138,E138))</f>
        <v/>
      </c>
      <c r="G138" s="73"/>
      <c r="H138" s="71"/>
      <c r="I138" s="71"/>
    </row>
    <row r="139" spans="1:9" s="12" customFormat="1" ht="45" x14ac:dyDescent="0.25">
      <c r="A139" s="71" t="s">
        <v>153</v>
      </c>
      <c r="B139" s="83" t="s">
        <v>265</v>
      </c>
      <c r="C139" s="71"/>
      <c r="D139" s="71"/>
      <c r="E139" s="71"/>
      <c r="F139" s="71"/>
      <c r="G139" s="71"/>
      <c r="H139" s="73"/>
      <c r="I139" s="73"/>
    </row>
    <row r="140" spans="1:9" s="12" customFormat="1" ht="30" x14ac:dyDescent="0.25">
      <c r="A140" s="71" t="s">
        <v>154</v>
      </c>
      <c r="B140" s="71" t="s">
        <v>155</v>
      </c>
      <c r="C140" s="71"/>
      <c r="D140" s="71"/>
      <c r="E140" s="71"/>
      <c r="F140" s="71"/>
      <c r="G140" s="71"/>
      <c r="H140" s="73"/>
      <c r="I140" s="73"/>
    </row>
    <row r="141" spans="1:9" s="12" customFormat="1" x14ac:dyDescent="0.25">
      <c r="A141" s="71" t="s">
        <v>156</v>
      </c>
      <c r="B141" s="71" t="s">
        <v>157</v>
      </c>
      <c r="C141" s="71"/>
      <c r="D141" s="71"/>
      <c r="E141" s="71"/>
      <c r="F141" s="71"/>
      <c r="G141" s="71"/>
      <c r="H141" s="73"/>
      <c r="I141" s="73"/>
    </row>
    <row r="142" spans="1:9" s="12" customFormat="1" x14ac:dyDescent="0.25">
      <c r="A142" s="71" t="s">
        <v>158</v>
      </c>
      <c r="B142" s="71" t="s">
        <v>159</v>
      </c>
      <c r="C142" s="71"/>
      <c r="D142" s="71"/>
      <c r="E142" s="71"/>
      <c r="F142" s="71"/>
      <c r="G142" s="71"/>
      <c r="H142" s="73"/>
      <c r="I142" s="73"/>
    </row>
    <row r="143" spans="1:9" s="12" customFormat="1" x14ac:dyDescent="0.25">
      <c r="A143" s="71" t="s">
        <v>160</v>
      </c>
      <c r="B143" s="71" t="s">
        <v>161</v>
      </c>
      <c r="C143" s="71"/>
      <c r="D143" s="71"/>
      <c r="E143" s="71"/>
      <c r="F143" s="71"/>
      <c r="G143" s="71"/>
      <c r="H143" s="73"/>
      <c r="I143" s="73"/>
    </row>
    <row r="144" spans="1:9" s="12" customFormat="1" x14ac:dyDescent="0.25">
      <c r="A144" s="71" t="s">
        <v>162</v>
      </c>
      <c r="B144" s="71" t="s">
        <v>163</v>
      </c>
      <c r="C144" s="71"/>
      <c r="D144" s="71"/>
      <c r="E144" s="71"/>
      <c r="F144" s="71"/>
      <c r="G144" s="71"/>
      <c r="H144" s="73"/>
      <c r="I144" s="73"/>
    </row>
    <row r="145" spans="1:9" x14ac:dyDescent="0.25">
      <c r="C145" s="13"/>
      <c r="E145" s="18" t="s">
        <v>83</v>
      </c>
      <c r="F145" s="18" t="str">
        <f>IF((COUNT(C137:C144)&lt;&gt;COUNT(F137:F144)),"", ROUND(SUM(F137:F144),2))</f>
        <v/>
      </c>
      <c r="G145" s="16" t="str">
        <f>IF((COUNT(C137:C144)&lt;&gt;COUNT(F137:F144)),"Neužpildytos visų objektų kainos", "")</f>
        <v>Neužpildytos visų objektų kainos</v>
      </c>
    </row>
    <row r="146" spans="1:9" x14ac:dyDescent="0.25">
      <c r="C146" s="81" t="s">
        <v>84</v>
      </c>
      <c r="D146" s="19"/>
      <c r="E146" s="18" t="s">
        <v>85</v>
      </c>
      <c r="F146" s="18" t="str">
        <f>IF(OR(F145="",D146=""),"", ROUND(PRODUCT(D146,F145)/100,2))</f>
        <v/>
      </c>
      <c r="G146" s="16" t="str">
        <f>IF(D146="", "Nurodykite taikomą PVM dydį", "")</f>
        <v>Nurodykite taikomą PVM dydį</v>
      </c>
    </row>
    <row r="147" spans="1:9" x14ac:dyDescent="0.25">
      <c r="E147" s="18" t="s">
        <v>86</v>
      </c>
      <c r="F147" s="18">
        <f>IF(ISBLANK(F146), "", ROUND(SUM(F145:F146),2))</f>
        <v>0</v>
      </c>
    </row>
    <row r="151" spans="1:9" x14ac:dyDescent="0.25">
      <c r="A151" s="14" t="s">
        <v>164</v>
      </c>
      <c r="B151" s="14" t="s">
        <v>165</v>
      </c>
    </row>
    <row r="153" spans="1:9" x14ac:dyDescent="0.25">
      <c r="A153" s="14" t="s">
        <v>27</v>
      </c>
    </row>
    <row r="154" spans="1:9" s="76" customFormat="1" ht="45" x14ac:dyDescent="0.25">
      <c r="A154" s="75" t="s">
        <v>28</v>
      </c>
      <c r="B154" s="75" t="s">
        <v>29</v>
      </c>
      <c r="C154" s="75" t="s">
        <v>30</v>
      </c>
      <c r="D154" s="75" t="s">
        <v>31</v>
      </c>
      <c r="E154" s="75" t="s">
        <v>32</v>
      </c>
      <c r="F154" s="75" t="s">
        <v>33</v>
      </c>
      <c r="G154" s="75" t="s">
        <v>34</v>
      </c>
      <c r="H154" s="75" t="s">
        <v>35</v>
      </c>
      <c r="I154" s="75" t="s">
        <v>36</v>
      </c>
    </row>
    <row r="155" spans="1:9" s="12" customFormat="1" x14ac:dyDescent="0.25">
      <c r="A155" s="70" t="s">
        <v>166</v>
      </c>
      <c r="B155" s="70" t="s">
        <v>167</v>
      </c>
      <c r="C155" s="71"/>
      <c r="D155" s="71"/>
      <c r="E155" s="71"/>
      <c r="F155" s="71"/>
      <c r="G155" s="71"/>
      <c r="H155" s="71"/>
      <c r="I155" s="71"/>
    </row>
    <row r="156" spans="1:9" s="12" customFormat="1" ht="33.75" customHeight="1" x14ac:dyDescent="0.25">
      <c r="A156" s="71" t="s">
        <v>168</v>
      </c>
      <c r="B156" s="71" t="s">
        <v>167</v>
      </c>
      <c r="C156" s="74">
        <v>5738</v>
      </c>
      <c r="D156" s="74" t="s">
        <v>41</v>
      </c>
      <c r="E156" s="72"/>
      <c r="F156" s="71" t="str">
        <f>IF(ISBLANK(E156),"", PRODUCT(C156,E156))</f>
        <v/>
      </c>
      <c r="G156" s="73"/>
      <c r="H156" s="71"/>
      <c r="I156" s="71"/>
    </row>
    <row r="157" spans="1:9" s="12" customFormat="1" ht="30" x14ac:dyDescent="0.25">
      <c r="A157" s="71" t="s">
        <v>169</v>
      </c>
      <c r="B157" s="71" t="s">
        <v>170</v>
      </c>
      <c r="C157" s="71"/>
      <c r="D157" s="71"/>
      <c r="E157" s="71"/>
      <c r="F157" s="71"/>
      <c r="G157" s="71"/>
      <c r="H157" s="73"/>
      <c r="I157" s="73"/>
    </row>
    <row r="158" spans="1:9" s="12" customFormat="1" ht="30" x14ac:dyDescent="0.25">
      <c r="A158" s="71" t="s">
        <v>171</v>
      </c>
      <c r="B158" s="71" t="s">
        <v>172</v>
      </c>
      <c r="C158" s="71"/>
      <c r="D158" s="71"/>
      <c r="E158" s="71"/>
      <c r="F158" s="71"/>
      <c r="G158" s="71"/>
      <c r="H158" s="73"/>
      <c r="I158" s="73"/>
    </row>
    <row r="159" spans="1:9" s="12" customFormat="1" ht="45" x14ac:dyDescent="0.25">
      <c r="A159" s="71" t="s">
        <v>173</v>
      </c>
      <c r="B159" s="71" t="s">
        <v>174</v>
      </c>
      <c r="C159" s="71"/>
      <c r="D159" s="71"/>
      <c r="E159" s="71"/>
      <c r="F159" s="71"/>
      <c r="G159" s="71"/>
      <c r="H159" s="73"/>
      <c r="I159" s="73"/>
    </row>
    <row r="160" spans="1:9" s="12" customFormat="1" ht="30" x14ac:dyDescent="0.25">
      <c r="A160" s="71" t="s">
        <v>175</v>
      </c>
      <c r="B160" s="71" t="s">
        <v>176</v>
      </c>
      <c r="C160" s="71"/>
      <c r="D160" s="71"/>
      <c r="E160" s="71"/>
      <c r="F160" s="71"/>
      <c r="G160" s="71"/>
      <c r="H160" s="73"/>
      <c r="I160" s="73"/>
    </row>
    <row r="161" spans="1:9" s="12" customFormat="1" ht="30" x14ac:dyDescent="0.25">
      <c r="A161" s="71" t="s">
        <v>177</v>
      </c>
      <c r="B161" s="71" t="s">
        <v>178</v>
      </c>
      <c r="C161" s="71"/>
      <c r="D161" s="71"/>
      <c r="E161" s="71"/>
      <c r="F161" s="71"/>
      <c r="G161" s="71"/>
      <c r="H161" s="73"/>
      <c r="I161" s="73"/>
    </row>
    <row r="162" spans="1:9" s="12" customFormat="1" ht="30" x14ac:dyDescent="0.25">
      <c r="A162" s="71" t="s">
        <v>179</v>
      </c>
      <c r="B162" s="71" t="s">
        <v>180</v>
      </c>
      <c r="C162" s="71"/>
      <c r="D162" s="71"/>
      <c r="E162" s="71"/>
      <c r="F162" s="71"/>
      <c r="G162" s="71"/>
      <c r="H162" s="73"/>
      <c r="I162" s="73"/>
    </row>
    <row r="163" spans="1:9" s="12" customFormat="1" ht="30" x14ac:dyDescent="0.25">
      <c r="A163" s="71" t="s">
        <v>181</v>
      </c>
      <c r="B163" s="71" t="s">
        <v>182</v>
      </c>
      <c r="C163" s="71"/>
      <c r="D163" s="71"/>
      <c r="E163" s="71"/>
      <c r="F163" s="71"/>
      <c r="G163" s="71"/>
      <c r="H163" s="73"/>
      <c r="I163" s="73"/>
    </row>
    <row r="164" spans="1:9" s="12" customFormat="1" ht="45" x14ac:dyDescent="0.25">
      <c r="A164" s="71" t="s">
        <v>183</v>
      </c>
      <c r="B164" s="71" t="s">
        <v>184</v>
      </c>
      <c r="C164" s="71"/>
      <c r="D164" s="71"/>
      <c r="E164" s="71"/>
      <c r="F164" s="71"/>
      <c r="G164" s="71"/>
      <c r="H164" s="73"/>
      <c r="I164" s="73"/>
    </row>
    <row r="165" spans="1:9" x14ac:dyDescent="0.25">
      <c r="E165" s="18" t="s">
        <v>83</v>
      </c>
      <c r="F165" s="18" t="str">
        <f>IF((COUNT(C156:C164)&lt;&gt;COUNT(F156:F164)),"", ROUND(SUM(F156:F164),2))</f>
        <v/>
      </c>
      <c r="G165" s="16" t="str">
        <f>IF((COUNT(C156:C164)&lt;&gt;COUNT(F156:F164)),"Neužpildytos visų objektų kainos", "")</f>
        <v>Neužpildytos visų objektų kainos</v>
      </c>
    </row>
    <row r="166" spans="1:9" x14ac:dyDescent="0.25">
      <c r="C166" s="81" t="s">
        <v>84</v>
      </c>
      <c r="D166" s="19"/>
      <c r="E166" s="18" t="s">
        <v>85</v>
      </c>
      <c r="F166" s="18" t="str">
        <f>IF(OR(F165="",D166=""),"", ROUND(PRODUCT(D166,F165)/100,2))</f>
        <v/>
      </c>
      <c r="G166" s="16" t="str">
        <f>IF(D166="", "Nurodykite taikomą PVM dydį", "")</f>
        <v>Nurodykite taikomą PVM dydį</v>
      </c>
    </row>
    <row r="167" spans="1:9" x14ac:dyDescent="0.25">
      <c r="E167" s="18" t="s">
        <v>86</v>
      </c>
      <c r="F167" s="18">
        <f>IF(ISBLANK(F166), "", ROUND(SUM(F165:F166),2))</f>
        <v>0</v>
      </c>
    </row>
    <row r="171" spans="1:9" x14ac:dyDescent="0.25">
      <c r="A171" s="14" t="s">
        <v>185</v>
      </c>
      <c r="B171" s="14" t="s">
        <v>186</v>
      </c>
    </row>
    <row r="173" spans="1:9" x14ac:dyDescent="0.25">
      <c r="A173" s="14" t="s">
        <v>27</v>
      </c>
    </row>
    <row r="174" spans="1:9" s="76" customFormat="1" ht="45" x14ac:dyDescent="0.25">
      <c r="A174" s="75" t="s">
        <v>28</v>
      </c>
      <c r="B174" s="75" t="s">
        <v>29</v>
      </c>
      <c r="C174" s="75" t="s">
        <v>30</v>
      </c>
      <c r="D174" s="75" t="s">
        <v>31</v>
      </c>
      <c r="E174" s="75" t="s">
        <v>32</v>
      </c>
      <c r="F174" s="75" t="s">
        <v>33</v>
      </c>
      <c r="G174" s="75" t="s">
        <v>34</v>
      </c>
      <c r="H174" s="75" t="s">
        <v>35</v>
      </c>
      <c r="I174" s="75" t="s">
        <v>36</v>
      </c>
    </row>
    <row r="175" spans="1:9" s="12" customFormat="1" x14ac:dyDescent="0.25">
      <c r="A175" s="70" t="s">
        <v>187</v>
      </c>
      <c r="B175" s="70" t="s">
        <v>188</v>
      </c>
      <c r="C175" s="71"/>
      <c r="D175" s="71"/>
      <c r="E175" s="71"/>
      <c r="F175" s="71"/>
      <c r="G175" s="71"/>
      <c r="H175" s="71"/>
      <c r="I175" s="71"/>
    </row>
    <row r="176" spans="1:9" s="12" customFormat="1" ht="36.75" customHeight="1" x14ac:dyDescent="0.25">
      <c r="A176" s="71" t="s">
        <v>189</v>
      </c>
      <c r="B176" s="71" t="s">
        <v>188</v>
      </c>
      <c r="C176" s="74">
        <v>3000</v>
      </c>
      <c r="D176" s="74" t="s">
        <v>41</v>
      </c>
      <c r="E176" s="72"/>
      <c r="F176" s="71" t="str">
        <f>IF(ISBLANK(E176),"", PRODUCT(C176,E176))</f>
        <v/>
      </c>
      <c r="G176" s="73"/>
      <c r="H176" s="71"/>
      <c r="I176" s="71"/>
    </row>
    <row r="177" spans="1:9" s="12" customFormat="1" x14ac:dyDescent="0.25">
      <c r="A177" s="71" t="s">
        <v>190</v>
      </c>
      <c r="B177" s="71" t="s">
        <v>266</v>
      </c>
      <c r="C177" s="71"/>
      <c r="D177" s="71"/>
      <c r="E177" s="71"/>
      <c r="F177" s="71"/>
      <c r="G177" s="71"/>
      <c r="H177" s="73"/>
      <c r="I177" s="73"/>
    </row>
    <row r="178" spans="1:9" s="12" customFormat="1" x14ac:dyDescent="0.25">
      <c r="A178" s="71" t="s">
        <v>191</v>
      </c>
      <c r="B178" s="71" t="s">
        <v>192</v>
      </c>
      <c r="C178" s="71"/>
      <c r="D178" s="71"/>
      <c r="E178" s="71"/>
      <c r="F178" s="71"/>
      <c r="G178" s="71"/>
      <c r="H178" s="73"/>
      <c r="I178" s="73"/>
    </row>
    <row r="179" spans="1:9" s="12" customFormat="1" ht="30" x14ac:dyDescent="0.25">
      <c r="A179" s="71" t="s">
        <v>193</v>
      </c>
      <c r="B179" s="71" t="s">
        <v>194</v>
      </c>
      <c r="C179" s="71"/>
      <c r="D179" s="71"/>
      <c r="E179" s="71"/>
      <c r="F179" s="71"/>
      <c r="G179" s="71"/>
      <c r="H179" s="73"/>
      <c r="I179" s="73"/>
    </row>
    <row r="180" spans="1:9" s="12" customFormat="1" ht="30" x14ac:dyDescent="0.25">
      <c r="A180" s="71" t="s">
        <v>195</v>
      </c>
      <c r="B180" s="71" t="s">
        <v>196</v>
      </c>
      <c r="C180" s="71"/>
      <c r="D180" s="71"/>
      <c r="E180" s="71"/>
      <c r="F180" s="71"/>
      <c r="G180" s="71"/>
      <c r="H180" s="73"/>
      <c r="I180" s="73"/>
    </row>
    <row r="181" spans="1:9" s="12" customFormat="1" x14ac:dyDescent="0.25">
      <c r="A181" s="71" t="s">
        <v>197</v>
      </c>
      <c r="B181" s="71" t="s">
        <v>198</v>
      </c>
      <c r="C181" s="71"/>
      <c r="D181" s="71"/>
      <c r="E181" s="71"/>
      <c r="F181" s="71"/>
      <c r="G181" s="71"/>
      <c r="H181" s="73"/>
      <c r="I181" s="73"/>
    </row>
    <row r="182" spans="1:9" s="12" customFormat="1" ht="75" x14ac:dyDescent="0.25">
      <c r="A182" s="71" t="s">
        <v>199</v>
      </c>
      <c r="B182" s="71" t="s">
        <v>200</v>
      </c>
      <c r="C182" s="71"/>
      <c r="D182" s="71"/>
      <c r="E182" s="71"/>
      <c r="F182" s="71"/>
      <c r="G182" s="71"/>
      <c r="H182" s="73"/>
      <c r="I182" s="73"/>
    </row>
    <row r="183" spans="1:9" s="12" customFormat="1" x14ac:dyDescent="0.25">
      <c r="A183" s="71" t="s">
        <v>201</v>
      </c>
      <c r="B183" s="71" t="s">
        <v>202</v>
      </c>
      <c r="C183" s="71"/>
      <c r="D183" s="71"/>
      <c r="E183" s="71"/>
      <c r="F183" s="71"/>
      <c r="G183" s="71"/>
      <c r="H183" s="73"/>
      <c r="I183" s="73"/>
    </row>
    <row r="184" spans="1:9" s="12" customFormat="1" x14ac:dyDescent="0.25">
      <c r="A184" s="71" t="s">
        <v>203</v>
      </c>
      <c r="B184" s="71" t="s">
        <v>204</v>
      </c>
      <c r="C184" s="71"/>
      <c r="D184" s="71"/>
      <c r="E184" s="71"/>
      <c r="F184" s="71"/>
      <c r="G184" s="71"/>
      <c r="H184" s="73"/>
      <c r="I184" s="73"/>
    </row>
    <row r="185" spans="1:9" s="12" customFormat="1" x14ac:dyDescent="0.25">
      <c r="A185" s="71" t="s">
        <v>205</v>
      </c>
      <c r="B185" s="71" t="s">
        <v>206</v>
      </c>
      <c r="C185" s="71"/>
      <c r="D185" s="71"/>
      <c r="E185" s="71"/>
      <c r="F185" s="71"/>
      <c r="G185" s="71"/>
      <c r="H185" s="73"/>
      <c r="I185" s="73"/>
    </row>
    <row r="186" spans="1:9" s="12" customFormat="1" ht="45" x14ac:dyDescent="0.25">
      <c r="A186" s="71" t="s">
        <v>207</v>
      </c>
      <c r="B186" s="71" t="s">
        <v>208</v>
      </c>
      <c r="C186" s="71"/>
      <c r="D186" s="71"/>
      <c r="E186" s="71"/>
      <c r="F186" s="71"/>
      <c r="G186" s="71"/>
      <c r="H186" s="73"/>
      <c r="I186" s="73"/>
    </row>
    <row r="187" spans="1:9" x14ac:dyDescent="0.25">
      <c r="E187" s="18" t="s">
        <v>83</v>
      </c>
      <c r="F187" s="18" t="str">
        <f>IF((COUNT(C176:C186)&lt;&gt;COUNT(F176:F186)),"", ROUND(SUM(F176:F186),2))</f>
        <v/>
      </c>
      <c r="G187" s="16" t="str">
        <f>IF((COUNT(C176:C186)&lt;&gt;COUNT(F176:F186)),"Neužpildytos visų objektų kainos", "")</f>
        <v>Neužpildytos visų objektų kainos</v>
      </c>
    </row>
    <row r="188" spans="1:9" x14ac:dyDescent="0.25">
      <c r="C188" s="81" t="s">
        <v>84</v>
      </c>
      <c r="D188" s="19"/>
      <c r="E188" s="18" t="s">
        <v>85</v>
      </c>
      <c r="F188" s="18" t="str">
        <f>IF(OR(F187="",D188=""),"", ROUND(PRODUCT(D188,F187)/100,2))</f>
        <v/>
      </c>
      <c r="G188" s="16" t="str">
        <f>IF(D188="", "Nurodykite taikomą PVM dydį", "")</f>
        <v>Nurodykite taikomą PVM dydį</v>
      </c>
    </row>
    <row r="189" spans="1:9" x14ac:dyDescent="0.25">
      <c r="E189" s="18" t="s">
        <v>86</v>
      </c>
      <c r="F189" s="18">
        <f>IF(ISBLANK(F188), "", ROUND(SUM(F187:F188),2))</f>
        <v>0</v>
      </c>
    </row>
    <row r="193" spans="1:9" x14ac:dyDescent="0.25">
      <c r="A193" s="14" t="s">
        <v>209</v>
      </c>
      <c r="B193" s="14" t="s">
        <v>210</v>
      </c>
    </row>
    <row r="195" spans="1:9" x14ac:dyDescent="0.25">
      <c r="A195" s="14" t="s">
        <v>27</v>
      </c>
    </row>
    <row r="196" spans="1:9" s="76" customFormat="1" ht="45" x14ac:dyDescent="0.25">
      <c r="A196" s="75" t="s">
        <v>28</v>
      </c>
      <c r="B196" s="75" t="s">
        <v>29</v>
      </c>
      <c r="C196" s="75" t="s">
        <v>30</v>
      </c>
      <c r="D196" s="75" t="s">
        <v>31</v>
      </c>
      <c r="E196" s="75" t="s">
        <v>32</v>
      </c>
      <c r="F196" s="75" t="s">
        <v>33</v>
      </c>
      <c r="G196" s="75" t="s">
        <v>34</v>
      </c>
      <c r="H196" s="75" t="s">
        <v>35</v>
      </c>
      <c r="I196" s="75" t="s">
        <v>36</v>
      </c>
    </row>
    <row r="197" spans="1:9" s="12" customFormat="1" x14ac:dyDescent="0.25">
      <c r="A197" s="70" t="s">
        <v>211</v>
      </c>
      <c r="B197" s="70" t="s">
        <v>212</v>
      </c>
      <c r="C197" s="71"/>
      <c r="D197" s="71"/>
      <c r="E197" s="71"/>
      <c r="F197" s="71"/>
      <c r="G197" s="71"/>
      <c r="H197" s="71"/>
      <c r="I197" s="71"/>
    </row>
    <row r="198" spans="1:9" s="12" customFormat="1" ht="39" customHeight="1" x14ac:dyDescent="0.25">
      <c r="A198" s="71" t="s">
        <v>213</v>
      </c>
      <c r="B198" s="71" t="s">
        <v>212</v>
      </c>
      <c r="C198" s="74">
        <v>12000</v>
      </c>
      <c r="D198" s="74" t="s">
        <v>41</v>
      </c>
      <c r="E198" s="72"/>
      <c r="F198" s="71" t="str">
        <f>IF(ISBLANK(E198),"", PRODUCT(C198,E198))</f>
        <v/>
      </c>
      <c r="G198" s="73"/>
      <c r="H198" s="71"/>
      <c r="I198" s="71"/>
    </row>
    <row r="199" spans="1:9" s="12" customFormat="1" ht="30" x14ac:dyDescent="0.25">
      <c r="A199" s="71" t="s">
        <v>214</v>
      </c>
      <c r="B199" s="71" t="s">
        <v>215</v>
      </c>
      <c r="C199" s="71"/>
      <c r="D199" s="71"/>
      <c r="E199" s="71"/>
      <c r="F199" s="71"/>
      <c r="G199" s="71"/>
      <c r="H199" s="73"/>
      <c r="I199" s="73"/>
    </row>
    <row r="200" spans="1:9" s="12" customFormat="1" ht="30" x14ac:dyDescent="0.25">
      <c r="A200" s="71" t="s">
        <v>216</v>
      </c>
      <c r="B200" s="71" t="s">
        <v>217</v>
      </c>
      <c r="C200" s="71"/>
      <c r="D200" s="71"/>
      <c r="E200" s="71"/>
      <c r="F200" s="71"/>
      <c r="G200" s="71"/>
      <c r="H200" s="73"/>
      <c r="I200" s="73"/>
    </row>
    <row r="201" spans="1:9" s="12" customFormat="1" ht="30" x14ac:dyDescent="0.25">
      <c r="A201" s="71" t="s">
        <v>218</v>
      </c>
      <c r="B201" s="71" t="s">
        <v>219</v>
      </c>
      <c r="C201" s="71"/>
      <c r="D201" s="71"/>
      <c r="E201" s="71"/>
      <c r="F201" s="71"/>
      <c r="G201" s="71"/>
      <c r="H201" s="73"/>
      <c r="I201" s="73"/>
    </row>
    <row r="202" spans="1:9" s="12" customFormat="1" x14ac:dyDescent="0.25">
      <c r="A202" s="71" t="s">
        <v>220</v>
      </c>
      <c r="B202" s="71" t="s">
        <v>221</v>
      </c>
      <c r="C202" s="71"/>
      <c r="D202" s="71"/>
      <c r="E202" s="71"/>
      <c r="F202" s="71"/>
      <c r="G202" s="71"/>
      <c r="H202" s="73"/>
      <c r="I202" s="73"/>
    </row>
    <row r="203" spans="1:9" s="12" customFormat="1" x14ac:dyDescent="0.25">
      <c r="A203" s="71" t="s">
        <v>222</v>
      </c>
      <c r="B203" s="71" t="s">
        <v>223</v>
      </c>
      <c r="C203" s="71"/>
      <c r="D203" s="71"/>
      <c r="E203" s="71"/>
      <c r="F203" s="71"/>
      <c r="G203" s="71"/>
      <c r="H203" s="73"/>
      <c r="I203" s="73"/>
    </row>
    <row r="204" spans="1:9" s="12" customFormat="1" x14ac:dyDescent="0.25">
      <c r="A204" s="71" t="s">
        <v>224</v>
      </c>
      <c r="B204" s="71" t="s">
        <v>225</v>
      </c>
      <c r="C204" s="71"/>
      <c r="D204" s="71"/>
      <c r="E204" s="71"/>
      <c r="F204" s="71"/>
      <c r="G204" s="71"/>
      <c r="H204" s="73"/>
      <c r="I204" s="73"/>
    </row>
    <row r="205" spans="1:9" x14ac:dyDescent="0.25">
      <c r="E205" s="18" t="s">
        <v>83</v>
      </c>
      <c r="F205" s="18" t="str">
        <f>IF((COUNT(C198:C204)&lt;&gt;COUNT(F198:F204)),"", ROUND(SUM(F198:F204),2))</f>
        <v/>
      </c>
      <c r="G205" s="16" t="str">
        <f>IF((COUNT(C198:C204)&lt;&gt;COUNT(F198:F204)),"Neužpildytos visų objektų kainos", "")</f>
        <v>Neužpildytos visų objektų kainos</v>
      </c>
    </row>
    <row r="206" spans="1:9" x14ac:dyDescent="0.25">
      <c r="C206" s="81" t="s">
        <v>84</v>
      </c>
      <c r="D206" s="19"/>
      <c r="E206" s="18" t="s">
        <v>85</v>
      </c>
      <c r="F206" s="18" t="str">
        <f>IF(OR(F205="",D206=""),"", ROUND(PRODUCT(D206,F205)/100,2))</f>
        <v/>
      </c>
      <c r="G206" s="16" t="str">
        <f>IF(D206="", "Nurodykite taikomą PVM dydį", "")</f>
        <v>Nurodykite taikomą PVM dydį</v>
      </c>
    </row>
    <row r="207" spans="1:9" x14ac:dyDescent="0.25">
      <c r="E207" s="18" t="s">
        <v>86</v>
      </c>
      <c r="F207" s="18">
        <f>IF(ISBLANK(F206), "", ROUND(SUM(F205:F206),2))</f>
        <v>0</v>
      </c>
    </row>
    <row r="211" spans="1:9" x14ac:dyDescent="0.25">
      <c r="A211" s="14" t="s">
        <v>226</v>
      </c>
      <c r="B211" s="14" t="s">
        <v>227</v>
      </c>
    </row>
    <row r="213" spans="1:9" x14ac:dyDescent="0.25">
      <c r="A213" s="14" t="s">
        <v>27</v>
      </c>
    </row>
    <row r="214" spans="1:9" s="76" customFormat="1" ht="45" x14ac:dyDescent="0.25">
      <c r="A214" s="75" t="s">
        <v>28</v>
      </c>
      <c r="B214" s="75" t="s">
        <v>29</v>
      </c>
      <c r="C214" s="75" t="s">
        <v>30</v>
      </c>
      <c r="D214" s="75" t="s">
        <v>31</v>
      </c>
      <c r="E214" s="75" t="s">
        <v>32</v>
      </c>
      <c r="F214" s="75" t="s">
        <v>33</v>
      </c>
      <c r="G214" s="75" t="s">
        <v>34</v>
      </c>
      <c r="H214" s="75" t="s">
        <v>35</v>
      </c>
      <c r="I214" s="75" t="s">
        <v>36</v>
      </c>
    </row>
    <row r="215" spans="1:9" s="12" customFormat="1" ht="30" x14ac:dyDescent="0.25">
      <c r="A215" s="70" t="s">
        <v>228</v>
      </c>
      <c r="B215" s="70" t="s">
        <v>229</v>
      </c>
      <c r="C215" s="71"/>
      <c r="D215" s="71"/>
      <c r="E215" s="71"/>
      <c r="F215" s="71"/>
      <c r="G215" s="71"/>
      <c r="H215" s="71"/>
      <c r="I215" s="71"/>
    </row>
    <row r="216" spans="1:9" s="12" customFormat="1" ht="33.75" customHeight="1" x14ac:dyDescent="0.25">
      <c r="A216" s="71" t="s">
        <v>230</v>
      </c>
      <c r="B216" s="71" t="s">
        <v>229</v>
      </c>
      <c r="C216" s="74">
        <v>21000</v>
      </c>
      <c r="D216" s="74" t="s">
        <v>41</v>
      </c>
      <c r="E216" s="72"/>
      <c r="F216" s="71" t="str">
        <f>IF(ISBLANK(E216),"", PRODUCT(C216,E216))</f>
        <v/>
      </c>
      <c r="G216" s="73"/>
      <c r="H216" s="71"/>
      <c r="I216" s="71"/>
    </row>
    <row r="217" spans="1:9" s="12" customFormat="1" x14ac:dyDescent="0.25">
      <c r="A217" s="71" t="s">
        <v>231</v>
      </c>
      <c r="B217" s="71" t="s">
        <v>232</v>
      </c>
      <c r="C217" s="71"/>
      <c r="D217" s="71"/>
      <c r="E217" s="71"/>
      <c r="F217" s="71"/>
      <c r="G217" s="71"/>
      <c r="H217" s="73"/>
      <c r="I217" s="73"/>
    </row>
    <row r="218" spans="1:9" s="12" customFormat="1" ht="30" x14ac:dyDescent="0.25">
      <c r="A218" s="71" t="s">
        <v>233</v>
      </c>
      <c r="B218" s="71" t="s">
        <v>234</v>
      </c>
      <c r="C218" s="71"/>
      <c r="D218" s="71"/>
      <c r="E218" s="71"/>
      <c r="F218" s="71"/>
      <c r="G218" s="71"/>
      <c r="H218" s="73"/>
      <c r="I218" s="73"/>
    </row>
    <row r="219" spans="1:9" s="12" customFormat="1" ht="30" x14ac:dyDescent="0.25">
      <c r="A219" s="71" t="s">
        <v>235</v>
      </c>
      <c r="B219" s="71" t="s">
        <v>236</v>
      </c>
      <c r="C219" s="71"/>
      <c r="D219" s="71"/>
      <c r="E219" s="71"/>
      <c r="F219" s="71"/>
      <c r="G219" s="71"/>
      <c r="H219" s="73"/>
      <c r="I219" s="73"/>
    </row>
    <row r="220" spans="1:9" s="12" customFormat="1" ht="60" x14ac:dyDescent="0.25">
      <c r="A220" s="71" t="s">
        <v>237</v>
      </c>
      <c r="B220" s="71" t="s">
        <v>238</v>
      </c>
      <c r="C220" s="71"/>
      <c r="D220" s="71"/>
      <c r="E220" s="71"/>
      <c r="F220" s="71"/>
      <c r="G220" s="71"/>
      <c r="H220" s="73"/>
      <c r="I220" s="73"/>
    </row>
    <row r="221" spans="1:9" s="12" customFormat="1" x14ac:dyDescent="0.25">
      <c r="A221" s="71" t="s">
        <v>239</v>
      </c>
      <c r="B221" s="71" t="s">
        <v>240</v>
      </c>
      <c r="C221" s="71"/>
      <c r="D221" s="71"/>
      <c r="E221" s="71"/>
      <c r="F221" s="71"/>
      <c r="G221" s="71"/>
      <c r="H221" s="73"/>
      <c r="I221" s="73"/>
    </row>
    <row r="222" spans="1:9" x14ac:dyDescent="0.25">
      <c r="E222" s="18" t="s">
        <v>83</v>
      </c>
      <c r="F222" s="18" t="str">
        <f>IF((COUNT(C216:C221)&lt;&gt;COUNT(F216:F221)),"", ROUND(SUM(F216:F221),2))</f>
        <v/>
      </c>
      <c r="G222" s="16" t="str">
        <f>IF((COUNT(C216:C221)&lt;&gt;COUNT(F216:F221)),"Neužpildytos visų objektų kainos", "")</f>
        <v>Neužpildytos visų objektų kainos</v>
      </c>
    </row>
    <row r="223" spans="1:9" x14ac:dyDescent="0.25">
      <c r="C223" s="81" t="s">
        <v>84</v>
      </c>
      <c r="D223" s="19"/>
      <c r="E223" s="18" t="s">
        <v>85</v>
      </c>
      <c r="F223" s="18" t="str">
        <f>IF(OR(F222="",D223=""),"", ROUND(PRODUCT(D223,F222)/100,2))</f>
        <v/>
      </c>
      <c r="G223" s="16" t="str">
        <f>IF(D223="", "Nurodykite taikomą PVM dydį", "")</f>
        <v>Nurodykite taikomą PVM dydį</v>
      </c>
    </row>
    <row r="224" spans="1:9" x14ac:dyDescent="0.25">
      <c r="E224" s="18" t="s">
        <v>86</v>
      </c>
      <c r="F224" s="18">
        <f>IF(ISBLANK(F223), "", ROUND(SUM(F222:F223),2))</f>
        <v>0</v>
      </c>
    </row>
  </sheetData>
  <sheetProtection algorithmName="SHA-512" hashValue="vF/MgvzCc4AbgjMIoc0H2XxAsJ7DM/rKT2DK1lanvmvZqefqk/+2F/oXtva9Ivm16aG1c+KHRyPNPK5QbRe2iA==" saltValue="vsbzVrKWLhTWJJM5dr9eTg==" spinCount="100000" sheet="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8" t="s">
        <v>241</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7"/>
      <c r="B4" s="7"/>
      <c r="C4" s="7"/>
      <c r="D4" s="7"/>
      <c r="E4" s="7"/>
      <c r="F4" s="7"/>
      <c r="G4" s="7"/>
      <c r="H4" s="7"/>
      <c r="I4" s="7"/>
      <c r="J4" s="7"/>
    </row>
    <row r="5" spans="1:11" ht="48" customHeight="1" x14ac:dyDescent="0.25">
      <c r="A5" s="55" t="s">
        <v>242</v>
      </c>
      <c r="B5" s="44"/>
      <c r="C5" s="42" t="s">
        <v>243</v>
      </c>
      <c r="D5" s="43"/>
      <c r="E5" s="44"/>
      <c r="F5" s="42" t="s">
        <v>244</v>
      </c>
      <c r="G5" s="43"/>
      <c r="H5" s="44"/>
      <c r="I5" s="42" t="s">
        <v>245</v>
      </c>
      <c r="J5" s="44"/>
      <c r="K5" s="9" t="s">
        <v>246</v>
      </c>
    </row>
    <row r="6" spans="1:11" ht="48.95" customHeight="1" x14ac:dyDescent="0.25">
      <c r="A6" s="49"/>
      <c r="B6" s="29"/>
      <c r="C6" s="45"/>
      <c r="D6" s="46"/>
      <c r="E6" s="29"/>
      <c r="F6" s="45"/>
      <c r="G6" s="46"/>
      <c r="H6" s="29"/>
      <c r="I6" s="45"/>
      <c r="J6" s="29"/>
      <c r="K6" s="20"/>
    </row>
    <row r="7" spans="1:11" ht="48.95" customHeight="1" x14ac:dyDescent="0.25">
      <c r="A7" s="49"/>
      <c r="B7" s="29"/>
      <c r="C7" s="45"/>
      <c r="D7" s="46"/>
      <c r="E7" s="29"/>
      <c r="F7" s="45"/>
      <c r="G7" s="46"/>
      <c r="H7" s="29"/>
      <c r="I7" s="45"/>
      <c r="J7" s="29"/>
      <c r="K7" s="20"/>
    </row>
    <row r="8" spans="1:11" ht="48.95" customHeight="1" x14ac:dyDescent="0.25">
      <c r="A8" s="49"/>
      <c r="B8" s="29"/>
      <c r="C8" s="45"/>
      <c r="D8" s="46"/>
      <c r="E8" s="29"/>
      <c r="F8" s="45"/>
      <c r="G8" s="46"/>
      <c r="H8" s="29"/>
      <c r="I8" s="45"/>
      <c r="J8" s="29"/>
      <c r="K8" s="20"/>
    </row>
    <row r="9" spans="1:11" ht="48.95" customHeight="1" x14ac:dyDescent="0.25">
      <c r="A9" s="49"/>
      <c r="B9" s="29"/>
      <c r="C9" s="45"/>
      <c r="D9" s="46"/>
      <c r="E9" s="29"/>
      <c r="F9" s="45"/>
      <c r="G9" s="46"/>
      <c r="H9" s="29"/>
      <c r="I9" s="45"/>
      <c r="J9" s="29"/>
      <c r="K9" s="20"/>
    </row>
    <row r="10" spans="1:11" ht="48.95" customHeight="1" x14ac:dyDescent="0.25">
      <c r="A10" s="49"/>
      <c r="B10" s="29"/>
      <c r="C10" s="45"/>
      <c r="D10" s="46"/>
      <c r="E10" s="29"/>
      <c r="F10" s="45"/>
      <c r="G10" s="46"/>
      <c r="H10" s="29"/>
      <c r="I10" s="45"/>
      <c r="J10" s="29"/>
      <c r="K10" s="20"/>
    </row>
    <row r="11" spans="1:11" ht="48.95" customHeight="1" x14ac:dyDescent="0.25">
      <c r="A11" s="49"/>
      <c r="B11" s="29"/>
      <c r="C11" s="45"/>
      <c r="D11" s="46"/>
      <c r="E11" s="29"/>
      <c r="F11" s="45"/>
      <c r="G11" s="46"/>
      <c r="H11" s="29"/>
      <c r="I11" s="45"/>
      <c r="J11" s="29"/>
      <c r="K11" s="20"/>
    </row>
    <row r="12" spans="1:11" ht="48.95" customHeight="1" x14ac:dyDescent="0.25">
      <c r="A12" s="49"/>
      <c r="B12" s="29"/>
      <c r="C12" s="45"/>
      <c r="D12" s="46"/>
      <c r="E12" s="29"/>
      <c r="F12" s="45"/>
      <c r="G12" s="46"/>
      <c r="H12" s="29"/>
      <c r="I12" s="45"/>
      <c r="J12" s="29"/>
      <c r="K12" s="20"/>
    </row>
    <row r="13" spans="1:11" ht="48.95" customHeight="1" x14ac:dyDescent="0.25">
      <c r="A13" s="49"/>
      <c r="B13" s="29"/>
      <c r="C13" s="45"/>
      <c r="D13" s="46"/>
      <c r="E13" s="29"/>
      <c r="F13" s="45"/>
      <c r="G13" s="46"/>
      <c r="H13" s="29"/>
      <c r="I13" s="45"/>
      <c r="J13" s="29"/>
      <c r="K13" s="20"/>
    </row>
    <row r="14" spans="1:11" ht="48.95" customHeight="1" x14ac:dyDescent="0.25">
      <c r="A14" s="49"/>
      <c r="B14" s="29"/>
      <c r="C14" s="45"/>
      <c r="D14" s="46"/>
      <c r="E14" s="29"/>
      <c r="F14" s="45"/>
      <c r="G14" s="46"/>
      <c r="H14" s="29"/>
      <c r="I14" s="45"/>
      <c r="J14" s="29"/>
      <c r="K14" s="20"/>
    </row>
    <row r="15" spans="1:11" ht="48" customHeight="1" thickBot="1" x14ac:dyDescent="0.3">
      <c r="A15" s="40"/>
      <c r="B15" s="41"/>
      <c r="C15" s="57"/>
      <c r="D15" s="62"/>
      <c r="E15" s="41"/>
      <c r="F15" s="57"/>
      <c r="G15" s="62"/>
      <c r="H15" s="41"/>
      <c r="I15" s="57"/>
      <c r="J15" s="41"/>
      <c r="K15" s="21"/>
    </row>
    <row r="16" spans="1:11" ht="18.95" customHeight="1" x14ac:dyDescent="0.25">
      <c r="A16" s="10"/>
      <c r="B16" s="10"/>
      <c r="C16" s="10"/>
      <c r="D16" s="10"/>
      <c r="E16" s="10"/>
      <c r="F16" s="10"/>
      <c r="G16" s="10"/>
      <c r="H16" s="10"/>
      <c r="I16" s="10"/>
      <c r="J16" s="10"/>
      <c r="K16" s="11"/>
    </row>
    <row r="17" spans="1:11" ht="48.95" customHeight="1" x14ac:dyDescent="0.25">
      <c r="A17" s="53" t="s">
        <v>247</v>
      </c>
      <c r="B17" s="30"/>
      <c r="C17" s="30"/>
      <c r="D17" s="30"/>
      <c r="E17" s="30"/>
      <c r="F17" s="30"/>
      <c r="G17" s="30"/>
      <c r="H17" s="30"/>
      <c r="I17" s="30"/>
      <c r="J17" s="30"/>
      <c r="K17" s="30"/>
    </row>
    <row r="18" spans="1:11" ht="15.95" customHeight="1" thickBot="1" x14ac:dyDescent="0.3">
      <c r="A18" s="10"/>
      <c r="B18" s="10"/>
      <c r="C18" s="10"/>
      <c r="D18" s="10"/>
      <c r="E18" s="10"/>
      <c r="F18" s="10"/>
      <c r="G18" s="10"/>
      <c r="H18" s="10"/>
      <c r="I18" s="10"/>
      <c r="J18" s="10"/>
      <c r="K18" s="11"/>
    </row>
    <row r="19" spans="1:11" ht="48.95" customHeight="1" x14ac:dyDescent="0.25">
      <c r="A19" s="55" t="s">
        <v>29</v>
      </c>
      <c r="B19" s="44"/>
      <c r="C19" s="42" t="s">
        <v>243</v>
      </c>
      <c r="D19" s="43"/>
      <c r="E19" s="44"/>
      <c r="F19" s="42" t="s">
        <v>248</v>
      </c>
      <c r="G19" s="43"/>
      <c r="H19" s="44"/>
      <c r="I19" s="63" t="s">
        <v>245</v>
      </c>
      <c r="J19" s="61"/>
      <c r="K19" s="11"/>
    </row>
    <row r="20" spans="1:11" ht="48.95" customHeight="1" x14ac:dyDescent="0.25">
      <c r="A20" s="49"/>
      <c r="B20" s="29"/>
      <c r="C20" s="45"/>
      <c r="D20" s="46"/>
      <c r="E20" s="29"/>
      <c r="F20" s="45"/>
      <c r="G20" s="46"/>
      <c r="H20" s="29"/>
      <c r="I20" s="47"/>
      <c r="J20" s="48"/>
      <c r="K20" s="11"/>
    </row>
    <row r="21" spans="1:11" ht="48.95" customHeight="1" x14ac:dyDescent="0.25">
      <c r="A21" s="49"/>
      <c r="B21" s="29"/>
      <c r="C21" s="45"/>
      <c r="D21" s="46"/>
      <c r="E21" s="29"/>
      <c r="F21" s="45"/>
      <c r="G21" s="46"/>
      <c r="H21" s="29"/>
      <c r="I21" s="47"/>
      <c r="J21" s="48"/>
      <c r="K21" s="11"/>
    </row>
    <row r="22" spans="1:11" ht="48.95" customHeight="1" x14ac:dyDescent="0.25">
      <c r="A22" s="49"/>
      <c r="B22" s="29"/>
      <c r="C22" s="45"/>
      <c r="D22" s="46"/>
      <c r="E22" s="29"/>
      <c r="F22" s="45"/>
      <c r="G22" s="46"/>
      <c r="H22" s="29"/>
      <c r="I22" s="47"/>
      <c r="J22" s="48"/>
      <c r="K22" s="11"/>
    </row>
    <row r="23" spans="1:11" ht="48.95" customHeight="1" x14ac:dyDescent="0.25">
      <c r="A23" s="49"/>
      <c r="B23" s="29"/>
      <c r="C23" s="45"/>
      <c r="D23" s="46"/>
      <c r="E23" s="29"/>
      <c r="F23" s="45"/>
      <c r="G23" s="46"/>
      <c r="H23" s="29"/>
      <c r="I23" s="47"/>
      <c r="J23" s="48"/>
      <c r="K23" s="11"/>
    </row>
    <row r="24" spans="1:11" ht="48.95" customHeight="1" x14ac:dyDescent="0.25">
      <c r="A24" s="49"/>
      <c r="B24" s="29"/>
      <c r="C24" s="45"/>
      <c r="D24" s="46"/>
      <c r="E24" s="29"/>
      <c r="F24" s="45"/>
      <c r="G24" s="46"/>
      <c r="H24" s="29"/>
      <c r="I24" s="47"/>
      <c r="J24" s="48"/>
      <c r="K24" s="11"/>
    </row>
    <row r="25" spans="1:11" ht="48.95" customHeight="1" x14ac:dyDescent="0.25">
      <c r="A25" s="49"/>
      <c r="B25" s="29"/>
      <c r="C25" s="45"/>
      <c r="D25" s="46"/>
      <c r="E25" s="29"/>
      <c r="F25" s="45"/>
      <c r="G25" s="46"/>
      <c r="H25" s="29"/>
      <c r="I25" s="47"/>
      <c r="J25" s="48"/>
      <c r="K25" s="11"/>
    </row>
    <row r="26" spans="1:11" ht="48.95" customHeight="1" x14ac:dyDescent="0.25">
      <c r="A26" s="49"/>
      <c r="B26" s="29"/>
      <c r="C26" s="45"/>
      <c r="D26" s="46"/>
      <c r="E26" s="29"/>
      <c r="F26" s="45"/>
      <c r="G26" s="46"/>
      <c r="H26" s="29"/>
      <c r="I26" s="47"/>
      <c r="J26" s="48"/>
      <c r="K26" s="11"/>
    </row>
    <row r="27" spans="1:11" ht="48.95" customHeight="1" x14ac:dyDescent="0.25">
      <c r="A27" s="49"/>
      <c r="B27" s="29"/>
      <c r="C27" s="45"/>
      <c r="D27" s="46"/>
      <c r="E27" s="29"/>
      <c r="F27" s="45"/>
      <c r="G27" s="46"/>
      <c r="H27" s="29"/>
      <c r="I27" s="47"/>
      <c r="J27" s="48"/>
      <c r="K27" s="11"/>
    </row>
    <row r="28" spans="1:11" ht="48.95" customHeight="1" x14ac:dyDescent="0.25">
      <c r="A28" s="49"/>
      <c r="B28" s="29"/>
      <c r="C28" s="45"/>
      <c r="D28" s="46"/>
      <c r="E28" s="29"/>
      <c r="F28" s="45"/>
      <c r="G28" s="46"/>
      <c r="H28" s="29"/>
      <c r="I28" s="47"/>
      <c r="J28" s="48"/>
      <c r="K28" s="11"/>
    </row>
    <row r="29" spans="1:11" ht="48.95" customHeight="1" x14ac:dyDescent="0.25">
      <c r="A29" s="49"/>
      <c r="B29" s="29"/>
      <c r="C29" s="45"/>
      <c r="D29" s="46"/>
      <c r="E29" s="29"/>
      <c r="F29" s="45"/>
      <c r="G29" s="46"/>
      <c r="H29" s="29"/>
      <c r="I29" s="47"/>
      <c r="J29" s="48"/>
      <c r="K29" s="11"/>
    </row>
    <row r="31" spans="1:11" ht="33" customHeight="1" x14ac:dyDescent="0.25">
      <c r="A31" s="58"/>
      <c r="B31" s="30"/>
      <c r="C31" s="30"/>
      <c r="D31" s="30"/>
      <c r="E31" s="30"/>
      <c r="F31" s="30"/>
      <c r="G31" s="30"/>
      <c r="H31" s="30"/>
      <c r="I31" s="30"/>
      <c r="J31" s="30"/>
    </row>
    <row r="33" spans="1:10" ht="15.95" customHeight="1" x14ac:dyDescent="0.25">
      <c r="A33" s="67" t="s">
        <v>249</v>
      </c>
      <c r="B33" s="30"/>
      <c r="C33" s="30"/>
      <c r="D33" s="30"/>
      <c r="E33" s="30"/>
      <c r="F33" s="30"/>
      <c r="G33" s="30"/>
      <c r="H33" s="30"/>
      <c r="I33" s="30"/>
      <c r="J33" s="30"/>
    </row>
    <row r="34" spans="1:10" ht="15.95" customHeight="1" thickBot="1" x14ac:dyDescent="0.3"/>
    <row r="35" spans="1:10" ht="15.95" customHeight="1" x14ac:dyDescent="0.25">
      <c r="A35" s="8" t="s">
        <v>28</v>
      </c>
      <c r="B35" s="59" t="s">
        <v>250</v>
      </c>
      <c r="C35" s="43"/>
      <c r="D35" s="43"/>
      <c r="E35" s="43"/>
      <c r="F35" s="43"/>
      <c r="G35" s="44"/>
      <c r="H35" s="60" t="s">
        <v>251</v>
      </c>
      <c r="I35" s="43"/>
      <c r="J35" s="61"/>
    </row>
    <row r="36" spans="1:10" ht="48" customHeight="1" x14ac:dyDescent="0.25">
      <c r="A36" s="22" t="s">
        <v>252</v>
      </c>
      <c r="B36" s="51" t="s">
        <v>253</v>
      </c>
      <c r="C36" s="46"/>
      <c r="D36" s="46"/>
      <c r="E36" s="46"/>
      <c r="F36" s="46"/>
      <c r="G36" s="29"/>
      <c r="H36" s="54"/>
      <c r="I36" s="46"/>
      <c r="J36" s="48"/>
    </row>
    <row r="37" spans="1:10" ht="48" customHeight="1" x14ac:dyDescent="0.25">
      <c r="A37" s="22" t="s">
        <v>254</v>
      </c>
      <c r="B37" s="51" t="s">
        <v>255</v>
      </c>
      <c r="C37" s="46"/>
      <c r="D37" s="46"/>
      <c r="E37" s="46"/>
      <c r="F37" s="46"/>
      <c r="G37" s="29"/>
      <c r="H37" s="54"/>
      <c r="I37" s="46"/>
      <c r="J37" s="48"/>
    </row>
    <row r="38" spans="1:10" ht="48" customHeight="1" x14ac:dyDescent="0.25">
      <c r="A38" s="22" t="s">
        <v>256</v>
      </c>
      <c r="B38" s="51" t="s">
        <v>257</v>
      </c>
      <c r="C38" s="46"/>
      <c r="D38" s="46"/>
      <c r="E38" s="46"/>
      <c r="F38" s="46"/>
      <c r="G38" s="29"/>
      <c r="H38" s="54"/>
      <c r="I38" s="46"/>
      <c r="J38" s="48"/>
    </row>
    <row r="39" spans="1:10" ht="48" customHeight="1" x14ac:dyDescent="0.25">
      <c r="A39" s="22" t="s">
        <v>258</v>
      </c>
      <c r="B39" s="51" t="s">
        <v>259</v>
      </c>
      <c r="C39" s="46"/>
      <c r="D39" s="46"/>
      <c r="E39" s="46"/>
      <c r="F39" s="46"/>
      <c r="G39" s="29"/>
      <c r="H39" s="54"/>
      <c r="I39" s="46"/>
      <c r="J39" s="48"/>
    </row>
    <row r="40" spans="1:10" ht="48" customHeight="1" x14ac:dyDescent="0.25">
      <c r="A40" s="23"/>
      <c r="B40" s="52"/>
      <c r="C40" s="46"/>
      <c r="D40" s="46"/>
      <c r="E40" s="46"/>
      <c r="F40" s="46"/>
      <c r="G40" s="29"/>
      <c r="H40" s="54"/>
      <c r="I40" s="46"/>
      <c r="J40" s="48"/>
    </row>
    <row r="41" spans="1:10" ht="48" customHeight="1" x14ac:dyDescent="0.25">
      <c r="A41" s="23"/>
      <c r="B41" s="52"/>
      <c r="C41" s="46"/>
      <c r="D41" s="46"/>
      <c r="E41" s="46"/>
      <c r="F41" s="46"/>
      <c r="G41" s="29"/>
      <c r="H41" s="54"/>
      <c r="I41" s="46"/>
      <c r="J41" s="48"/>
    </row>
    <row r="42" spans="1:10" ht="48" customHeight="1" x14ac:dyDescent="0.25">
      <c r="A42" s="23"/>
      <c r="B42" s="52"/>
      <c r="C42" s="46"/>
      <c r="D42" s="46"/>
      <c r="E42" s="46"/>
      <c r="F42" s="46"/>
      <c r="G42" s="29"/>
      <c r="H42" s="54"/>
      <c r="I42" s="46"/>
      <c r="J42" s="48"/>
    </row>
    <row r="43" spans="1:10" ht="48" customHeight="1" x14ac:dyDescent="0.25">
      <c r="A43" s="23"/>
      <c r="B43" s="52"/>
      <c r="C43" s="46"/>
      <c r="D43" s="46"/>
      <c r="E43" s="46"/>
      <c r="F43" s="46"/>
      <c r="G43" s="29"/>
      <c r="H43" s="54"/>
      <c r="I43" s="46"/>
      <c r="J43" s="48"/>
    </row>
    <row r="44" spans="1:10" ht="48" customHeight="1" x14ac:dyDescent="0.25">
      <c r="A44" s="23"/>
      <c r="B44" s="52"/>
      <c r="C44" s="46"/>
      <c r="D44" s="46"/>
      <c r="E44" s="46"/>
      <c r="F44" s="46"/>
      <c r="G44" s="29"/>
      <c r="H44" s="54"/>
      <c r="I44" s="46"/>
      <c r="J44" s="48"/>
    </row>
    <row r="45" spans="1:10" ht="48" customHeight="1" x14ac:dyDescent="0.25">
      <c r="A45" s="23"/>
      <c r="B45" s="52"/>
      <c r="C45" s="46"/>
      <c r="D45" s="46"/>
      <c r="E45" s="46"/>
      <c r="F45" s="46"/>
      <c r="G45" s="29"/>
      <c r="H45" s="54"/>
      <c r="I45" s="46"/>
      <c r="J45" s="48"/>
    </row>
    <row r="46" spans="1:10" ht="48.95" customHeight="1" thickBot="1" x14ac:dyDescent="0.3">
      <c r="A46" s="24"/>
      <c r="B46" s="69"/>
      <c r="C46" s="62"/>
      <c r="D46" s="62"/>
      <c r="E46" s="62"/>
      <c r="F46" s="62"/>
      <c r="G46" s="41"/>
      <c r="H46" s="64"/>
      <c r="I46" s="65"/>
      <c r="J46" s="66"/>
    </row>
    <row r="48" spans="1:10" ht="102" customHeight="1" x14ac:dyDescent="0.25">
      <c r="A48" s="58" t="s">
        <v>260</v>
      </c>
      <c r="B48" s="30"/>
      <c r="C48" s="30"/>
      <c r="D48" s="30"/>
      <c r="E48" s="30"/>
      <c r="F48" s="30"/>
      <c r="G48" s="30"/>
      <c r="H48" s="30"/>
      <c r="I48" s="30"/>
      <c r="J48" s="30"/>
    </row>
    <row r="51" spans="1:10" x14ac:dyDescent="0.25">
      <c r="A51" s="50" t="s">
        <v>261</v>
      </c>
      <c r="B51" s="30"/>
      <c r="C51" s="30"/>
      <c r="D51" s="30"/>
      <c r="E51" s="56"/>
      <c r="F51" s="30"/>
      <c r="G51" s="30"/>
      <c r="H51" s="30"/>
      <c r="I51" s="30"/>
      <c r="J51" s="30"/>
    </row>
    <row r="53" spans="1:10" x14ac:dyDescent="0.25">
      <c r="A53" s="50" t="s">
        <v>262</v>
      </c>
      <c r="B53" s="30"/>
      <c r="C53" s="30"/>
      <c r="D53" s="30"/>
      <c r="E53" s="56"/>
      <c r="F53" s="30"/>
      <c r="G53" s="30"/>
      <c r="H53" s="30"/>
      <c r="I53" s="30"/>
      <c r="J53" s="30"/>
    </row>
    <row r="100" spans="1:1" ht="15.75" x14ac:dyDescent="0.25">
      <c r="A100" t="s">
        <v>263</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Diana Kuzmarskienė</cp:lastModifiedBy>
  <dcterms:created xsi:type="dcterms:W3CDTF">2023-04-04T12:16:45Z</dcterms:created>
  <dcterms:modified xsi:type="dcterms:W3CDTF">2025-03-05T15:31:48Z</dcterms:modified>
</cp:coreProperties>
</file>