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1. ATVIRI  TARPTAUTINIAI konkursai\Vnk rink. aut. gydomajai aferezei 2500\CVPIS\"/>
    </mc:Choice>
  </mc:AlternateContent>
  <xr:revisionPtr revIDLastSave="0" documentId="13_ncr:1_{D365DE00-7BFA-4FE4-847E-835DA8C2BF0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7" i="1" l="1"/>
  <c r="F50" i="1"/>
  <c r="F40" i="1"/>
  <c r="F34" i="1"/>
  <c r="G21" i="1"/>
  <c r="G76" i="1" l="1"/>
  <c r="F76" i="1"/>
  <c r="F77" i="1" s="1"/>
  <c r="F78" i="1" s="1"/>
</calcChain>
</file>

<file path=xl/sharedStrings.xml><?xml version="1.0" encoding="utf-8"?>
<sst xmlns="http://schemas.openxmlformats.org/spreadsheetml/2006/main" count="152" uniqueCount="147">
  <si>
    <t>PIRKIMO SĄLYGŲ PRIEDAS "PASIŪLYMO FORMA"</t>
  </si>
  <si>
    <t>VIENKARTINIAI RINKINIAI AUTOMATINEI GYDOMAJAI AFEREZEI ATLIKTI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</si>
  <si>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</si>
  <si>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</si>
  <si>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</si>
  <si>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</si>
  <si>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</si>
  <si>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</si>
  <si>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</si>
  <si>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</si>
  <si>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</si>
  <si>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</si>
  <si>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</si>
  <si>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</si>
  <si>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</si>
  <si>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</si>
  <si>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</si>
  <si>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</si>
  <si>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</si>
  <si>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</si>
  <si>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</si>
  <si>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</si>
  <si>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</si>
  <si>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</si>
  <si>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</si>
  <si>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</si>
  <si>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</si>
  <si>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</si>
  <si>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</si>
  <si>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</si>
  <si>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</si>
  <si>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</si>
  <si>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</si>
  <si>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</si>
  <si>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</si>
  <si>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</si>
  <si>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</si>
  <si>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Sterilus nepirogeniškas antikoagulianto tirpalas plastikiniuose PVC maišeliuose</t>
  </si>
  <si>
    <t>vnt</t>
  </si>
  <si>
    <t>1.1.1.</t>
  </si>
  <si>
    <t>Tūris 800 ml +- 50 ml;</t>
  </si>
  <si>
    <t>1.1.2.</t>
  </si>
  <si>
    <t>Sudėtis: 1000 ml yra 22,0 g natrii citras dihydricum, 8,0 g acidum citricum monohydricum, 24,5 g glucosum monohydricum, 1000 ml aqua pro injectionibus ad;</t>
  </si>
  <si>
    <t>1.1.3.</t>
  </si>
  <si>
    <t>Turi ,,Spike" tipo jungtis;</t>
  </si>
  <si>
    <t>1.1.4.</t>
  </si>
  <si>
    <t>Skirtas automatinės aferezės procedūroms;</t>
  </si>
  <si>
    <t>1.1.5.</t>
  </si>
  <si>
    <t>Perkant priemones suteikiamas automatinių aferezių aparatas pagal panaudos sutartį;</t>
  </si>
  <si>
    <t>1.2.</t>
  </si>
  <si>
    <t>Vienkartinis rinkinys gydomajai automatinei aferezei atlikti</t>
  </si>
  <si>
    <t>Vnt</t>
  </si>
  <si>
    <t>1.2.1.</t>
  </si>
  <si>
    <t>Yra kraujo paėmimo ir grąžinimo linijos;</t>
  </si>
  <si>
    <t>1.2.2.</t>
  </si>
  <si>
    <t>Yra šalinamos plazmos maišas, tūris ne mažesnis kaip 6 l,  yra papildoma atšaka kito maišo prijungimui;</t>
  </si>
  <si>
    <t>1.2.3.</t>
  </si>
  <si>
    <t>Yra centrifugos kanalas/diržas, kuriame susidaro kraujo komponentų sąlyčio paviršius;</t>
  </si>
  <si>
    <t>1.2.4.</t>
  </si>
  <si>
    <t>Yra kasetė automatiniam rinkinio vamzdelių įdėjimui į aferezės mašiną vienu žingsniu;</t>
  </si>
  <si>
    <t>1.2.5.</t>
  </si>
  <si>
    <t>Turi rezervuarą, ne mažesnį kaip 50 ml, su aukšto lygio ir žemio lygio skysčio jutikliais, apsaugantis nuo oro grąžinimo pacientui;</t>
  </si>
  <si>
    <t>1.2.6.</t>
  </si>
  <si>
    <t>Turi antikoagulianto prijungimo liniją su luer lock tipo jungtimi;</t>
  </si>
  <si>
    <t>1.2.7.</t>
  </si>
  <si>
    <t>Fiziologinio tirpalo linija turi spike tipo jungtį;</t>
  </si>
  <si>
    <t>1.2.8.</t>
  </si>
  <si>
    <t>Pakaitinio tirpalo linijos turi ne mažiau kaip 2 spike tipo jungtis;</t>
  </si>
  <si>
    <t>1.2.9.</t>
  </si>
  <si>
    <t>Perkant rinkinius suteikiamas automatinių aferezių aparatas pagal panaudos sutartį;</t>
  </si>
  <si>
    <t>1.3.</t>
  </si>
  <si>
    <t>Automatinis aparatas, skirtas gydomųjų aferezių atlikimui</t>
  </si>
  <si>
    <t>1.3.1.</t>
  </si>
  <si>
    <t>Aparatas pritaikytas automatizuotu būdu atlikti gydomąsias aferezes;</t>
  </si>
  <si>
    <t>1.3.2.</t>
  </si>
  <si>
    <t>Veikia frakcionavimo principu – nepertraukiamo ciklo centrifuginis kaujo frakcionatorius (vienu metu kraujas imamas, skaidomas į komponentus ir grąžinamas);</t>
  </si>
  <si>
    <t>1.3.3.</t>
  </si>
  <si>
    <t>Pritaikytas naudojimui su steriliais vienkartiniais rinkiniais;</t>
  </si>
  <si>
    <t>1.3.4.</t>
  </si>
  <si>
    <t>Kraujas imamas per vieną adatą, o grąžinamas per kitą;</t>
  </si>
  <si>
    <t>1.3.5.</t>
  </si>
  <si>
    <t>Periferinio kraujo ląstelės renkamos į tam skirtą surinkimo maišą už centrifugos ribų;</t>
  </si>
  <si>
    <t>1.3.6.</t>
  </si>
  <si>
    <t>Yra optinė automatinė ląstelių sluoksnių detekcijos sistema centrifugoje, monitoruojanti, interpretuojanti ir automatiškai reguliuojanti separacijos būseną;</t>
  </si>
  <si>
    <t>1.3.7.</t>
  </si>
  <si>
    <t>Aparato programinės įrangos versija turi būti ne senesnė kaip 12 mėn.</t>
  </si>
  <si>
    <t>1.3.8.</t>
  </si>
  <si>
    <t>Turti galimybę iš įrangos informacinės sistemos po procedūros gauti ir anailuoti visus šiuos duomenis: antikoagulianto tūris rinkimo maiše, plazmos maiše, šalinimo maiše, grąžintas pacientui, iš viso sunaudotas, boliuso tūris, procedūros pradžios ir pabaigos laikas, paciento skysčių balansas (ml arba %) procedūros pabaigoje, bendras apdoroto kraujo ir antikoagulianto tūris, plazmos tūris plazmos maiše, rinkimo maiše, pašalintos, pakeistos, paciento pakeistos plazmos tūrių skaičius, procedūros trukmė, pakaitinio tirpalo tūris, siektinas paciento hematokritas, bendras apdoroto cirkuliuojančio paciento kraujo tūrių skaičius;</t>
  </si>
  <si>
    <t>1.3.9.</t>
  </si>
  <si>
    <t>Aparate programos suprogramuotos gamykliškai ir pasirenkamos prieš konkrečią procedūrą: pakaitinė terapinė plazmaferezė, terapinė plazmaferezė su selektyviu filtru/sorbentu, eritrocitų šalinimo/pakeitimo sveiko donoro eritrocitais;</t>
  </si>
  <si>
    <t>1.3.10.</t>
  </si>
  <si>
    <t>Galima naudoti automatinį plazmos atskyrimo valdymą su galimybe operatoriui rankiniu būdu koreguoti hematokritą;</t>
  </si>
  <si>
    <t>1.3.11.</t>
  </si>
  <si>
    <t>Turi aliarmų ir koreguojančių veiksmų nuorodas aukštos rezoliucijos lietimui jautriame ekrane;</t>
  </si>
  <si>
    <t>1.3.12.</t>
  </si>
  <si>
    <t>Turi sistemą su integruotu vamzdelių užlydymo įrenginiu;</t>
  </si>
  <si>
    <t>1.3.13.</t>
  </si>
  <si>
    <t>Turi garsinio ir vaizdinio įspėjimo sistemą, yra galimybė reguliuoti garsinio signalo garsumo lygį;</t>
  </si>
  <si>
    <t>1.3.14.</t>
  </si>
  <si>
    <t>Yra paciento duomenų suvedimas ir procedūros parametrų koregavimas per aukštos rezoliucijos lietimui jautrų ekraną;</t>
  </si>
  <si>
    <t>1.3.15.</t>
  </si>
  <si>
    <t>Triukšmo lygis veikimo metu ne didesnis kaip 70 dB;</t>
  </si>
  <si>
    <t>1.3.16.</t>
  </si>
  <si>
    <t>Automatinis rinkinys aparate užpildomas fiziologiniu tirpalu arba kitu pakaitiniu tirpalu (pagal paciento poreikius);</t>
  </si>
  <si>
    <t>1.3.17.</t>
  </si>
  <si>
    <t>Yra automatinis antikoagulianto dozavimas procedūros metu;</t>
  </si>
  <si>
    <t>1.3.18.</t>
  </si>
  <si>
    <t>Aparatas pritaikytas darbui su kraujo komponentų šildytuvu;</t>
  </si>
  <si>
    <t>1.3.19.</t>
  </si>
  <si>
    <t>Turi realaus laiko paciento skysčių balanso monitoravimą;</t>
  </si>
  <si>
    <t>1.3.20.</t>
  </si>
  <si>
    <t>Prieš procedūrą galima atlikti aferezės įrenginio ir uždėto vienkartinio aferezės rinkinio testavimą (sandarumo testas);</t>
  </si>
  <si>
    <t>1.3.21.</t>
  </si>
  <si>
    <t>Turi  CE sertifikavimą pagal galiojančią medicinos prietaisų direktyvą (pateikti įrodančius sertifkatus ir (arba) deklaracijas);</t>
  </si>
  <si>
    <t>1.3.22.</t>
  </si>
  <si>
    <t>Tiekėjas pateikia detalų, gamintojo reglamentuotą tiekėjo ar gamintojo atstovų atliekamą įrangos/analizatorių / sistemos / programinės įrangos techninių priežiūrų / atnaujinimų / remonto planą (atlikimo dažnis, priemonės  ir kt.),  įranga turi būti sutaisyta arba pakeista kita veikiančia įranga ne ilgiau kaip per 24 val. nuo pranešimo gavimo;</t>
  </si>
  <si>
    <t>1.3.23.</t>
  </si>
  <si>
    <t>Apartas lengvai transportuojamas, su rateliais, svoris ne daugiau kaip 100 kg;</t>
  </si>
  <si>
    <t>1.3.24.</t>
  </si>
  <si>
    <t>Aparatas nereikalauja kalibracijos po transportavimo;</t>
  </si>
  <si>
    <t>1.3.25.</t>
  </si>
  <si>
    <t>Aparatas suteikiamas ligoninei pagal panaudos sutartį perkant aferezėms skirtas priemones;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</si>
  <si>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</si>
  <si>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</si>
  <si>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</si>
  <si>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</si>
  <si>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</si>
  <si>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</si>
  <si>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</si>
  <si>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</si>
  <si>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</si>
  <si>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</si>
  <si>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</si>
  <si>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</si>
  <si>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</si>
  <si>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</si>
  <si>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</si>
  <si>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</si>
  <si>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</si>
  <si>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</si>
  <si>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</si>
  <si>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</si>
  <si>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</si>
  <si>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</si>
  <si>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</si>
  <si>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</si>
  <si>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2500 2025-03-04 15:32:19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</si>
</sst>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8"/>
  <sheetViews>
    <sheetView tabSelected="1" workbookViewId="0"/>
  </sheetViews>
  <sheetFormatPr defaultColWidth="10.875" defaultRowHeight="15" x14ac:dyDescent="0.25"/>
  <cols>
    <col min="1" max="1" width="9.125" style="1" customWidth="1"/>
    <col min="2" max="2" width="48" style="1" customWidth="1"/>
    <col min="3" max="3" width="20.375" style="1" customWidth="1"/>
    <col min="4" max="4" width="21.25" style="1" customWidth="1"/>
    <col min="5" max="5" width="19.75" style="1" customWidth="1"/>
    <col min="6" max="6" width="23.25" style="1" customWidth="1"/>
    <col min="7" max="7" width="20.5" style="1" customWidth="1"/>
    <col min="8" max="8" width="25.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ht="32.25" customHeight="1" x14ac:dyDescent="0.25">
      <c r="A30" s="70" t="s">
        <v>24</v>
      </c>
      <c r="B30" s="70"/>
      <c r="C30" s="70"/>
      <c r="D30" s="15"/>
    </row>
    <row r="31" spans="1:7" x14ac:dyDescent="0.25">
      <c r="A31" s="14" t="s">
        <v>25</v>
      </c>
    </row>
    <row r="32" spans="1:7" x14ac:dyDescent="0.25">
      <c r="A32" s="12" t="s">
        <v>26</v>
      </c>
    </row>
    <row r="33" spans="1:9" ht="150" x14ac:dyDescent="0.25">
      <c r="A33" s="69" t="s">
        <v>27</v>
      </c>
      <c r="B33" s="69" t="s">
        <v>28</v>
      </c>
      <c r="C33" s="69" t="s">
        <v>29</v>
      </c>
      <c r="D33" s="69" t="s">
        <v>30</v>
      </c>
      <c r="E33" s="69" t="s">
        <v>31</v>
      </c>
      <c r="F33" s="69" t="s">
        <v>32</v>
      </c>
      <c r="G33" s="69" t="s">
        <v>33</v>
      </c>
      <c r="H33" s="69" t="s">
        <v>34</v>
      </c>
      <c r="I33" s="69" t="s">
        <v>35</v>
      </c>
    </row>
    <row r="34" spans="1:9" ht="30" x14ac:dyDescent="0.25">
      <c r="A34" s="17" t="s">
        <v>36</v>
      </c>
      <c r="B34" s="71" t="s">
        <v>37</v>
      </c>
      <c r="C34" s="74">
        <v>300</v>
      </c>
      <c r="D34" s="74" t="s">
        <v>38</v>
      </c>
      <c r="E34" s="72"/>
      <c r="F34" s="71" t="str">
        <f>IF(ISBLANK(E34),"", PRODUCT(C34,E34))</f>
        <v/>
      </c>
      <c r="G34" s="73"/>
      <c r="H34" s="71"/>
      <c r="I34" s="71"/>
    </row>
    <row r="35" spans="1:9" x14ac:dyDescent="0.25">
      <c r="A35" s="17" t="s">
        <v>39</v>
      </c>
      <c r="B35" s="71" t="s">
        <v>40</v>
      </c>
      <c r="C35" s="74"/>
      <c r="D35" s="74"/>
      <c r="E35" s="71"/>
      <c r="F35" s="71"/>
      <c r="G35" s="71"/>
      <c r="H35" s="73"/>
      <c r="I35" s="73"/>
    </row>
    <row r="36" spans="1:9" ht="45" x14ac:dyDescent="0.25">
      <c r="A36" s="17" t="s">
        <v>41</v>
      </c>
      <c r="B36" s="71" t="s">
        <v>42</v>
      </c>
      <c r="C36" s="74"/>
      <c r="D36" s="74"/>
      <c r="E36" s="71"/>
      <c r="F36" s="71"/>
      <c r="G36" s="71"/>
      <c r="H36" s="73"/>
      <c r="I36" s="73"/>
    </row>
    <row r="37" spans="1:9" x14ac:dyDescent="0.25">
      <c r="A37" s="17" t="s">
        <v>43</v>
      </c>
      <c r="B37" s="71" t="s">
        <v>44</v>
      </c>
      <c r="C37" s="74"/>
      <c r="D37" s="74"/>
      <c r="E37" s="71"/>
      <c r="F37" s="71"/>
      <c r="G37" s="71"/>
      <c r="H37" s="73"/>
      <c r="I37" s="73"/>
    </row>
    <row r="38" spans="1:9" x14ac:dyDescent="0.25">
      <c r="A38" s="17" t="s">
        <v>45</v>
      </c>
      <c r="B38" s="71" t="s">
        <v>46</v>
      </c>
      <c r="C38" s="74"/>
      <c r="D38" s="74"/>
      <c r="E38" s="71"/>
      <c r="F38" s="71"/>
      <c r="G38" s="71"/>
      <c r="H38" s="73"/>
      <c r="I38" s="73"/>
    </row>
    <row r="39" spans="1:9" ht="30" x14ac:dyDescent="0.25">
      <c r="A39" s="17" t="s">
        <v>47</v>
      </c>
      <c r="B39" s="71" t="s">
        <v>48</v>
      </c>
      <c r="C39" s="74"/>
      <c r="D39" s="74"/>
      <c r="E39" s="71"/>
      <c r="F39" s="71"/>
      <c r="G39" s="71"/>
      <c r="H39" s="73"/>
      <c r="I39" s="73"/>
    </row>
    <row r="40" spans="1:9" x14ac:dyDescent="0.25">
      <c r="A40" s="17" t="s">
        <v>49</v>
      </c>
      <c r="B40" s="71" t="s">
        <v>50</v>
      </c>
      <c r="C40" s="74">
        <v>300</v>
      </c>
      <c r="D40" s="74" t="s">
        <v>51</v>
      </c>
      <c r="E40" s="72"/>
      <c r="F40" s="71" t="str">
        <f>IF(ISBLANK(E40),"", PRODUCT(C40,E40))</f>
        <v/>
      </c>
      <c r="G40" s="73"/>
      <c r="H40" s="71"/>
      <c r="I40" s="71"/>
    </row>
    <row r="41" spans="1:9" x14ac:dyDescent="0.25">
      <c r="A41" s="17" t="s">
        <v>52</v>
      </c>
      <c r="B41" s="71" t="s">
        <v>53</v>
      </c>
      <c r="C41" s="71"/>
      <c r="D41" s="71"/>
      <c r="E41" s="71"/>
      <c r="F41" s="71"/>
      <c r="G41" s="71"/>
      <c r="H41" s="73"/>
      <c r="I41" s="73"/>
    </row>
    <row r="42" spans="1:9" ht="30" x14ac:dyDescent="0.25">
      <c r="A42" s="17" t="s">
        <v>54</v>
      </c>
      <c r="B42" s="71" t="s">
        <v>55</v>
      </c>
      <c r="C42" s="71"/>
      <c r="D42" s="71"/>
      <c r="E42" s="71"/>
      <c r="F42" s="71"/>
      <c r="G42" s="71"/>
      <c r="H42" s="73"/>
      <c r="I42" s="73"/>
    </row>
    <row r="43" spans="1:9" ht="30" x14ac:dyDescent="0.25">
      <c r="A43" s="17" t="s">
        <v>56</v>
      </c>
      <c r="B43" s="71" t="s">
        <v>57</v>
      </c>
      <c r="C43" s="71"/>
      <c r="D43" s="71"/>
      <c r="E43" s="71"/>
      <c r="F43" s="71"/>
      <c r="G43" s="71"/>
      <c r="H43" s="73"/>
      <c r="I43" s="73"/>
    </row>
    <row r="44" spans="1:9" ht="30" x14ac:dyDescent="0.25">
      <c r="A44" s="17" t="s">
        <v>58</v>
      </c>
      <c r="B44" s="71" t="s">
        <v>59</v>
      </c>
      <c r="C44" s="71"/>
      <c r="D44" s="71"/>
      <c r="E44" s="71"/>
      <c r="F44" s="71"/>
      <c r="G44" s="71"/>
      <c r="H44" s="73"/>
      <c r="I44" s="73"/>
    </row>
    <row r="45" spans="1:9" ht="45" x14ac:dyDescent="0.25">
      <c r="A45" s="17" t="s">
        <v>60</v>
      </c>
      <c r="B45" s="71" t="s">
        <v>61</v>
      </c>
      <c r="C45" s="71"/>
      <c r="D45" s="71"/>
      <c r="E45" s="71"/>
      <c r="F45" s="71"/>
      <c r="G45" s="71"/>
      <c r="H45" s="73"/>
      <c r="I45" s="73"/>
    </row>
    <row r="46" spans="1:9" ht="30" x14ac:dyDescent="0.25">
      <c r="A46" s="17" t="s">
        <v>62</v>
      </c>
      <c r="B46" s="71" t="s">
        <v>63</v>
      </c>
      <c r="C46" s="71"/>
      <c r="D46" s="71"/>
      <c r="E46" s="71"/>
      <c r="F46" s="71"/>
      <c r="G46" s="71"/>
      <c r="H46" s="73"/>
      <c r="I46" s="73"/>
    </row>
    <row r="47" spans="1:9" x14ac:dyDescent="0.25">
      <c r="A47" s="17" t="s">
        <v>64</v>
      </c>
      <c r="B47" s="71" t="s">
        <v>65</v>
      </c>
      <c r="C47" s="71"/>
      <c r="D47" s="71"/>
      <c r="E47" s="71"/>
      <c r="F47" s="71"/>
      <c r="G47" s="71"/>
      <c r="H47" s="73"/>
      <c r="I47" s="73"/>
    </row>
    <row r="48" spans="1:9" ht="30" x14ac:dyDescent="0.25">
      <c r="A48" s="17" t="s">
        <v>66</v>
      </c>
      <c r="B48" s="71" t="s">
        <v>67</v>
      </c>
      <c r="C48" s="71"/>
      <c r="D48" s="71"/>
      <c r="E48" s="71"/>
      <c r="F48" s="71"/>
      <c r="G48" s="71"/>
      <c r="H48" s="73"/>
      <c r="I48" s="73"/>
    </row>
    <row r="49" spans="1:9" ht="30" x14ac:dyDescent="0.25">
      <c r="A49" s="17" t="s">
        <v>68</v>
      </c>
      <c r="B49" s="71" t="s">
        <v>69</v>
      </c>
      <c r="C49" s="71"/>
      <c r="D49" s="71"/>
      <c r="E49" s="71"/>
      <c r="F49" s="71"/>
      <c r="G49" s="71"/>
      <c r="H49" s="73"/>
      <c r="I49" s="73"/>
    </row>
    <row r="50" spans="1:9" x14ac:dyDescent="0.25">
      <c r="A50" s="17" t="s">
        <v>70</v>
      </c>
      <c r="B50" s="71" t="s">
        <v>71</v>
      </c>
      <c r="C50" s="74">
        <v>1</v>
      </c>
      <c r="D50" s="74" t="s">
        <v>51</v>
      </c>
      <c r="E50" s="72">
        <v>0</v>
      </c>
      <c r="F50" s="71">
        <f>IF(ISBLANK(E50),"", PRODUCT(C50,E50))</f>
        <v>0</v>
      </c>
      <c r="G50" s="73"/>
      <c r="H50" s="71"/>
      <c r="I50" s="71"/>
    </row>
    <row r="51" spans="1:9" ht="30" x14ac:dyDescent="0.25">
      <c r="A51" s="17" t="s">
        <v>72</v>
      </c>
      <c r="B51" s="71" t="s">
        <v>73</v>
      </c>
      <c r="C51" s="71"/>
      <c r="D51" s="71"/>
      <c r="E51" s="71"/>
      <c r="F51" s="71"/>
      <c r="G51" s="71"/>
      <c r="H51" s="73"/>
      <c r="I51" s="73"/>
    </row>
    <row r="52" spans="1:9" ht="45" x14ac:dyDescent="0.25">
      <c r="A52" s="17" t="s">
        <v>74</v>
      </c>
      <c r="B52" s="71" t="s">
        <v>75</v>
      </c>
      <c r="C52" s="71"/>
      <c r="D52" s="71"/>
      <c r="E52" s="71"/>
      <c r="F52" s="71"/>
      <c r="G52" s="71"/>
      <c r="H52" s="73"/>
      <c r="I52" s="73"/>
    </row>
    <row r="53" spans="1:9" x14ac:dyDescent="0.25">
      <c r="A53" s="17" t="s">
        <v>76</v>
      </c>
      <c r="B53" s="71" t="s">
        <v>77</v>
      </c>
      <c r="C53" s="71"/>
      <c r="D53" s="71"/>
      <c r="E53" s="71"/>
      <c r="F53" s="71"/>
      <c r="G53" s="71"/>
      <c r="H53" s="73"/>
      <c r="I53" s="73"/>
    </row>
    <row r="54" spans="1:9" x14ac:dyDescent="0.25">
      <c r="A54" s="17" t="s">
        <v>78</v>
      </c>
      <c r="B54" s="71" t="s">
        <v>79</v>
      </c>
      <c r="C54" s="71"/>
      <c r="D54" s="71"/>
      <c r="E54" s="71"/>
      <c r="F54" s="71"/>
      <c r="G54" s="71"/>
      <c r="H54" s="73"/>
      <c r="I54" s="73"/>
    </row>
    <row r="55" spans="1:9" ht="30" x14ac:dyDescent="0.25">
      <c r="A55" s="17" t="s">
        <v>80</v>
      </c>
      <c r="B55" s="71" t="s">
        <v>81</v>
      </c>
      <c r="C55" s="71"/>
      <c r="D55" s="71"/>
      <c r="E55" s="71"/>
      <c r="F55" s="71"/>
      <c r="G55" s="71"/>
      <c r="H55" s="73"/>
      <c r="I55" s="73"/>
    </row>
    <row r="56" spans="1:9" ht="45" x14ac:dyDescent="0.25">
      <c r="A56" s="17" t="s">
        <v>82</v>
      </c>
      <c r="B56" s="71" t="s">
        <v>83</v>
      </c>
      <c r="C56" s="71"/>
      <c r="D56" s="71"/>
      <c r="E56" s="71"/>
      <c r="F56" s="71"/>
      <c r="G56" s="71"/>
      <c r="H56" s="73"/>
      <c r="I56" s="73"/>
    </row>
    <row r="57" spans="1:9" ht="30" x14ac:dyDescent="0.25">
      <c r="A57" s="17" t="s">
        <v>84</v>
      </c>
      <c r="B57" s="71" t="s">
        <v>85</v>
      </c>
      <c r="C57" s="71"/>
      <c r="D57" s="71"/>
      <c r="E57" s="71"/>
      <c r="F57" s="71"/>
      <c r="G57" s="71"/>
      <c r="H57" s="73"/>
      <c r="I57" s="73"/>
    </row>
    <row r="58" spans="1:9" ht="180" x14ac:dyDescent="0.25">
      <c r="A58" s="17" t="s">
        <v>86</v>
      </c>
      <c r="B58" s="71" t="s">
        <v>87</v>
      </c>
      <c r="C58" s="71"/>
      <c r="D58" s="71"/>
      <c r="E58" s="71"/>
      <c r="F58" s="71"/>
      <c r="G58" s="71"/>
      <c r="H58" s="73"/>
      <c r="I58" s="73"/>
    </row>
    <row r="59" spans="1:9" ht="75" x14ac:dyDescent="0.25">
      <c r="A59" s="17" t="s">
        <v>88</v>
      </c>
      <c r="B59" s="71" t="s">
        <v>89</v>
      </c>
      <c r="C59" s="71"/>
      <c r="D59" s="71"/>
      <c r="E59" s="71"/>
      <c r="F59" s="71"/>
      <c r="G59" s="71"/>
      <c r="H59" s="73"/>
      <c r="I59" s="73"/>
    </row>
    <row r="60" spans="1:9" ht="30" x14ac:dyDescent="0.25">
      <c r="A60" s="17" t="s">
        <v>90</v>
      </c>
      <c r="B60" s="71" t="s">
        <v>91</v>
      </c>
      <c r="C60" s="71"/>
      <c r="D60" s="71"/>
      <c r="E60" s="71"/>
      <c r="F60" s="71"/>
      <c r="G60" s="71"/>
      <c r="H60" s="73"/>
      <c r="I60" s="73"/>
    </row>
    <row r="61" spans="1:9" ht="30" x14ac:dyDescent="0.25">
      <c r="A61" s="17" t="s">
        <v>92</v>
      </c>
      <c r="B61" s="71" t="s">
        <v>93</v>
      </c>
      <c r="C61" s="71"/>
      <c r="D61" s="71"/>
      <c r="E61" s="71"/>
      <c r="F61" s="71"/>
      <c r="G61" s="71"/>
      <c r="H61" s="73"/>
      <c r="I61" s="73"/>
    </row>
    <row r="62" spans="1:9" x14ac:dyDescent="0.25">
      <c r="A62" s="17" t="s">
        <v>94</v>
      </c>
      <c r="B62" s="71" t="s">
        <v>95</v>
      </c>
      <c r="C62" s="71"/>
      <c r="D62" s="71"/>
      <c r="E62" s="71"/>
      <c r="F62" s="71"/>
      <c r="G62" s="71"/>
      <c r="H62" s="73"/>
      <c r="I62" s="73"/>
    </row>
    <row r="63" spans="1:9" ht="30" x14ac:dyDescent="0.25">
      <c r="A63" s="17" t="s">
        <v>96</v>
      </c>
      <c r="B63" s="71" t="s">
        <v>97</v>
      </c>
      <c r="C63" s="71"/>
      <c r="D63" s="71"/>
      <c r="E63" s="71"/>
      <c r="F63" s="71"/>
      <c r="G63" s="71"/>
      <c r="H63" s="73"/>
      <c r="I63" s="73"/>
    </row>
    <row r="64" spans="1:9" ht="30" x14ac:dyDescent="0.25">
      <c r="A64" s="17" t="s">
        <v>98</v>
      </c>
      <c r="B64" s="71" t="s">
        <v>99</v>
      </c>
      <c r="C64" s="71"/>
      <c r="D64" s="71"/>
      <c r="E64" s="71"/>
      <c r="F64" s="71"/>
      <c r="G64" s="71"/>
      <c r="H64" s="73"/>
      <c r="I64" s="73"/>
    </row>
    <row r="65" spans="1:9" x14ac:dyDescent="0.25">
      <c r="A65" s="17" t="s">
        <v>100</v>
      </c>
      <c r="B65" s="71" t="s">
        <v>101</v>
      </c>
      <c r="C65" s="71"/>
      <c r="D65" s="71"/>
      <c r="E65" s="71"/>
      <c r="F65" s="71"/>
      <c r="G65" s="71"/>
      <c r="H65" s="73"/>
      <c r="I65" s="73"/>
    </row>
    <row r="66" spans="1:9" ht="45" x14ac:dyDescent="0.25">
      <c r="A66" s="17" t="s">
        <v>102</v>
      </c>
      <c r="B66" s="71" t="s">
        <v>103</v>
      </c>
      <c r="C66" s="71"/>
      <c r="D66" s="71"/>
      <c r="E66" s="71"/>
      <c r="F66" s="71"/>
      <c r="G66" s="71"/>
      <c r="H66" s="73"/>
      <c r="I66" s="73"/>
    </row>
    <row r="67" spans="1:9" ht="30" x14ac:dyDescent="0.25">
      <c r="A67" s="17" t="s">
        <v>104</v>
      </c>
      <c r="B67" s="71" t="s">
        <v>105</v>
      </c>
      <c r="C67" s="71"/>
      <c r="D67" s="71"/>
      <c r="E67" s="71"/>
      <c r="F67" s="71"/>
      <c r="G67" s="71"/>
      <c r="H67" s="73"/>
      <c r="I67" s="73"/>
    </row>
    <row r="68" spans="1:9" ht="30" x14ac:dyDescent="0.25">
      <c r="A68" s="17" t="s">
        <v>106</v>
      </c>
      <c r="B68" s="71" t="s">
        <v>107</v>
      </c>
      <c r="C68" s="71"/>
      <c r="D68" s="71"/>
      <c r="E68" s="71"/>
      <c r="F68" s="71"/>
      <c r="G68" s="71"/>
      <c r="H68" s="73"/>
      <c r="I68" s="73"/>
    </row>
    <row r="69" spans="1:9" x14ac:dyDescent="0.25">
      <c r="A69" s="17" t="s">
        <v>108</v>
      </c>
      <c r="B69" s="71" t="s">
        <v>109</v>
      </c>
      <c r="C69" s="71"/>
      <c r="D69" s="71"/>
      <c r="E69" s="71"/>
      <c r="F69" s="71"/>
      <c r="G69" s="71"/>
      <c r="H69" s="73"/>
      <c r="I69" s="73"/>
    </row>
    <row r="70" spans="1:9" ht="45" x14ac:dyDescent="0.25">
      <c r="A70" s="17" t="s">
        <v>110</v>
      </c>
      <c r="B70" s="71" t="s">
        <v>111</v>
      </c>
      <c r="C70" s="71"/>
      <c r="D70" s="71"/>
      <c r="E70" s="71"/>
      <c r="F70" s="71"/>
      <c r="G70" s="71"/>
      <c r="H70" s="73"/>
      <c r="I70" s="73"/>
    </row>
    <row r="71" spans="1:9" ht="45" x14ac:dyDescent="0.25">
      <c r="A71" s="17" t="s">
        <v>112</v>
      </c>
      <c r="B71" s="71" t="s">
        <v>113</v>
      </c>
      <c r="C71" s="71"/>
      <c r="D71" s="71"/>
      <c r="E71" s="71"/>
      <c r="F71" s="71"/>
      <c r="G71" s="71"/>
      <c r="H71" s="73"/>
      <c r="I71" s="73"/>
    </row>
    <row r="72" spans="1:9" ht="90" x14ac:dyDescent="0.25">
      <c r="A72" s="17" t="s">
        <v>114</v>
      </c>
      <c r="B72" s="71" t="s">
        <v>115</v>
      </c>
      <c r="C72" s="71"/>
      <c r="D72" s="71"/>
      <c r="E72" s="71"/>
      <c r="F72" s="71"/>
      <c r="G72" s="71"/>
      <c r="H72" s="73"/>
      <c r="I72" s="73"/>
    </row>
    <row r="73" spans="1:9" ht="30" x14ac:dyDescent="0.25">
      <c r="A73" s="17" t="s">
        <v>116</v>
      </c>
      <c r="B73" s="71" t="s">
        <v>117</v>
      </c>
      <c r="C73" s="71"/>
      <c r="D73" s="71"/>
      <c r="E73" s="71"/>
      <c r="F73" s="71"/>
      <c r="G73" s="71"/>
      <c r="H73" s="73"/>
      <c r="I73" s="73"/>
    </row>
    <row r="74" spans="1:9" x14ac:dyDescent="0.25">
      <c r="A74" s="17" t="s">
        <v>118</v>
      </c>
      <c r="B74" s="71" t="s">
        <v>119</v>
      </c>
      <c r="C74" s="71"/>
      <c r="D74" s="71"/>
      <c r="E74" s="71"/>
      <c r="F74" s="71"/>
      <c r="G74" s="71"/>
      <c r="H74" s="73"/>
      <c r="I74" s="73"/>
    </row>
    <row r="75" spans="1:9" ht="30" x14ac:dyDescent="0.25">
      <c r="A75" s="17" t="s">
        <v>120</v>
      </c>
      <c r="B75" s="71" t="s">
        <v>121</v>
      </c>
      <c r="C75" s="71"/>
      <c r="D75" s="71"/>
      <c r="E75" s="71"/>
      <c r="F75" s="71"/>
      <c r="G75" s="71"/>
      <c r="H75" s="73"/>
      <c r="I75" s="73"/>
    </row>
    <row r="76" spans="1:9" x14ac:dyDescent="0.25">
      <c r="E76" s="16" t="s">
        <v>122</v>
      </c>
      <c r="F76" s="16" t="str">
        <f>IF((COUNT(C34:C75)&lt;&gt;COUNT(F34:F75)),"", ROUND(SUM(F34:F75),2))</f>
        <v/>
      </c>
      <c r="G76" s="14" t="str">
        <f>IF((COUNT(C34:C75)&lt;&gt;COUNT(F34:F75)),"Neužpildytos visų objektų kainos", "")</f>
        <v>Neužpildytos visų objektų kainos</v>
      </c>
    </row>
    <row r="77" spans="1:9" x14ac:dyDescent="0.25">
      <c r="C77" s="16" t="s">
        <v>123</v>
      </c>
      <c r="D77" s="18"/>
      <c r="E77" s="16" t="s">
        <v>124</v>
      </c>
      <c r="F77" s="16" t="str">
        <f>IF(OR(F76="",D77=""),"", ROUND(PRODUCT(D77,F76)/100,2))</f>
        <v/>
      </c>
      <c r="G77" s="14" t="str">
        <f>IF(D77="", "Nurodykite taikomą PVM dydį", "")</f>
        <v>Nurodykite taikomą PVM dydį</v>
      </c>
    </row>
    <row r="78" spans="1:9" x14ac:dyDescent="0.25">
      <c r="E78" s="16" t="s">
        <v>125</v>
      </c>
      <c r="F78" s="16">
        <f>IF(ISBLANK(F77), "", ROUND(SUM(F76:F77),2))</f>
        <v>0</v>
      </c>
    </row>
  </sheetData>
  <sheetProtection algorithmName="SHA-512" hashValue="UmNaSNo1i40Zjk66H+VArBcXpSN6rCrZ9P7tCIlX3j+lrcB2qTSGLrUCqqJPBIDwY5wyL7m/3US9nzbCwoqG8A==" saltValue="fHIz6HV32ZGiduP8kHu7o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126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127</v>
      </c>
      <c r="B5" s="43"/>
      <c r="C5" s="41" t="s">
        <v>128</v>
      </c>
      <c r="D5" s="42"/>
      <c r="E5" s="43"/>
      <c r="F5" s="41" t="s">
        <v>129</v>
      </c>
      <c r="G5" s="42"/>
      <c r="H5" s="43"/>
      <c r="I5" s="41" t="s">
        <v>130</v>
      </c>
      <c r="J5" s="43"/>
      <c r="K5" s="9" t="s">
        <v>131</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132</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43"/>
      <c r="C19" s="41" t="s">
        <v>128</v>
      </c>
      <c r="D19" s="42"/>
      <c r="E19" s="43"/>
      <c r="F19" s="41" t="s">
        <v>133</v>
      </c>
      <c r="G19" s="42"/>
      <c r="H19" s="43"/>
      <c r="I19" s="62" t="s">
        <v>130</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134</v>
      </c>
      <c r="B33" s="29"/>
      <c r="C33" s="29"/>
      <c r="D33" s="29"/>
      <c r="E33" s="29"/>
      <c r="F33" s="29"/>
      <c r="G33" s="29"/>
      <c r="H33" s="29"/>
      <c r="I33" s="29"/>
      <c r="J33" s="29"/>
    </row>
    <row r="34" spans="1:10" ht="15.95" customHeight="1" thickBot="1" x14ac:dyDescent="0.3"/>
    <row r="35" spans="1:10" ht="15.95" customHeight="1" x14ac:dyDescent="0.25">
      <c r="A35" s="8" t="s">
        <v>27</v>
      </c>
      <c r="B35" s="58" t="s">
        <v>135</v>
      </c>
      <c r="C35" s="42"/>
      <c r="D35" s="42"/>
      <c r="E35" s="42"/>
      <c r="F35" s="42"/>
      <c r="G35" s="43"/>
      <c r="H35" s="59" t="s">
        <v>136</v>
      </c>
      <c r="I35" s="42"/>
      <c r="J35" s="60"/>
    </row>
    <row r="36" spans="1:10" ht="48" customHeight="1" x14ac:dyDescent="0.25">
      <c r="A36" s="21" t="s">
        <v>137</v>
      </c>
      <c r="B36" s="50" t="s">
        <v>138</v>
      </c>
      <c r="C36" s="45"/>
      <c r="D36" s="45"/>
      <c r="E36" s="45"/>
      <c r="F36" s="45"/>
      <c r="G36" s="28"/>
      <c r="H36" s="53"/>
      <c r="I36" s="45"/>
      <c r="J36" s="47"/>
    </row>
    <row r="37" spans="1:10" ht="48" customHeight="1" x14ac:dyDescent="0.25">
      <c r="A37" s="21" t="s">
        <v>139</v>
      </c>
      <c r="B37" s="50" t="s">
        <v>140</v>
      </c>
      <c r="C37" s="45"/>
      <c r="D37" s="45"/>
      <c r="E37" s="45"/>
      <c r="F37" s="45"/>
      <c r="G37" s="28"/>
      <c r="H37" s="53"/>
      <c r="I37" s="45"/>
      <c r="J37" s="47"/>
    </row>
    <row r="38" spans="1:10" ht="48" customHeight="1" x14ac:dyDescent="0.25">
      <c r="A38" s="21" t="s">
        <v>141</v>
      </c>
      <c r="B38" s="50" t="s">
        <v>142</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143</v>
      </c>
      <c r="B48" s="29"/>
      <c r="C48" s="29"/>
      <c r="D48" s="29"/>
      <c r="E48" s="29"/>
      <c r="F48" s="29"/>
      <c r="G48" s="29"/>
      <c r="H48" s="29"/>
      <c r="I48" s="29"/>
      <c r="J48" s="29"/>
    </row>
    <row r="51" spans="1:10" x14ac:dyDescent="0.25">
      <c r="A51" s="49" t="s">
        <v>144</v>
      </c>
      <c r="B51" s="29"/>
      <c r="C51" s="29"/>
      <c r="D51" s="29"/>
      <c r="E51" s="55"/>
      <c r="F51" s="29"/>
      <c r="G51" s="29"/>
      <c r="H51" s="29"/>
      <c r="I51" s="29"/>
      <c r="J51" s="29"/>
    </row>
    <row r="53" spans="1:10" x14ac:dyDescent="0.25">
      <c r="A53" s="49" t="s">
        <v>145</v>
      </c>
      <c r="B53" s="29"/>
      <c r="C53" s="29"/>
      <c r="D53" s="29"/>
      <c r="E53" s="55"/>
      <c r="F53" s="29"/>
      <c r="G53" s="29"/>
      <c r="H53" s="29"/>
      <c r="I53" s="29"/>
      <c r="J53" s="29"/>
    </row>
    <row r="100" spans="1:1" ht="15.75" x14ac:dyDescent="0.25">
      <c r="A100" t="s">
        <v>146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2025-03-04T13:38:22Z</dcterms:modified>
</cp:coreProperties>
</file>