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2025\1. ATVIRI  TARPTAUTINIAI konkursai\traumatologiniai implantai 2275\CVPIS\"/>
    </mc:Choice>
  </mc:AlternateContent>
  <xr:revisionPtr revIDLastSave="0" documentId="13_ncr:1_{EBD849C5-7720-4AC0-BB90-C23E0ADC2FF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03" i="1" l="1"/>
  <c r="F297" i="1"/>
  <c r="F302" i="1" s="1"/>
  <c r="F303" i="1" s="1"/>
  <c r="F304" i="1" s="1"/>
  <c r="F293" i="1"/>
  <c r="G302" i="1" s="1"/>
  <c r="G283" i="1"/>
  <c r="G282" i="1"/>
  <c r="F282" i="1"/>
  <c r="F283" i="1" s="1"/>
  <c r="F284" i="1" s="1"/>
  <c r="F277" i="1"/>
  <c r="F272" i="1"/>
  <c r="G262" i="1"/>
  <c r="F262" i="1"/>
  <c r="F263" i="1" s="1"/>
  <c r="G261" i="1"/>
  <c r="F261" i="1"/>
  <c r="F252" i="1"/>
  <c r="G242" i="1"/>
  <c r="G241" i="1"/>
  <c r="F237" i="1"/>
  <c r="F232" i="1"/>
  <c r="F225" i="1"/>
  <c r="F219" i="1"/>
  <c r="F241" i="1" s="1"/>
  <c r="F242" i="1" s="1"/>
  <c r="F243" i="1" s="1"/>
  <c r="G209" i="1"/>
  <c r="F199" i="1"/>
  <c r="F193" i="1"/>
  <c r="F187" i="1"/>
  <c r="F181" i="1"/>
  <c r="F175" i="1"/>
  <c r="F169" i="1"/>
  <c r="F163" i="1"/>
  <c r="F157" i="1"/>
  <c r="G208" i="1" s="1"/>
  <c r="G147" i="1"/>
  <c r="F139" i="1"/>
  <c r="F132" i="1"/>
  <c r="F125" i="1"/>
  <c r="F119" i="1"/>
  <c r="F113" i="1"/>
  <c r="F107" i="1"/>
  <c r="F101" i="1"/>
  <c r="F95" i="1"/>
  <c r="F89" i="1"/>
  <c r="F83" i="1"/>
  <c r="F77" i="1"/>
  <c r="F71" i="1"/>
  <c r="F65" i="1"/>
  <c r="G146" i="1" s="1"/>
  <c r="G55" i="1"/>
  <c r="F47" i="1"/>
  <c r="F54" i="1" s="1"/>
  <c r="F55" i="1" s="1"/>
  <c r="F56" i="1" s="1"/>
  <c r="F37" i="1"/>
  <c r="G54" i="1" s="1"/>
  <c r="G21" i="1"/>
  <c r="F146" i="1" l="1"/>
  <c r="F147" i="1" s="1"/>
  <c r="F148" i="1" s="1"/>
  <c r="F208" i="1"/>
  <c r="F209" i="1" s="1"/>
  <c r="F210" i="1" s="1"/>
</calcChain>
</file>

<file path=xl/sharedStrings.xml><?xml version="1.0" encoding="utf-8"?>
<sst xmlns="http://schemas.openxmlformats.org/spreadsheetml/2006/main" count="604" uniqueCount="438">
  <si>
    <t>PIRKIMO SĄLYGŲ PRIEDAS "PASIŪLYMO FORMA"</t>
  </si>
  <si>
    <t>TRAUMATOLOGINIAI IMPLANTAI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</si>
  <si>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</si>
  <si>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</si>
  <si>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</si>
  <si>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</si>
  <si>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</si>
  <si>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</si>
  <si>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</si>
  <si>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</si>
  <si>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</si>
  <si>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</si>
  <si>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</si>
  <si>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</si>
  <si>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</si>
  <si>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</si>
  <si>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</si>
  <si>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</si>
  <si>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</si>
  <si>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</si>
  <si>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</si>
  <si>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</si>
  <si>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</si>
  <si>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</si>
  <si>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</si>
  <si>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</si>
  <si>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</si>
  <si>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INTRAMEDULINĖ VINIS IR SRAIGTAI ČIURNOS SĄNARIO ARTRODEZEI ATLIKTI.</t>
  </si>
  <si>
    <t>Tiekėjo pasiūlymas:</t>
  </si>
  <si>
    <t>Nr.</t>
  </si>
  <si>
    <t>Pavadinimas</t>
  </si>
  <si>
    <t>Kiekis</t>
  </si>
  <si>
    <t>Mato vienetas</t>
  </si>
  <si>
    <t>Kaina be PVM, Eur</t>
  </si>
  <si>
    <t>Suma be PVM, Eur</t>
  </si>
  <si>
    <t>Gamintojas, modelis</t>
  </si>
  <si>
    <t>Atitikimo patvirtinimas (psl. pasiūlyme, puslapyje pabraukiant kiekvienos pozicijos kiekvieną atitikimą, nurodant pozicijos numerį pagal prašomas specifikacijas</t>
  </si>
  <si>
    <t>1.</t>
  </si>
  <si>
    <t>Intramedulinė vinis ir sraigtai čiurnos sąnario artrodezei atlikti.</t>
  </si>
  <si>
    <t>1.1.</t>
  </si>
  <si>
    <t>Čiurnos artrodezės intramedulinė vinis</t>
  </si>
  <si>
    <t>vnt.</t>
  </si>
  <si>
    <t>1.1.1.</t>
  </si>
  <si>
    <t xml:space="preserve">Skersmuo nuo Ø 7,0  ± 0,01 mm iki 13,0  ± 0,01 mm (kas 1 mm);                                                                                                                                                                                                                                                                                                                                                                               </t>
  </si>
  <si>
    <t>1.1.2.</t>
  </si>
  <si>
    <t>Ilgis nuo 150  ± 5 mm iki 350  ± 5 mm (kas 10 mm);</t>
  </si>
  <si>
    <t>1.1.3.</t>
  </si>
  <si>
    <t>Pagaminta iš titano arba titano lydinio;</t>
  </si>
  <si>
    <t>1.1.4.</t>
  </si>
  <si>
    <t xml:space="preserve">Vinis lenkta; </t>
  </si>
  <si>
    <t>1.1.5.</t>
  </si>
  <si>
    <t xml:space="preserve">Fiksuojama Ø 4,5  ± 0,01 mm užrakinamais sraigtais; </t>
  </si>
  <si>
    <t>1.1.6.</t>
  </si>
  <si>
    <t xml:space="preserve">Proksimaliniame gale turi būti ne mažiau kaip 2 kiaurymės vienoje plokštumoje, skirtos užrakinamiems sraigtams, iš kurių viena turi būti kompresinė; </t>
  </si>
  <si>
    <t>1.1.7.</t>
  </si>
  <si>
    <t>Distaliniame gale turi būti ne mažiau kaip 3 kiaurymės užrakinamiems sraigtams, iš kurių viena turi būti kompresinė. Kiaurymės turi būti išsidėsčiusos dvejose plokštumose - apatine statmena proksimaliau esančioms;</t>
  </si>
  <si>
    <t>1.1.8.</t>
  </si>
  <si>
    <t xml:space="preserve">Aklės turi būti ne mažiau kaip 7 dydžių, nuo 0 iki 30 mm (kas 5mm); </t>
  </si>
  <si>
    <t>1.1.9.</t>
  </si>
  <si>
    <t>Į komplektą turi įeiti aklė ir kompresinis sraigtas.</t>
  </si>
  <si>
    <t>1.2.</t>
  </si>
  <si>
    <t>Užrakinami sraigtai</t>
  </si>
  <si>
    <t>1.2.1.</t>
  </si>
  <si>
    <t xml:space="preserve">Ø 4,5 ± 0,01 mm;                                                                                                                                                                                                                                                          </t>
  </si>
  <si>
    <t>1.2.2.</t>
  </si>
  <si>
    <t xml:space="preserve">Pilnu sriegiu;   </t>
  </si>
  <si>
    <t>1.2.3.</t>
  </si>
  <si>
    <t xml:space="preserve">Pagaminti iš titano arba titano lydinio; </t>
  </si>
  <si>
    <t>1.2.4.</t>
  </si>
  <si>
    <t xml:space="preserve">Savisriegiai;    </t>
  </si>
  <si>
    <t>1.2.5.</t>
  </si>
  <si>
    <t>Sraigto ilgis nuo 22 mm ± 0,1 mm iki ne mažiau 115 mm ± 0,1 mm (kas 2-5 mm).</t>
  </si>
  <si>
    <t>1.2.6.</t>
  </si>
  <si>
    <t>Suma be PVM</t>
  </si>
  <si>
    <t>Taikomas PVM dydis (%)</t>
  </si>
  <si>
    <t>PVM suma</t>
  </si>
  <si>
    <t>Suma su PVM</t>
  </si>
  <si>
    <t>2. DALIS</t>
  </si>
  <si>
    <t>SRAIGTAI</t>
  </si>
  <si>
    <t>2.</t>
  </si>
  <si>
    <t>Sraigtai</t>
  </si>
  <si>
    <t>2.1.</t>
  </si>
  <si>
    <t>Nerūdijančio plieno savisriegiai sraigtai</t>
  </si>
  <si>
    <t>2.1.1.</t>
  </si>
  <si>
    <t xml:space="preserve"> Ø 1,2 ± 0,01 mm;                                                                                                                                                                                                                                                             </t>
  </si>
  <si>
    <t>2.1.2.</t>
  </si>
  <si>
    <t xml:space="preserve">Pilnu sriegiu;  </t>
  </si>
  <si>
    <t>2.1.3.</t>
  </si>
  <si>
    <t xml:space="preserve">Pagaminti iš medicinio plieno; </t>
  </si>
  <si>
    <t>2.1.4.</t>
  </si>
  <si>
    <t>Sriegio žingsnis 0,6 mm.</t>
  </si>
  <si>
    <t>2.1.5.</t>
  </si>
  <si>
    <t>Sraigto ilgis nuo 4 mm ± 0,1 mm iki ne mažiau 10 mm ± 0,1 mm (kas 1 mm).</t>
  </si>
  <si>
    <t>2.2.</t>
  </si>
  <si>
    <t>2.2.1.</t>
  </si>
  <si>
    <t xml:space="preserve">Ø 2,0 ± 0,01 mm;                                                                                                                                                                                                                                                              </t>
  </si>
  <si>
    <t>2.2.2.</t>
  </si>
  <si>
    <t xml:space="preserve"> Pilnu sriegiu;</t>
  </si>
  <si>
    <t>2.2.3.</t>
  </si>
  <si>
    <t>2.2.4.</t>
  </si>
  <si>
    <t xml:space="preserve">Sriegio žingsnis 0,75 mm. </t>
  </si>
  <si>
    <t>2.2.5.</t>
  </si>
  <si>
    <t>Sraigto ilgis nuo 6 mm ± 0,1 mm iki ne mažiau 40 mm ± 0,1 mm (kas 2 mm).</t>
  </si>
  <si>
    <t>2.3.</t>
  </si>
  <si>
    <t>2.3.1.</t>
  </si>
  <si>
    <t xml:space="preserve">Ø 2,7 ± 0,01 mm;                                                                                                                                                                                                                                             </t>
  </si>
  <si>
    <t>2.3.2.</t>
  </si>
  <si>
    <t>2.3.3.</t>
  </si>
  <si>
    <t>2.3.4.</t>
  </si>
  <si>
    <t xml:space="preserve">Sriegio žingsnis 1 mm;    </t>
  </si>
  <si>
    <t>2.3.5.</t>
  </si>
  <si>
    <t>2.4.</t>
  </si>
  <si>
    <t>2.4.1.</t>
  </si>
  <si>
    <t xml:space="preserve">Ø 3,5 ± 0,01 mm, kortikaliniai;                                                                                                                                                                                                                                                              </t>
  </si>
  <si>
    <t>2.4.2.</t>
  </si>
  <si>
    <t>2.4.3.</t>
  </si>
  <si>
    <t>2.4.4.</t>
  </si>
  <si>
    <t xml:space="preserve">Sriegio žingsnis 1,25 mm; </t>
  </si>
  <si>
    <t>2.4.5.</t>
  </si>
  <si>
    <t>Sraigto ilgis nuo 8 mm ± 0,1 mm iki ne mažiau 70 mm ± 0,1 mm (kas 2-5 mm).</t>
  </si>
  <si>
    <t>2.5.</t>
  </si>
  <si>
    <t>2.5.1.</t>
  </si>
  <si>
    <t xml:space="preserve">Ø 4,0 ± 0,01 mm, navikuliariniai;                                                                                                                                                                                                                                                           </t>
  </si>
  <si>
    <t>2.5.2.</t>
  </si>
  <si>
    <t xml:space="preserve">Daliniu sriegiu;  </t>
  </si>
  <si>
    <t>2.5.3.</t>
  </si>
  <si>
    <t xml:space="preserve">Pagaminti iš medicinio plieno;  </t>
  </si>
  <si>
    <t>2.5.4.</t>
  </si>
  <si>
    <t xml:space="preserve">Sriegio žingsnis 1,75 mm; </t>
  </si>
  <si>
    <t>2.5.5.</t>
  </si>
  <si>
    <t>2.6.</t>
  </si>
  <si>
    <t>2.6.1.</t>
  </si>
  <si>
    <t xml:space="preserve">Ø 4,0 ± 0,01 mm, navikuliariniai;                                                                                                                                                                                                                                                             </t>
  </si>
  <si>
    <t>2.6.2.</t>
  </si>
  <si>
    <t>Pilnu sriegiu;</t>
  </si>
  <si>
    <t>2.6.3.</t>
  </si>
  <si>
    <t>2.6.4.</t>
  </si>
  <si>
    <t xml:space="preserve">Sriegio žingsnis 1,75 mm;    </t>
  </si>
  <si>
    <t>2.6.5.</t>
  </si>
  <si>
    <t>2.7.</t>
  </si>
  <si>
    <t>2.7.1.</t>
  </si>
  <si>
    <t xml:space="preserve">Ø 4,5 ± 0,01 mm, kortikaliniai;                                                                                                                                                                                                                                                            </t>
  </si>
  <si>
    <t>2.7.2.</t>
  </si>
  <si>
    <t>2.7.3.</t>
  </si>
  <si>
    <t>2.7.4.</t>
  </si>
  <si>
    <t xml:space="preserve">Sriegio žingsnis 1,75 mm;   </t>
  </si>
  <si>
    <t>2.7.5.</t>
  </si>
  <si>
    <t>Sraigto ilgis nuo 12 mm ± 0,1 mm iki ne mažiau 90 mm ± 0,1 mm (kas 2 mm).</t>
  </si>
  <si>
    <t>2.8.</t>
  </si>
  <si>
    <t>2.8.1.</t>
  </si>
  <si>
    <t xml:space="preserve">Ø 6,5 ± 0,01 mm, spongioziniai;                                                                                                                                                                                                                                                              </t>
  </si>
  <si>
    <t>2.8.2.</t>
  </si>
  <si>
    <t xml:space="preserve">Daliniu sriegiu, sriegio ilgis 16 mm; </t>
  </si>
  <si>
    <t>2.8.3.</t>
  </si>
  <si>
    <t>2.8.4.</t>
  </si>
  <si>
    <t xml:space="preserve">Sriegio žingsnis 2,75 mm;  </t>
  </si>
  <si>
    <t>2.8.5.</t>
  </si>
  <si>
    <t>Sraigto ilgis nuo 25 mm ± 0,1 mm iki ne mažiau 140 mm ± 0,1 mm (kas 5 mm).</t>
  </si>
  <si>
    <t>2.9.</t>
  </si>
  <si>
    <t>2.9.1.</t>
  </si>
  <si>
    <t xml:space="preserve">Ø 6,5 ± 0,01 mm, spongioziniai;                                                                                                                                                                                                                                                               </t>
  </si>
  <si>
    <t>2.9.2.</t>
  </si>
  <si>
    <t>Daliniu sriegiu, sriegio ilgis 32 mm;</t>
  </si>
  <si>
    <t>2.9.3.</t>
  </si>
  <si>
    <t xml:space="preserve">Pagaminti iš medicinio plieno;   </t>
  </si>
  <si>
    <t>2.9.4.</t>
  </si>
  <si>
    <t xml:space="preserve">Sriegio žingsnis 2,75 mm; </t>
  </si>
  <si>
    <t>2.9.5.</t>
  </si>
  <si>
    <t>Sraigto ilgis nuo 40 mm ± 0,1 mm iki ne mažiau 140 mm ± 0,1 mm (kas 5 mm).</t>
  </si>
  <si>
    <t>2.10.</t>
  </si>
  <si>
    <t>2.10.1.</t>
  </si>
  <si>
    <t xml:space="preserve">Ø 6,5 ± 0,01 mm, spongioziniai;                                                                                                                                                                                                                                                           </t>
  </si>
  <si>
    <t>2.10.2.</t>
  </si>
  <si>
    <t xml:space="preserve"> Pilnu sriegiu;  </t>
  </si>
  <si>
    <t>2.10.3.</t>
  </si>
  <si>
    <t>2.10.4.</t>
  </si>
  <si>
    <t>Sriegio žingsnis 2,75 mm;</t>
  </si>
  <si>
    <t>2.10.5.</t>
  </si>
  <si>
    <t>2.11.</t>
  </si>
  <si>
    <t>Titaniniai kaniuliuoti sraigtai</t>
  </si>
  <si>
    <t>2.11.1.</t>
  </si>
  <si>
    <t xml:space="preserve">Ø7,3 ± 0,01 mm, spongioziniai;                                                                                                                                                                                                                                         </t>
  </si>
  <si>
    <t>2.11.2.</t>
  </si>
  <si>
    <t>Daliniu sriegiu, sriegio ilgis 16 mm</t>
  </si>
  <si>
    <t>2.11.3.</t>
  </si>
  <si>
    <t xml:space="preserve">Pagaminti iš titano;   </t>
  </si>
  <si>
    <t>2.11.4.</t>
  </si>
  <si>
    <t xml:space="preserve">Savigręžiai;    </t>
  </si>
  <si>
    <t>2.11.5.</t>
  </si>
  <si>
    <t xml:space="preserve">Kaniulės skersmuo ne mažiau kaip 2,8 mm;  </t>
  </si>
  <si>
    <t>2.11.6.</t>
  </si>
  <si>
    <t>Sraigto ilgis nuo 30 mm ± 0,1 mm iki ne mažiau 150 mm ± 0,1 mm (kas 5 mm).</t>
  </si>
  <si>
    <t>2.12.</t>
  </si>
  <si>
    <t>2.12.1.</t>
  </si>
  <si>
    <t xml:space="preserve">Ø 7,3 ± 0,01 mm, spongioziniai;                                                                                                                                                                                                                                                                                                          </t>
  </si>
  <si>
    <t>2.12.2.</t>
  </si>
  <si>
    <t xml:space="preserve">Daliniu sriegiu, sriegio ilgis 32 mm; </t>
  </si>
  <si>
    <t>2.12.3.</t>
  </si>
  <si>
    <t xml:space="preserve">Pagaminti iš titano;  </t>
  </si>
  <si>
    <t>2.12.4.</t>
  </si>
  <si>
    <t xml:space="preserve">Savigręžiai;   </t>
  </si>
  <si>
    <t>2.12.5.</t>
  </si>
  <si>
    <t>2.12.6.</t>
  </si>
  <si>
    <t>Sraigto ilgis nuo 50 mm ± 0,1 mm iki ne mažiau 150 mm ± 0,1 mm (kas 5 mm).</t>
  </si>
  <si>
    <t>2.13.</t>
  </si>
  <si>
    <t>2.13.1.</t>
  </si>
  <si>
    <t xml:space="preserve">Ø 7,3 ± 0,01 mm, spongioziniai;                                                                                                                                                                                                                                                                                                       </t>
  </si>
  <si>
    <t>2.13.2.</t>
  </si>
  <si>
    <t>2.13.3.</t>
  </si>
  <si>
    <t>2.13.4.</t>
  </si>
  <si>
    <t xml:space="preserve">Savigręžiai;     </t>
  </si>
  <si>
    <t>2.13.5.</t>
  </si>
  <si>
    <t>2.13.6.</t>
  </si>
  <si>
    <t>3. DALIS</t>
  </si>
  <si>
    <t>PLOKŠTELĖS</t>
  </si>
  <si>
    <t>3.</t>
  </si>
  <si>
    <t>Plokštelės</t>
  </si>
  <si>
    <t>3.1.</t>
  </si>
  <si>
    <t>Tubuliarinės 1/3 plokštelės</t>
  </si>
  <si>
    <t>3.1.1.</t>
  </si>
  <si>
    <t xml:space="preserve">Plotis 7 ± 0,01 mm;                                                                                                                                                                                                                     </t>
  </si>
  <si>
    <t>3.1.2.</t>
  </si>
  <si>
    <t xml:space="preserve">Storis 1 ± 0,01 mm ;   </t>
  </si>
  <si>
    <t>3.1.3.</t>
  </si>
  <si>
    <t xml:space="preserve">Pagamintos iš medicininio plieno;  </t>
  </si>
  <si>
    <t>3.1.4.</t>
  </si>
  <si>
    <t xml:space="preserve">Skirtos fiksuoti Ø 2,7 mm sraigtais;   </t>
  </si>
  <si>
    <t>3.1.5.</t>
  </si>
  <si>
    <t>Ilgis nuo 3 iki 12 kiaurymių imtinai (ne mažiau kaip 10 skirtingų ilgių).</t>
  </si>
  <si>
    <t>3.2.</t>
  </si>
  <si>
    <t>3.2.1.</t>
  </si>
  <si>
    <t xml:space="preserve">Plotis 9 ± 0,01 mm;                                                                                                                                                                                                                                                                                     </t>
  </si>
  <si>
    <t>3.2.2.</t>
  </si>
  <si>
    <t xml:space="preserve">Storis 1 ± 0,01 mm ;  </t>
  </si>
  <si>
    <t>3.2.3.</t>
  </si>
  <si>
    <t xml:space="preserve">Pagamintos iš medicininio plieno;    </t>
  </si>
  <si>
    <t>3.2.4.</t>
  </si>
  <si>
    <t xml:space="preserve">Skirtos fiksuoti Ø 3,5 ir 4,0 mm sraigtais;  </t>
  </si>
  <si>
    <t>3.2.5.</t>
  </si>
  <si>
    <t>Ilgis nuo 2 iki 12 kiaurymių imtinai (ne mažiau kaip 10 skirtingų ilgių).</t>
  </si>
  <si>
    <t>3.3.</t>
  </si>
  <si>
    <t>Tiesios rekonstrukcinės plokštelės</t>
  </si>
  <si>
    <t>3.3.1.</t>
  </si>
  <si>
    <t xml:space="preserve">Plotis 8 ± 0,01 mm;                                                                                                                                                                                                                                           </t>
  </si>
  <si>
    <t>3.3.2.</t>
  </si>
  <si>
    <t xml:space="preserve">Storis 2 ± 0,01 mm ;    </t>
  </si>
  <si>
    <t>3.3.3.</t>
  </si>
  <si>
    <t>3.3.4.</t>
  </si>
  <si>
    <t xml:space="preserve">Skirtos fiksuoti Ø 2,7 mm sraigtais;    </t>
  </si>
  <si>
    <t>3.3.5.</t>
  </si>
  <si>
    <t>Ilgis nuo 3 iki 14 kiaurymių imtinai (ne mažiau kaip 8 skirtingų ilgių).</t>
  </si>
  <si>
    <t>3.4.</t>
  </si>
  <si>
    <t>3.4.1.</t>
  </si>
  <si>
    <t xml:space="preserve">Plotis 10 ± 0,01 mm;                                                                                                                                                                                                                                                            </t>
  </si>
  <si>
    <t>3.4.2.</t>
  </si>
  <si>
    <t xml:space="preserve">Storis 2,5 ± 0,5 mm ;  </t>
  </si>
  <si>
    <t>3.4.3.</t>
  </si>
  <si>
    <t>3.4.4.</t>
  </si>
  <si>
    <t xml:space="preserve">Skirtos fiksuoti Ø 3,5 ir 4,0 mm sraigtais;     </t>
  </si>
  <si>
    <t>3.4.5.</t>
  </si>
  <si>
    <t>Ilgis nuo 5 iki 14 kiaurymių imtinai (ne mažiau kaip 8 skirtingų ilgių).</t>
  </si>
  <si>
    <t>3.5.</t>
  </si>
  <si>
    <t>Tiesios kompresinės plokštelės</t>
  </si>
  <si>
    <t>3.5.1.</t>
  </si>
  <si>
    <t xml:space="preserve">Plotis 10 ± 0,01 mm;                                                                                                                                                                                                                                                             </t>
  </si>
  <si>
    <t>3.5.2.</t>
  </si>
  <si>
    <t>3.5.3.</t>
  </si>
  <si>
    <t>3.5.4.</t>
  </si>
  <si>
    <t>3.5.5.</t>
  </si>
  <si>
    <t>3.6.</t>
  </si>
  <si>
    <t>3.6.1.</t>
  </si>
  <si>
    <t xml:space="preserve">Plotis 12 ± 0,01 mm;                                                                                                                                                                                                                                                               </t>
  </si>
  <si>
    <t>3.6.2.</t>
  </si>
  <si>
    <t xml:space="preserve">Storis 4 ± 0,5 mm ;  </t>
  </si>
  <si>
    <t>3.6.3.</t>
  </si>
  <si>
    <t xml:space="preserve">Pagamintos iš medicininio plieno;   </t>
  </si>
  <si>
    <t>3.6.4.</t>
  </si>
  <si>
    <t xml:space="preserve">Skirtos fiksuoti Ø 4,5 ir 6,5 mm sraigtais;     </t>
  </si>
  <si>
    <t>3.6.5.</t>
  </si>
  <si>
    <t>3.7.</t>
  </si>
  <si>
    <t>3.7.1.</t>
  </si>
  <si>
    <t xml:space="preserve">Plotis 16 ± 0,01 mm;                                                                                                                                                                                                                                                                </t>
  </si>
  <si>
    <t>3.7.2.</t>
  </si>
  <si>
    <t xml:space="preserve">Storis 5 ± 0,5 mm ;    </t>
  </si>
  <si>
    <t>3.7.3.</t>
  </si>
  <si>
    <t xml:space="preserve">Pagamintos iš medicininio plieno; </t>
  </si>
  <si>
    <t>3.7.4.</t>
  </si>
  <si>
    <t xml:space="preserve">Skirtos fiksuoti Ø 4,5 ir 6,5 mm sraigtais;   </t>
  </si>
  <si>
    <t>3.7.5.</t>
  </si>
  <si>
    <t>lgis nuo 5 iki 14 kiaurymių imtinai (ne mažiau kaip 8 skirtingų ilgių).</t>
  </si>
  <si>
    <t>3.8.</t>
  </si>
  <si>
    <t>Figūrinės plokštelės</t>
  </si>
  <si>
    <t>3.8.1.</t>
  </si>
  <si>
    <t xml:space="preserve">Anatomiškai adaptuotos, L formos;      ;                                                                                                                                                                                                                                                                                                                         </t>
  </si>
  <si>
    <t>3.8.2.</t>
  </si>
  <si>
    <t>Kairės ir dešinės pusės</t>
  </si>
  <si>
    <t>3.8.3.</t>
  </si>
  <si>
    <t xml:space="preserve">Plotis proksimalinėje (išplatėjusioje) dalyje 15 ± 1 mm;   </t>
  </si>
  <si>
    <t>3.8.4.</t>
  </si>
  <si>
    <t xml:space="preserve">Plotis distalinėje dalyje 8 ± 1 mm;  </t>
  </si>
  <si>
    <t>3.8.5.</t>
  </si>
  <si>
    <t xml:space="preserve">Storis 1 ± 0,01 mm;   </t>
  </si>
  <si>
    <t>3.8.6.</t>
  </si>
  <si>
    <t>3.8.7.</t>
  </si>
  <si>
    <t>3.8.8.</t>
  </si>
  <si>
    <t>Ilgis 32 mm ± 1 mm.</t>
  </si>
  <si>
    <t>4. DALIS</t>
  </si>
  <si>
    <t>DCS/DHS  PLOKŠTELĖS IR SRAIGTAI</t>
  </si>
  <si>
    <t>4.</t>
  </si>
  <si>
    <t>DCS/DHS  plokštelės ir sraigtai</t>
  </si>
  <si>
    <t>4.1.</t>
  </si>
  <si>
    <t>DCS kondiliarinės 95⁰ plokštelės</t>
  </si>
  <si>
    <t>4.1.1.</t>
  </si>
  <si>
    <t xml:space="preserve">Kompresinėmis kiaurymėmis;                                                                                </t>
  </si>
  <si>
    <t>4.1.2.</t>
  </si>
  <si>
    <t xml:space="preserve">Kaklelio ilgis 25 mm ± 1 mm;    </t>
  </si>
  <si>
    <t>4.1.3.</t>
  </si>
  <si>
    <t xml:space="preserve">Fiksuojamos Ø4,5mm sraigtais;    </t>
  </si>
  <si>
    <t>4.1.4.</t>
  </si>
  <si>
    <t>4.1.5.</t>
  </si>
  <si>
    <t>Ilgis nuo 2 iki 22 kiaurymių imtinai (ne mažiau kaip 18 skirtingų ilgių).</t>
  </si>
  <si>
    <t>4.2.</t>
  </si>
  <si>
    <t>DHS pertrochanterinės plokštelės</t>
  </si>
  <si>
    <t>4.2.1.</t>
  </si>
  <si>
    <t xml:space="preserve">Kompresinėmis kiaurymėmis;                                                                                                         </t>
  </si>
  <si>
    <t>4.2.2.</t>
  </si>
  <si>
    <t xml:space="preserve">Kaklelio ilgis 38 mm ± 1 mm;     </t>
  </si>
  <si>
    <t>4.2.3.</t>
  </si>
  <si>
    <t>4.2.4.</t>
  </si>
  <si>
    <t xml:space="preserve">Galimi pasirinkimo kampai - 130°, 135°, 140°, 145°, 150°;    </t>
  </si>
  <si>
    <t>4.2.5.</t>
  </si>
  <si>
    <t xml:space="preserve">Pagamintos iš medicininio plieno;     </t>
  </si>
  <si>
    <t>4.2.6.</t>
  </si>
  <si>
    <t>4.3.</t>
  </si>
  <si>
    <t>DHS/DCS sraigtai</t>
  </si>
  <si>
    <t>4.3.1.</t>
  </si>
  <si>
    <t xml:space="preserve">Skersmuo 12,5 mm ± 0,1 mm;                                                               </t>
  </si>
  <si>
    <t>4.3.2.</t>
  </si>
  <si>
    <t xml:space="preserve">Komplekte turi būti kartu su kompresiniu sraigtu;    </t>
  </si>
  <si>
    <t>4.3.3.</t>
  </si>
  <si>
    <t xml:space="preserve">Pagaminti iš medicininio plieno;    </t>
  </si>
  <si>
    <t>4.3.4.</t>
  </si>
  <si>
    <t>Sraigtų ilgis nuo 50 mm ± 0,1 mm iki ne mažiau 145 mm ± 0,1 mm (kas 5 mm)</t>
  </si>
  <si>
    <t>4.4.</t>
  </si>
  <si>
    <t>Šlaunikaulio gūburio fiksavimo plokštelės</t>
  </si>
  <si>
    <t>4.4.1.</t>
  </si>
  <si>
    <t xml:space="preserve">Adaptuotos prie DHS sistemos;                      </t>
  </si>
  <si>
    <t>4.4.2.</t>
  </si>
  <si>
    <t>4.4.3.</t>
  </si>
  <si>
    <t>Galimi pasirinkimo ilgiai 138 mm ± 1 mm; 142 mm ± 1 mm; 147 mm ± 1 mm</t>
  </si>
  <si>
    <t>5. DALIS</t>
  </si>
  <si>
    <t>KONDILIARINĖS 95⁰ PLOKŠTELĖS</t>
  </si>
  <si>
    <t>5.</t>
  </si>
  <si>
    <t>Kondiliarinės 95⁰ plokštelės</t>
  </si>
  <si>
    <t>5.1.</t>
  </si>
  <si>
    <t>5.1.1.</t>
  </si>
  <si>
    <t xml:space="preserve">Kompresinėmis kiaurymėmis;                                                                                                                                                                                                  </t>
  </si>
  <si>
    <t>5.1.2.</t>
  </si>
  <si>
    <t xml:space="preserve">Fiksuojamos Ø4,5mm ir Ø6,5mm sraigtais;   </t>
  </si>
  <si>
    <t>5.1.3.</t>
  </si>
  <si>
    <t xml:space="preserve">Plotis 16 ± 0,01 mm;   </t>
  </si>
  <si>
    <t>5.1.4.</t>
  </si>
  <si>
    <t xml:space="preserve">Storis 6 ± 0,5 mm ;  </t>
  </si>
  <si>
    <t>5.1.5.</t>
  </si>
  <si>
    <t>5.1.6.</t>
  </si>
  <si>
    <t xml:space="preserve">Galimybė pasirinkti plokšteles su U arba H formos įkalama geležte; </t>
  </si>
  <si>
    <t>5.1.7.</t>
  </si>
  <si>
    <t xml:space="preserve">Įkalamos geležtės ilgis nuo 50 mm iki ne mažiau 90 mm ± 0,1 mm (kas 10 mm);  </t>
  </si>
  <si>
    <t>5.1.8.</t>
  </si>
  <si>
    <t>Ilgis nuo 5 iki 12 kiaurymių imtinai (ne mažiau kaip 5 skirtingų ilgių).</t>
  </si>
  <si>
    <t>6. DALIS</t>
  </si>
  <si>
    <t>VIELOS KAULŲ SINTEZEI</t>
  </si>
  <si>
    <t>6.</t>
  </si>
  <si>
    <t>Vielos kaulų sintezei</t>
  </si>
  <si>
    <t>6.1.</t>
  </si>
  <si>
    <t>Minkšta viela (lanksti)</t>
  </si>
  <si>
    <t>6.1.1.</t>
  </si>
  <si>
    <t xml:space="preserve">Skersmuo nuo Ø 0,2 iki 1,5 mm (imtinai);                                                                                                                                      </t>
  </si>
  <si>
    <t>6.1.2.</t>
  </si>
  <si>
    <t xml:space="preserve">Galimybė pasirinkti iš ne mažiau kaip 10 skirtingų dydžių nurodytame skersmens diapazone;      </t>
  </si>
  <si>
    <t>6.1.3.</t>
  </si>
  <si>
    <t xml:space="preserve">Ritinėlio ilgis ne mažiau kaip 5 m;     </t>
  </si>
  <si>
    <t>6.1.4.</t>
  </si>
  <si>
    <t>Pagaminta iš medicininio plieno.</t>
  </si>
  <si>
    <t>6.2.</t>
  </si>
  <si>
    <t>Kiršnerio viela</t>
  </si>
  <si>
    <t>6.2.1.</t>
  </si>
  <si>
    <t xml:space="preserve">Skersmuo nuo Ø 0,8 iki 3,0 mm (imtinai), ne mažiau kaip 12 dydžių nurodytame diapazone;                                                                                                                                            </t>
  </si>
  <si>
    <t>6.2.2.</t>
  </si>
  <si>
    <t xml:space="preserve">Ilgis nuo 70 mm iki 300 mm (imtinai), ne mažiau kaip 5 skirtingi ilgiai nurodytame diapazone; </t>
  </si>
  <si>
    <t>6.2.3.</t>
  </si>
  <si>
    <t xml:space="preserve">Abu vielos galai užašrtinto trokaro formos;     </t>
  </si>
  <si>
    <t>6.2.4.</t>
  </si>
  <si>
    <t>7. DALIS</t>
  </si>
  <si>
    <t>STEINMANN VINYS</t>
  </si>
  <si>
    <t>7.</t>
  </si>
  <si>
    <t>Steinmann vinys</t>
  </si>
  <si>
    <t>7.1.</t>
  </si>
  <si>
    <t>Steinmann vinis</t>
  </si>
  <si>
    <t>7.1.1.</t>
  </si>
  <si>
    <t xml:space="preserve">Skersmuo nuo Ø 4,0 iki 5,0 mm (imtinai), ne mažiau kaip 3 dydžių nurodytame diapazone;                                                                                               </t>
  </si>
  <si>
    <t>7.1.2.</t>
  </si>
  <si>
    <t>Ilgis nuo 80 mm iki 300 mm (imtinai), ne mažiau kaip 18 skirtingų ilgių nurodytame diapazone;</t>
  </si>
  <si>
    <t>7.1.3.</t>
  </si>
  <si>
    <t>7.2.</t>
  </si>
  <si>
    <t>7.2.1.</t>
  </si>
  <si>
    <t xml:space="preserve">Skersmuo nuo Ø 3,0 iki 5,0 mm (imtinai), ne mažiau kaip 4 dydžių nurodytame diapazone;                                                                                            </t>
  </si>
  <si>
    <t>7.2.2.</t>
  </si>
  <si>
    <t xml:space="preserve">Ilgis nuo 150 mm iki 300 mm (imtinai), ne mažiau kaip 7 skirtingi ilgiai nurodytame diapazone;     </t>
  </si>
  <si>
    <t>7.2.3.</t>
  </si>
  <si>
    <t xml:space="preserve">Su sriegiu per vinies centrą;    </t>
  </si>
  <si>
    <t>7.2.4.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</si>
  <si>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</si>
  <si>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</si>
  <si>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</si>
  <si>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</si>
  <si>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</si>
  <si>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</si>
  <si>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</si>
  <si>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</si>
  <si>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</si>
  <si>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</si>
  <si>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</si>
  <si>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</si>
  <si>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</si>
  <si>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</si>
  <si>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</si>
  <si>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</si>
  <si>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Kvalifikacijos atitikimą patvirtinantys dokumentai</t>
  </si>
  <si>
    <t>4</t>
  </si>
  <si>
    <t>Subtiekimo sutartis, ketinimų protokolas, preliminarios sutartys ar kiti dokumentai, patvirtinantys, kad laimėjus pirkimą tiekėjui bus prieinami kitų ūkio subjektų ištekliai (jei pasitelkiami kvalifikacijos atitikimui)</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</si>
  <si>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</si>
  <si>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</si>
  <si>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</si>
  <si>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</si>
  <si>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</si>
  <si>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2275 2025-03-12 13:06:51</t>
  </si>
  <si>
    <t>Pastaba: Instrumentų rinkinys siūlomos viniems implantavimui turi būti to paties gamintojo kaip ir implantai ir turės būti suteiktas naudotis panaudos pagrindais (Konkurso sąlygų Priedas Nr. 10 Panaudos sutarties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</si>
</sst>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5"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304"/>
  <sheetViews>
    <sheetView tabSelected="1" topLeftCell="A274" workbookViewId="0">
      <selection activeCell="B288" sqref="B28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3" t="s">
        <v>7</v>
      </c>
      <c r="B12" s="34"/>
      <c r="C12" s="30"/>
      <c r="D12" s="31"/>
      <c r="E12" s="31"/>
      <c r="F12" s="32"/>
    </row>
    <row r="13" spans="1:6" ht="15.95" customHeight="1" x14ac:dyDescent="0.25">
      <c r="A13" s="38" t="s">
        <v>8</v>
      </c>
      <c r="B13" s="39"/>
      <c r="C13" s="30"/>
      <c r="D13" s="31"/>
      <c r="E13" s="31"/>
      <c r="F13" s="32"/>
    </row>
    <row r="14" spans="1:6" ht="15.95" customHeight="1" x14ac:dyDescent="0.25">
      <c r="A14" s="38" t="s">
        <v>9</v>
      </c>
      <c r="B14" s="39"/>
      <c r="C14" s="30"/>
      <c r="D14" s="31"/>
      <c r="E14" s="31"/>
      <c r="F14" s="32"/>
    </row>
    <row r="15" spans="1:6" ht="15.95" customHeight="1" x14ac:dyDescent="0.25">
      <c r="A15" s="33" t="s">
        <v>10</v>
      </c>
      <c r="B15" s="34"/>
      <c r="C15" s="30"/>
      <c r="D15" s="31"/>
      <c r="E15" s="31"/>
      <c r="F15" s="32"/>
    </row>
    <row r="16" spans="1:6" ht="63" customHeight="1" x14ac:dyDescent="0.25">
      <c r="A16" s="42" t="s">
        <v>11</v>
      </c>
      <c r="B16" s="39"/>
      <c r="C16" s="30"/>
      <c r="D16" s="31"/>
      <c r="E16" s="31"/>
      <c r="F16" s="32"/>
    </row>
    <row r="17" spans="1:7" ht="15.95" customHeight="1" x14ac:dyDescent="0.25">
      <c r="A17" s="33" t="s">
        <v>12</v>
      </c>
      <c r="B17" s="34"/>
      <c r="C17" s="30"/>
      <c r="D17" s="31"/>
      <c r="E17" s="31"/>
      <c r="F17" s="32"/>
    </row>
    <row r="18" spans="1:7" ht="15.95" customHeight="1" x14ac:dyDescent="0.25">
      <c r="A18" s="33" t="s">
        <v>13</v>
      </c>
      <c r="B18" s="34"/>
      <c r="C18" s="30"/>
      <c r="D18" s="31"/>
      <c r="E18" s="31"/>
      <c r="F18" s="32"/>
    </row>
    <row r="19" spans="1:7" ht="48" customHeight="1" x14ac:dyDescent="0.25">
      <c r="A19" s="33" t="s">
        <v>14</v>
      </c>
      <c r="B19" s="34"/>
      <c r="C19" s="30"/>
      <c r="D19" s="31"/>
      <c r="E19" s="31"/>
      <c r="F19" s="32"/>
    </row>
    <row r="20" spans="1:7" ht="54.95" customHeight="1" x14ac:dyDescent="0.25">
      <c r="A20" s="33" t="s">
        <v>15</v>
      </c>
      <c r="B20" s="34"/>
      <c r="C20" s="30"/>
      <c r="D20" s="31"/>
      <c r="E20" s="31"/>
      <c r="F20" s="32"/>
    </row>
    <row r="21" spans="1:7" ht="71.099999999999994" customHeight="1" x14ac:dyDescent="0.25">
      <c r="A21" s="35" t="s">
        <v>16</v>
      </c>
      <c r="B21" s="36"/>
      <c r="C21" s="40"/>
      <c r="D21" s="41"/>
      <c r="E21" s="41"/>
      <c r="F21" s="41"/>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3"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7" t="s">
        <v>22</v>
      </c>
      <c r="B28" s="29"/>
      <c r="C28" s="29"/>
      <c r="D28" s="29"/>
      <c r="E28" s="29"/>
      <c r="F28" s="29"/>
    </row>
    <row r="29" spans="1:7" x14ac:dyDescent="0.25">
      <c r="A29" s="29" t="s">
        <v>23</v>
      </c>
      <c r="B29" s="29"/>
      <c r="C29" s="29"/>
      <c r="D29" s="29"/>
      <c r="E29" s="29"/>
      <c r="F29" s="29"/>
    </row>
    <row r="30" spans="1:7" x14ac:dyDescent="0.25">
      <c r="A30" s="15" t="s">
        <v>24</v>
      </c>
      <c r="D30" s="16"/>
    </row>
    <row r="31" spans="1:7" x14ac:dyDescent="0.25">
      <c r="A31" s="15" t="s">
        <v>25</v>
      </c>
    </row>
    <row r="32" spans="1:7" x14ac:dyDescent="0.25">
      <c r="A32" s="13" t="s">
        <v>26</v>
      </c>
      <c r="B32" s="13" t="s">
        <v>27</v>
      </c>
    </row>
    <row r="34" spans="1:12" x14ac:dyDescent="0.25">
      <c r="A34" s="13" t="s">
        <v>28</v>
      </c>
    </row>
    <row r="35" spans="1:12" ht="90" x14ac:dyDescent="0.25">
      <c r="A35" s="17" t="s">
        <v>29</v>
      </c>
      <c r="B35" s="17" t="s">
        <v>30</v>
      </c>
      <c r="C35" s="17" t="s">
        <v>31</v>
      </c>
      <c r="D35" s="17" t="s">
        <v>32</v>
      </c>
      <c r="E35" s="17" t="s">
        <v>33</v>
      </c>
      <c r="F35" s="17" t="s">
        <v>34</v>
      </c>
      <c r="G35" s="17" t="s">
        <v>35</v>
      </c>
      <c r="H35" s="27" t="s">
        <v>36</v>
      </c>
      <c r="I35" s="12"/>
      <c r="J35" s="12"/>
      <c r="K35" s="12"/>
      <c r="L35" s="12"/>
    </row>
    <row r="36" spans="1:12" x14ac:dyDescent="0.25">
      <c r="A36" s="17" t="s">
        <v>37</v>
      </c>
      <c r="B36" s="17" t="s">
        <v>38</v>
      </c>
      <c r="C36" s="18"/>
      <c r="D36" s="18"/>
      <c r="E36" s="18"/>
      <c r="F36" s="18"/>
      <c r="G36" s="18"/>
      <c r="H36" s="18"/>
    </row>
    <row r="37" spans="1:12" x14ac:dyDescent="0.25">
      <c r="A37" s="18" t="s">
        <v>39</v>
      </c>
      <c r="B37" s="18" t="s">
        <v>40</v>
      </c>
      <c r="C37" s="18">
        <v>10</v>
      </c>
      <c r="D37" s="18" t="s">
        <v>41</v>
      </c>
      <c r="E37" s="19"/>
      <c r="F37" s="18" t="str">
        <f>IF(ISBLANK(E37),"", PRODUCT(C37,E37))</f>
        <v/>
      </c>
      <c r="G37" s="20"/>
      <c r="H37" s="18"/>
    </row>
    <row r="38" spans="1:12" x14ac:dyDescent="0.25">
      <c r="A38" s="18" t="s">
        <v>42</v>
      </c>
      <c r="B38" s="18" t="s">
        <v>43</v>
      </c>
      <c r="C38" s="18"/>
      <c r="D38" s="18"/>
      <c r="E38" s="18"/>
      <c r="F38" s="18"/>
      <c r="G38" s="18"/>
      <c r="H38" s="20"/>
    </row>
    <row r="39" spans="1:12" x14ac:dyDescent="0.25">
      <c r="A39" s="18" t="s">
        <v>44</v>
      </c>
      <c r="B39" s="18" t="s">
        <v>45</v>
      </c>
      <c r="C39" s="18"/>
      <c r="D39" s="18"/>
      <c r="E39" s="18"/>
      <c r="F39" s="18"/>
      <c r="G39" s="18"/>
      <c r="H39" s="20"/>
    </row>
    <row r="40" spans="1:12" x14ac:dyDescent="0.25">
      <c r="A40" s="18" t="s">
        <v>46</v>
      </c>
      <c r="B40" s="18" t="s">
        <v>47</v>
      </c>
      <c r="C40" s="18"/>
      <c r="D40" s="18"/>
      <c r="E40" s="18"/>
      <c r="F40" s="18"/>
      <c r="G40" s="18"/>
      <c r="H40" s="20"/>
    </row>
    <row r="41" spans="1:12" x14ac:dyDescent="0.25">
      <c r="A41" s="18" t="s">
        <v>48</v>
      </c>
      <c r="B41" s="18" t="s">
        <v>49</v>
      </c>
      <c r="C41" s="18"/>
      <c r="D41" s="18"/>
      <c r="E41" s="18"/>
      <c r="F41" s="18"/>
      <c r="G41" s="18"/>
      <c r="H41" s="20"/>
    </row>
    <row r="42" spans="1:12" x14ac:dyDescent="0.25">
      <c r="A42" s="18" t="s">
        <v>50</v>
      </c>
      <c r="B42" s="18" t="s">
        <v>51</v>
      </c>
      <c r="C42" s="18"/>
      <c r="D42" s="18"/>
      <c r="E42" s="18"/>
      <c r="F42" s="18"/>
      <c r="G42" s="18"/>
      <c r="H42" s="20"/>
    </row>
    <row r="43" spans="1:12" ht="30" x14ac:dyDescent="0.25">
      <c r="A43" s="18" t="s">
        <v>52</v>
      </c>
      <c r="B43" s="26" t="s">
        <v>53</v>
      </c>
      <c r="C43" s="26"/>
      <c r="D43" s="26"/>
      <c r="E43" s="26"/>
      <c r="F43" s="18"/>
      <c r="G43" s="18"/>
      <c r="H43" s="20"/>
    </row>
    <row r="44" spans="1:12" ht="45" x14ac:dyDescent="0.25">
      <c r="A44" s="18" t="s">
        <v>54</v>
      </c>
      <c r="B44" s="26" t="s">
        <v>55</v>
      </c>
      <c r="C44" s="26"/>
      <c r="D44" s="26"/>
      <c r="E44" s="26"/>
      <c r="F44" s="18"/>
      <c r="G44" s="18"/>
      <c r="H44" s="20"/>
    </row>
    <row r="45" spans="1:12" x14ac:dyDescent="0.25">
      <c r="A45" s="18" t="s">
        <v>56</v>
      </c>
      <c r="B45" s="18" t="s">
        <v>57</v>
      </c>
      <c r="C45" s="18"/>
      <c r="D45" s="18"/>
      <c r="E45" s="18"/>
      <c r="F45" s="18"/>
      <c r="G45" s="18"/>
      <c r="H45" s="20"/>
    </row>
    <row r="46" spans="1:12" x14ac:dyDescent="0.25">
      <c r="A46" s="18" t="s">
        <v>58</v>
      </c>
      <c r="B46" s="18" t="s">
        <v>59</v>
      </c>
      <c r="C46" s="18"/>
      <c r="D46" s="18"/>
      <c r="E46" s="18"/>
      <c r="F46" s="18"/>
      <c r="G46" s="18"/>
      <c r="H46" s="20"/>
    </row>
    <row r="47" spans="1:12" x14ac:dyDescent="0.25">
      <c r="A47" s="18" t="s">
        <v>60</v>
      </c>
      <c r="B47" s="18" t="s">
        <v>61</v>
      </c>
      <c r="C47" s="18">
        <v>80</v>
      </c>
      <c r="D47" s="18" t="s">
        <v>41</v>
      </c>
      <c r="E47" s="19"/>
      <c r="F47" s="18" t="str">
        <f>IF(ISBLANK(E47),"", PRODUCT(C47,E47))</f>
        <v/>
      </c>
      <c r="G47" s="20"/>
      <c r="H47" s="18"/>
    </row>
    <row r="48" spans="1:12" x14ac:dyDescent="0.25">
      <c r="A48" s="18" t="s">
        <v>62</v>
      </c>
      <c r="B48" s="18" t="s">
        <v>63</v>
      </c>
      <c r="C48" s="18"/>
      <c r="D48" s="18"/>
      <c r="E48" s="18"/>
      <c r="F48" s="18"/>
      <c r="G48" s="18"/>
      <c r="H48" s="20"/>
    </row>
    <row r="49" spans="1:12" x14ac:dyDescent="0.25">
      <c r="A49" s="18" t="s">
        <v>64</v>
      </c>
      <c r="B49" s="18" t="s">
        <v>65</v>
      </c>
      <c r="C49" s="18"/>
      <c r="D49" s="18"/>
      <c r="E49" s="18"/>
      <c r="F49" s="18"/>
      <c r="G49" s="18"/>
      <c r="H49" s="20"/>
    </row>
    <row r="50" spans="1:12" x14ac:dyDescent="0.25">
      <c r="A50" s="18" t="s">
        <v>66</v>
      </c>
      <c r="B50" s="18" t="s">
        <v>67</v>
      </c>
      <c r="C50" s="18"/>
      <c r="D50" s="18"/>
      <c r="E50" s="18"/>
      <c r="F50" s="18"/>
      <c r="G50" s="18"/>
      <c r="H50" s="20"/>
    </row>
    <row r="51" spans="1:12" x14ac:dyDescent="0.25">
      <c r="A51" s="18" t="s">
        <v>68</v>
      </c>
      <c r="B51" s="18" t="s">
        <v>69</v>
      </c>
      <c r="C51" s="18"/>
      <c r="D51" s="18"/>
      <c r="E51" s="18"/>
      <c r="F51" s="18"/>
      <c r="G51" s="18"/>
      <c r="H51" s="20"/>
    </row>
    <row r="52" spans="1:12" x14ac:dyDescent="0.25">
      <c r="A52" s="18" t="s">
        <v>70</v>
      </c>
      <c r="B52" s="18" t="s">
        <v>71</v>
      </c>
      <c r="C52" s="18"/>
      <c r="D52" s="18"/>
      <c r="E52" s="18"/>
      <c r="F52" s="18"/>
      <c r="G52" s="18"/>
      <c r="H52" s="20"/>
    </row>
    <row r="53" spans="1:12" ht="45" x14ac:dyDescent="0.25">
      <c r="A53" s="18" t="s">
        <v>72</v>
      </c>
      <c r="B53" s="28" t="s">
        <v>437</v>
      </c>
      <c r="C53" s="26"/>
      <c r="D53" s="26"/>
      <c r="E53" s="18"/>
      <c r="F53" s="18"/>
      <c r="G53" s="18"/>
      <c r="H53" s="20"/>
    </row>
    <row r="54" spans="1:12" x14ac:dyDescent="0.25">
      <c r="E54" s="17" t="s">
        <v>73</v>
      </c>
      <c r="F54" s="17" t="str">
        <f>IF((COUNT(C37:C53)&lt;&gt;COUNT(F37:F53)),"", ROUND(SUM(F37:F53),2))</f>
        <v/>
      </c>
      <c r="G54" s="15" t="str">
        <f>IF((COUNT(C37:C53)&lt;&gt;COUNT(F37:F53)),"Neužpildytos visų objektų kainos", "")</f>
        <v>Neužpildytos visų objektų kainos</v>
      </c>
    </row>
    <row r="55" spans="1:12" x14ac:dyDescent="0.25">
      <c r="C55" s="17" t="s">
        <v>74</v>
      </c>
      <c r="D55" s="20"/>
      <c r="E55" s="17" t="s">
        <v>75</v>
      </c>
      <c r="F55" s="17" t="str">
        <f>IF(OR(F54="",D55=""),"", ROUND(PRODUCT(D55,F54)/100,2))</f>
        <v/>
      </c>
      <c r="G55" s="15" t="str">
        <f>IF(D55="", "Nurodykite taikomą PVM dydį", "")</f>
        <v>Nurodykite taikomą PVM dydį</v>
      </c>
    </row>
    <row r="56" spans="1:12" x14ac:dyDescent="0.25">
      <c r="E56" s="17" t="s">
        <v>76</v>
      </c>
      <c r="F56" s="17">
        <f>IF(ISBLANK(F55), "", ROUND(SUM(F54:F55),2))</f>
        <v>0</v>
      </c>
    </row>
    <row r="60" spans="1:12" x14ac:dyDescent="0.25">
      <c r="A60" s="13" t="s">
        <v>77</v>
      </c>
      <c r="B60" s="13" t="s">
        <v>78</v>
      </c>
    </row>
    <row r="62" spans="1:12" x14ac:dyDescent="0.25">
      <c r="A62" s="13" t="s">
        <v>28</v>
      </c>
    </row>
    <row r="63" spans="1:12" ht="90" x14ac:dyDescent="0.25">
      <c r="A63" s="17" t="s">
        <v>29</v>
      </c>
      <c r="B63" s="17" t="s">
        <v>30</v>
      </c>
      <c r="C63" s="17" t="s">
        <v>31</v>
      </c>
      <c r="D63" s="17" t="s">
        <v>32</v>
      </c>
      <c r="E63" s="17" t="s">
        <v>33</v>
      </c>
      <c r="F63" s="17" t="s">
        <v>34</v>
      </c>
      <c r="G63" s="17" t="s">
        <v>35</v>
      </c>
      <c r="H63" s="27" t="s">
        <v>36</v>
      </c>
      <c r="I63" s="12"/>
      <c r="J63" s="12"/>
      <c r="K63" s="12"/>
      <c r="L63" s="12"/>
    </row>
    <row r="64" spans="1:12" x14ac:dyDescent="0.25">
      <c r="A64" s="17" t="s">
        <v>79</v>
      </c>
      <c r="B64" s="17" t="s">
        <v>80</v>
      </c>
      <c r="C64" s="18"/>
      <c r="D64" s="18"/>
      <c r="E64" s="18"/>
      <c r="F64" s="18"/>
      <c r="G64" s="18"/>
      <c r="H64" s="18"/>
    </row>
    <row r="65" spans="1:8" x14ac:dyDescent="0.25">
      <c r="A65" s="18" t="s">
        <v>81</v>
      </c>
      <c r="B65" s="18" t="s">
        <v>82</v>
      </c>
      <c r="C65" s="18">
        <v>15</v>
      </c>
      <c r="D65" s="18" t="s">
        <v>41</v>
      </c>
      <c r="E65" s="19"/>
      <c r="F65" s="18" t="str">
        <f>IF(ISBLANK(E65),"", PRODUCT(C65,E65))</f>
        <v/>
      </c>
      <c r="G65" s="20"/>
      <c r="H65" s="18"/>
    </row>
    <row r="66" spans="1:8" x14ac:dyDescent="0.25">
      <c r="A66" s="18" t="s">
        <v>83</v>
      </c>
      <c r="B66" s="18" t="s">
        <v>84</v>
      </c>
      <c r="C66" s="18"/>
      <c r="D66" s="18"/>
      <c r="E66" s="18"/>
      <c r="F66" s="18"/>
      <c r="G66" s="18"/>
      <c r="H66" s="20"/>
    </row>
    <row r="67" spans="1:8" x14ac:dyDescent="0.25">
      <c r="A67" s="18" t="s">
        <v>85</v>
      </c>
      <c r="B67" s="18" t="s">
        <v>86</v>
      </c>
      <c r="C67" s="18"/>
      <c r="D67" s="18"/>
      <c r="E67" s="18"/>
      <c r="F67" s="18"/>
      <c r="G67" s="18"/>
      <c r="H67" s="20"/>
    </row>
    <row r="68" spans="1:8" x14ac:dyDescent="0.25">
      <c r="A68" s="18" t="s">
        <v>87</v>
      </c>
      <c r="B68" s="18" t="s">
        <v>88</v>
      </c>
      <c r="C68" s="18"/>
      <c r="D68" s="18"/>
      <c r="E68" s="18"/>
      <c r="F68" s="18"/>
      <c r="G68" s="18"/>
      <c r="H68" s="20"/>
    </row>
    <row r="69" spans="1:8" x14ac:dyDescent="0.25">
      <c r="A69" s="18" t="s">
        <v>89</v>
      </c>
      <c r="B69" s="18" t="s">
        <v>90</v>
      </c>
      <c r="C69" s="18"/>
      <c r="D69" s="18"/>
      <c r="E69" s="18"/>
      <c r="F69" s="18"/>
      <c r="G69" s="18"/>
      <c r="H69" s="20"/>
    </row>
    <row r="70" spans="1:8" x14ac:dyDescent="0.25">
      <c r="A70" s="18" t="s">
        <v>91</v>
      </c>
      <c r="B70" s="18" t="s">
        <v>92</v>
      </c>
      <c r="C70" s="18"/>
      <c r="D70" s="18"/>
      <c r="E70" s="18"/>
      <c r="F70" s="18"/>
      <c r="G70" s="18"/>
      <c r="H70" s="20"/>
    </row>
    <row r="71" spans="1:8" x14ac:dyDescent="0.25">
      <c r="A71" s="18" t="s">
        <v>93</v>
      </c>
      <c r="B71" s="18" t="s">
        <v>82</v>
      </c>
      <c r="C71" s="18">
        <v>15</v>
      </c>
      <c r="D71" s="18" t="s">
        <v>41</v>
      </c>
      <c r="E71" s="19"/>
      <c r="F71" s="18" t="str">
        <f>IF(ISBLANK(E71),"", PRODUCT(C71,E71))</f>
        <v/>
      </c>
      <c r="G71" s="20"/>
      <c r="H71" s="18"/>
    </row>
    <row r="72" spans="1:8" x14ac:dyDescent="0.25">
      <c r="A72" s="18" t="s">
        <v>94</v>
      </c>
      <c r="B72" s="18" t="s">
        <v>95</v>
      </c>
      <c r="C72" s="18"/>
      <c r="D72" s="18"/>
      <c r="E72" s="18"/>
      <c r="F72" s="18"/>
      <c r="G72" s="18"/>
      <c r="H72" s="20"/>
    </row>
    <row r="73" spans="1:8" x14ac:dyDescent="0.25">
      <c r="A73" s="18" t="s">
        <v>96</v>
      </c>
      <c r="B73" s="18" t="s">
        <v>97</v>
      </c>
      <c r="C73" s="18"/>
      <c r="D73" s="18"/>
      <c r="E73" s="18"/>
      <c r="F73" s="18"/>
      <c r="G73" s="18"/>
      <c r="H73" s="20"/>
    </row>
    <row r="74" spans="1:8" x14ac:dyDescent="0.25">
      <c r="A74" s="18" t="s">
        <v>98</v>
      </c>
      <c r="B74" s="18" t="s">
        <v>88</v>
      </c>
      <c r="C74" s="18"/>
      <c r="D74" s="18"/>
      <c r="E74" s="18"/>
      <c r="F74" s="18"/>
      <c r="G74" s="18"/>
      <c r="H74" s="20"/>
    </row>
    <row r="75" spans="1:8" x14ac:dyDescent="0.25">
      <c r="A75" s="18" t="s">
        <v>99</v>
      </c>
      <c r="B75" s="18" t="s">
        <v>100</v>
      </c>
      <c r="C75" s="18"/>
      <c r="D75" s="18"/>
      <c r="E75" s="18"/>
      <c r="F75" s="18"/>
      <c r="G75" s="18"/>
      <c r="H75" s="20"/>
    </row>
    <row r="76" spans="1:8" x14ac:dyDescent="0.25">
      <c r="A76" s="18" t="s">
        <v>101</v>
      </c>
      <c r="B76" s="18" t="s">
        <v>102</v>
      </c>
      <c r="C76" s="18"/>
      <c r="D76" s="18"/>
      <c r="E76" s="18"/>
      <c r="F76" s="18"/>
      <c r="G76" s="18"/>
      <c r="H76" s="20"/>
    </row>
    <row r="77" spans="1:8" x14ac:dyDescent="0.25">
      <c r="A77" s="18" t="s">
        <v>103</v>
      </c>
      <c r="B77" s="18" t="s">
        <v>82</v>
      </c>
      <c r="C77" s="18">
        <v>200</v>
      </c>
      <c r="D77" s="18" t="s">
        <v>41</v>
      </c>
      <c r="E77" s="19"/>
      <c r="F77" s="18" t="str">
        <f>IF(ISBLANK(E77),"", PRODUCT(C77,E77))</f>
        <v/>
      </c>
      <c r="G77" s="20"/>
      <c r="H77" s="18"/>
    </row>
    <row r="78" spans="1:8" x14ac:dyDescent="0.25">
      <c r="A78" s="18" t="s">
        <v>104</v>
      </c>
      <c r="B78" s="18" t="s">
        <v>105</v>
      </c>
      <c r="C78" s="18"/>
      <c r="D78" s="18"/>
      <c r="E78" s="18"/>
      <c r="F78" s="18"/>
      <c r="G78" s="18"/>
      <c r="H78" s="20"/>
    </row>
    <row r="79" spans="1:8" x14ac:dyDescent="0.25">
      <c r="A79" s="18" t="s">
        <v>106</v>
      </c>
      <c r="B79" s="18" t="s">
        <v>86</v>
      </c>
      <c r="C79" s="18"/>
      <c r="D79" s="18"/>
      <c r="E79" s="18"/>
      <c r="F79" s="18"/>
      <c r="G79" s="18"/>
      <c r="H79" s="20"/>
    </row>
    <row r="80" spans="1:8" x14ac:dyDescent="0.25">
      <c r="A80" s="18" t="s">
        <v>107</v>
      </c>
      <c r="B80" s="18" t="s">
        <v>88</v>
      </c>
      <c r="C80" s="18"/>
      <c r="D80" s="18"/>
      <c r="E80" s="18"/>
      <c r="F80" s="18"/>
      <c r="G80" s="18"/>
      <c r="H80" s="20"/>
    </row>
    <row r="81" spans="1:8" x14ac:dyDescent="0.25">
      <c r="A81" s="18" t="s">
        <v>108</v>
      </c>
      <c r="B81" s="18" t="s">
        <v>109</v>
      </c>
      <c r="C81" s="18"/>
      <c r="D81" s="18"/>
      <c r="E81" s="18"/>
      <c r="F81" s="18"/>
      <c r="G81" s="18"/>
      <c r="H81" s="20"/>
    </row>
    <row r="82" spans="1:8" x14ac:dyDescent="0.25">
      <c r="A82" s="18" t="s">
        <v>110</v>
      </c>
      <c r="B82" s="18" t="s">
        <v>102</v>
      </c>
      <c r="C82" s="18"/>
      <c r="D82" s="18"/>
      <c r="E82" s="18"/>
      <c r="F82" s="18"/>
      <c r="G82" s="18"/>
      <c r="H82" s="20"/>
    </row>
    <row r="83" spans="1:8" x14ac:dyDescent="0.25">
      <c r="A83" s="18" t="s">
        <v>111</v>
      </c>
      <c r="B83" s="18" t="s">
        <v>82</v>
      </c>
      <c r="C83" s="18">
        <v>1200</v>
      </c>
      <c r="D83" s="18" t="s">
        <v>41</v>
      </c>
      <c r="E83" s="19"/>
      <c r="F83" s="18" t="str">
        <f>IF(ISBLANK(E83),"", PRODUCT(C83,E83))</f>
        <v/>
      </c>
      <c r="G83" s="20"/>
      <c r="H83" s="18"/>
    </row>
    <row r="84" spans="1:8" x14ac:dyDescent="0.25">
      <c r="A84" s="18" t="s">
        <v>112</v>
      </c>
      <c r="B84" s="18" t="s">
        <v>113</v>
      </c>
      <c r="C84" s="18"/>
      <c r="D84" s="18"/>
      <c r="E84" s="18"/>
      <c r="F84" s="18"/>
      <c r="G84" s="18"/>
      <c r="H84" s="20"/>
    </row>
    <row r="85" spans="1:8" x14ac:dyDescent="0.25">
      <c r="A85" s="18" t="s">
        <v>114</v>
      </c>
      <c r="B85" s="18" t="s">
        <v>86</v>
      </c>
      <c r="C85" s="18"/>
      <c r="D85" s="18"/>
      <c r="E85" s="18"/>
      <c r="F85" s="18"/>
      <c r="G85" s="18"/>
      <c r="H85" s="20"/>
    </row>
    <row r="86" spans="1:8" x14ac:dyDescent="0.25">
      <c r="A86" s="18" t="s">
        <v>115</v>
      </c>
      <c r="B86" s="18" t="s">
        <v>88</v>
      </c>
      <c r="C86" s="18"/>
      <c r="D86" s="18"/>
      <c r="E86" s="18"/>
      <c r="F86" s="18"/>
      <c r="G86" s="18"/>
      <c r="H86" s="20"/>
    </row>
    <row r="87" spans="1:8" x14ac:dyDescent="0.25">
      <c r="A87" s="18" t="s">
        <v>116</v>
      </c>
      <c r="B87" s="18" t="s">
        <v>117</v>
      </c>
      <c r="C87" s="18"/>
      <c r="D87" s="18"/>
      <c r="E87" s="18"/>
      <c r="F87" s="18"/>
      <c r="G87" s="18"/>
      <c r="H87" s="20"/>
    </row>
    <row r="88" spans="1:8" x14ac:dyDescent="0.25">
      <c r="A88" s="18" t="s">
        <v>118</v>
      </c>
      <c r="B88" s="18" t="s">
        <v>119</v>
      </c>
      <c r="C88" s="18"/>
      <c r="D88" s="18"/>
      <c r="E88" s="18"/>
      <c r="F88" s="18"/>
      <c r="G88" s="18"/>
      <c r="H88" s="20"/>
    </row>
    <row r="89" spans="1:8" x14ac:dyDescent="0.25">
      <c r="A89" s="18" t="s">
        <v>120</v>
      </c>
      <c r="B89" s="18" t="s">
        <v>82</v>
      </c>
      <c r="C89" s="18">
        <v>300</v>
      </c>
      <c r="D89" s="18" t="s">
        <v>41</v>
      </c>
      <c r="E89" s="19"/>
      <c r="F89" s="18" t="str">
        <f>IF(ISBLANK(E89),"", PRODUCT(C89,E89))</f>
        <v/>
      </c>
      <c r="G89" s="20"/>
      <c r="H89" s="18"/>
    </row>
    <row r="90" spans="1:8" x14ac:dyDescent="0.25">
      <c r="A90" s="18" t="s">
        <v>121</v>
      </c>
      <c r="B90" s="18" t="s">
        <v>122</v>
      </c>
      <c r="C90" s="18"/>
      <c r="D90" s="18"/>
      <c r="E90" s="18"/>
      <c r="F90" s="18"/>
      <c r="G90" s="18"/>
      <c r="H90" s="20"/>
    </row>
    <row r="91" spans="1:8" x14ac:dyDescent="0.25">
      <c r="A91" s="18" t="s">
        <v>123</v>
      </c>
      <c r="B91" s="18" t="s">
        <v>124</v>
      </c>
      <c r="C91" s="18"/>
      <c r="D91" s="18"/>
      <c r="E91" s="18"/>
      <c r="F91" s="18"/>
      <c r="G91" s="18"/>
      <c r="H91" s="20"/>
    </row>
    <row r="92" spans="1:8" x14ac:dyDescent="0.25">
      <c r="A92" s="18" t="s">
        <v>125</v>
      </c>
      <c r="B92" s="18" t="s">
        <v>126</v>
      </c>
      <c r="C92" s="18"/>
      <c r="D92" s="18"/>
      <c r="E92" s="18"/>
      <c r="F92" s="18"/>
      <c r="G92" s="18"/>
      <c r="H92" s="20"/>
    </row>
    <row r="93" spans="1:8" x14ac:dyDescent="0.25">
      <c r="A93" s="18" t="s">
        <v>127</v>
      </c>
      <c r="B93" s="18" t="s">
        <v>128</v>
      </c>
      <c r="C93" s="18"/>
      <c r="D93" s="18"/>
      <c r="E93" s="18"/>
      <c r="F93" s="18"/>
      <c r="G93" s="18"/>
      <c r="H93" s="20"/>
    </row>
    <row r="94" spans="1:8" x14ac:dyDescent="0.25">
      <c r="A94" s="18" t="s">
        <v>129</v>
      </c>
      <c r="B94" s="18" t="s">
        <v>119</v>
      </c>
      <c r="C94" s="18"/>
      <c r="D94" s="18"/>
      <c r="E94" s="18"/>
      <c r="F94" s="18"/>
      <c r="G94" s="18"/>
      <c r="H94" s="20"/>
    </row>
    <row r="95" spans="1:8" x14ac:dyDescent="0.25">
      <c r="A95" s="18" t="s">
        <v>130</v>
      </c>
      <c r="B95" s="18" t="s">
        <v>82</v>
      </c>
      <c r="C95" s="18">
        <v>300</v>
      </c>
      <c r="D95" s="18" t="s">
        <v>41</v>
      </c>
      <c r="E95" s="19"/>
      <c r="F95" s="18" t="str">
        <f>IF(ISBLANK(E95),"", PRODUCT(C95,E95))</f>
        <v/>
      </c>
      <c r="G95" s="20"/>
      <c r="H95" s="18"/>
    </row>
    <row r="96" spans="1:8" x14ac:dyDescent="0.25">
      <c r="A96" s="18" t="s">
        <v>131</v>
      </c>
      <c r="B96" s="18" t="s">
        <v>132</v>
      </c>
      <c r="C96" s="18"/>
      <c r="D96" s="18"/>
      <c r="E96" s="18"/>
      <c r="F96" s="18"/>
      <c r="G96" s="18"/>
      <c r="H96" s="20"/>
    </row>
    <row r="97" spans="1:8" x14ac:dyDescent="0.25">
      <c r="A97" s="18" t="s">
        <v>133</v>
      </c>
      <c r="B97" s="18" t="s">
        <v>134</v>
      </c>
      <c r="C97" s="18"/>
      <c r="D97" s="18"/>
      <c r="E97" s="18"/>
      <c r="F97" s="18"/>
      <c r="G97" s="18"/>
      <c r="H97" s="20"/>
    </row>
    <row r="98" spans="1:8" x14ac:dyDescent="0.25">
      <c r="A98" s="18" t="s">
        <v>135</v>
      </c>
      <c r="B98" s="18" t="s">
        <v>88</v>
      </c>
      <c r="C98" s="18"/>
      <c r="D98" s="18"/>
      <c r="E98" s="18"/>
      <c r="F98" s="18"/>
      <c r="G98" s="18"/>
      <c r="H98" s="20"/>
    </row>
    <row r="99" spans="1:8" x14ac:dyDescent="0.25">
      <c r="A99" s="18" t="s">
        <v>136</v>
      </c>
      <c r="B99" s="18" t="s">
        <v>137</v>
      </c>
      <c r="C99" s="18"/>
      <c r="D99" s="18"/>
      <c r="E99" s="18"/>
      <c r="F99" s="18"/>
      <c r="G99" s="18"/>
      <c r="H99" s="20"/>
    </row>
    <row r="100" spans="1:8" x14ac:dyDescent="0.25">
      <c r="A100" s="18" t="s">
        <v>138</v>
      </c>
      <c r="B100" s="18" t="s">
        <v>119</v>
      </c>
      <c r="C100" s="18"/>
      <c r="D100" s="18"/>
      <c r="E100" s="18"/>
      <c r="F100" s="18"/>
      <c r="G100" s="18"/>
      <c r="H100" s="20"/>
    </row>
    <row r="101" spans="1:8" x14ac:dyDescent="0.25">
      <c r="A101" s="18" t="s">
        <v>139</v>
      </c>
      <c r="B101" s="18" t="s">
        <v>82</v>
      </c>
      <c r="C101" s="18">
        <v>900</v>
      </c>
      <c r="D101" s="18" t="s">
        <v>41</v>
      </c>
      <c r="E101" s="19"/>
      <c r="F101" s="18" t="str">
        <f>IF(ISBLANK(E101),"", PRODUCT(C101,E101))</f>
        <v/>
      </c>
      <c r="G101" s="20"/>
      <c r="H101" s="18"/>
    </row>
    <row r="102" spans="1:8" x14ac:dyDescent="0.25">
      <c r="A102" s="18" t="s">
        <v>140</v>
      </c>
      <c r="B102" s="18" t="s">
        <v>141</v>
      </c>
      <c r="C102" s="18"/>
      <c r="D102" s="18"/>
      <c r="E102" s="18"/>
      <c r="F102" s="18"/>
      <c r="G102" s="18"/>
      <c r="H102" s="20"/>
    </row>
    <row r="103" spans="1:8" x14ac:dyDescent="0.25">
      <c r="A103" s="18" t="s">
        <v>142</v>
      </c>
      <c r="B103" s="18" t="s">
        <v>86</v>
      </c>
      <c r="C103" s="18"/>
      <c r="D103" s="18"/>
      <c r="E103" s="18"/>
      <c r="F103" s="18"/>
      <c r="G103" s="18"/>
      <c r="H103" s="20"/>
    </row>
    <row r="104" spans="1:8" x14ac:dyDescent="0.25">
      <c r="A104" s="18" t="s">
        <v>143</v>
      </c>
      <c r="B104" s="18" t="s">
        <v>88</v>
      </c>
      <c r="C104" s="18"/>
      <c r="D104" s="18"/>
      <c r="E104" s="18"/>
      <c r="F104" s="18"/>
      <c r="G104" s="18"/>
      <c r="H104" s="20"/>
    </row>
    <row r="105" spans="1:8" x14ac:dyDescent="0.25">
      <c r="A105" s="18" t="s">
        <v>144</v>
      </c>
      <c r="B105" s="18" t="s">
        <v>145</v>
      </c>
      <c r="C105" s="18"/>
      <c r="D105" s="18"/>
      <c r="E105" s="18"/>
      <c r="F105" s="18"/>
      <c r="G105" s="18"/>
      <c r="H105" s="20"/>
    </row>
    <row r="106" spans="1:8" x14ac:dyDescent="0.25">
      <c r="A106" s="18" t="s">
        <v>146</v>
      </c>
      <c r="B106" s="18" t="s">
        <v>147</v>
      </c>
      <c r="C106" s="18"/>
      <c r="D106" s="18"/>
      <c r="E106" s="18"/>
      <c r="F106" s="18"/>
      <c r="G106" s="18"/>
      <c r="H106" s="20"/>
    </row>
    <row r="107" spans="1:8" x14ac:dyDescent="0.25">
      <c r="A107" s="18" t="s">
        <v>148</v>
      </c>
      <c r="B107" s="18" t="s">
        <v>82</v>
      </c>
      <c r="C107" s="18">
        <v>30</v>
      </c>
      <c r="D107" s="18" t="s">
        <v>41</v>
      </c>
      <c r="E107" s="19"/>
      <c r="F107" s="18" t="str">
        <f>IF(ISBLANK(E107),"", PRODUCT(C107,E107))</f>
        <v/>
      </c>
      <c r="G107" s="20"/>
      <c r="H107" s="18"/>
    </row>
    <row r="108" spans="1:8" x14ac:dyDescent="0.25">
      <c r="A108" s="18" t="s">
        <v>149</v>
      </c>
      <c r="B108" s="18" t="s">
        <v>150</v>
      </c>
      <c r="C108" s="18"/>
      <c r="D108" s="18"/>
      <c r="E108" s="18"/>
      <c r="F108" s="18"/>
      <c r="G108" s="18"/>
      <c r="H108" s="20"/>
    </row>
    <row r="109" spans="1:8" x14ac:dyDescent="0.25">
      <c r="A109" s="18" t="s">
        <v>151</v>
      </c>
      <c r="B109" s="18" t="s">
        <v>152</v>
      </c>
      <c r="C109" s="18"/>
      <c r="D109" s="18"/>
      <c r="E109" s="18"/>
      <c r="F109" s="18"/>
      <c r="G109" s="18"/>
      <c r="H109" s="20"/>
    </row>
    <row r="110" spans="1:8" x14ac:dyDescent="0.25">
      <c r="A110" s="18" t="s">
        <v>153</v>
      </c>
      <c r="B110" s="18" t="s">
        <v>88</v>
      </c>
      <c r="C110" s="18"/>
      <c r="D110" s="18"/>
      <c r="E110" s="18"/>
      <c r="F110" s="18"/>
      <c r="G110" s="18"/>
      <c r="H110" s="20"/>
    </row>
    <row r="111" spans="1:8" x14ac:dyDescent="0.25">
      <c r="A111" s="18" t="s">
        <v>154</v>
      </c>
      <c r="B111" s="18" t="s">
        <v>155</v>
      </c>
      <c r="C111" s="18"/>
      <c r="D111" s="18"/>
      <c r="E111" s="18"/>
      <c r="F111" s="18"/>
      <c r="G111" s="18"/>
      <c r="H111" s="20"/>
    </row>
    <row r="112" spans="1:8" x14ac:dyDescent="0.25">
      <c r="A112" s="18" t="s">
        <v>156</v>
      </c>
      <c r="B112" s="18" t="s">
        <v>157</v>
      </c>
      <c r="C112" s="18"/>
      <c r="D112" s="18"/>
      <c r="E112" s="18"/>
      <c r="F112" s="18"/>
      <c r="G112" s="18"/>
      <c r="H112" s="20"/>
    </row>
    <row r="113" spans="1:8" x14ac:dyDescent="0.25">
      <c r="A113" s="18" t="s">
        <v>158</v>
      </c>
      <c r="B113" s="18" t="s">
        <v>82</v>
      </c>
      <c r="C113" s="18">
        <v>30</v>
      </c>
      <c r="D113" s="18" t="s">
        <v>41</v>
      </c>
      <c r="E113" s="19"/>
      <c r="F113" s="18" t="str">
        <f>IF(ISBLANK(E113),"", PRODUCT(C113,E113))</f>
        <v/>
      </c>
      <c r="G113" s="20"/>
      <c r="H113" s="18"/>
    </row>
    <row r="114" spans="1:8" x14ac:dyDescent="0.25">
      <c r="A114" s="18" t="s">
        <v>159</v>
      </c>
      <c r="B114" s="18" t="s">
        <v>160</v>
      </c>
      <c r="C114" s="18"/>
      <c r="D114" s="18"/>
      <c r="E114" s="18"/>
      <c r="F114" s="18"/>
      <c r="G114" s="18"/>
      <c r="H114" s="20"/>
    </row>
    <row r="115" spans="1:8" x14ac:dyDescent="0.25">
      <c r="A115" s="18" t="s">
        <v>161</v>
      </c>
      <c r="B115" s="18" t="s">
        <v>162</v>
      </c>
      <c r="C115" s="18"/>
      <c r="D115" s="18"/>
      <c r="E115" s="18"/>
      <c r="F115" s="18"/>
      <c r="G115" s="18"/>
      <c r="H115" s="20"/>
    </row>
    <row r="116" spans="1:8" x14ac:dyDescent="0.25">
      <c r="A116" s="18" t="s">
        <v>163</v>
      </c>
      <c r="B116" s="18" t="s">
        <v>164</v>
      </c>
      <c r="C116" s="18"/>
      <c r="D116" s="18"/>
      <c r="E116" s="18"/>
      <c r="F116" s="18"/>
      <c r="G116" s="18"/>
      <c r="H116" s="20"/>
    </row>
    <row r="117" spans="1:8" x14ac:dyDescent="0.25">
      <c r="A117" s="18" t="s">
        <v>165</v>
      </c>
      <c r="B117" s="18" t="s">
        <v>166</v>
      </c>
      <c r="C117" s="18"/>
      <c r="D117" s="18"/>
      <c r="E117" s="18"/>
      <c r="F117" s="18"/>
      <c r="G117" s="18"/>
      <c r="H117" s="20"/>
    </row>
    <row r="118" spans="1:8" x14ac:dyDescent="0.25">
      <c r="A118" s="18" t="s">
        <v>167</v>
      </c>
      <c r="B118" s="18" t="s">
        <v>168</v>
      </c>
      <c r="C118" s="18"/>
      <c r="D118" s="18"/>
      <c r="E118" s="18"/>
      <c r="F118" s="18"/>
      <c r="G118" s="18"/>
      <c r="H118" s="20"/>
    </row>
    <row r="119" spans="1:8" x14ac:dyDescent="0.25">
      <c r="A119" s="18" t="s">
        <v>169</v>
      </c>
      <c r="B119" s="18" t="s">
        <v>82</v>
      </c>
      <c r="C119" s="18">
        <v>30</v>
      </c>
      <c r="D119" s="18" t="s">
        <v>41</v>
      </c>
      <c r="E119" s="19"/>
      <c r="F119" s="18" t="str">
        <f>IF(ISBLANK(E119),"", PRODUCT(C119,E119))</f>
        <v/>
      </c>
      <c r="G119" s="20"/>
      <c r="H119" s="18"/>
    </row>
    <row r="120" spans="1:8" x14ac:dyDescent="0.25">
      <c r="A120" s="18" t="s">
        <v>170</v>
      </c>
      <c r="B120" s="18" t="s">
        <v>171</v>
      </c>
      <c r="C120" s="18"/>
      <c r="D120" s="18"/>
      <c r="E120" s="18"/>
      <c r="F120" s="18"/>
      <c r="G120" s="18"/>
      <c r="H120" s="20"/>
    </row>
    <row r="121" spans="1:8" x14ac:dyDescent="0.25">
      <c r="A121" s="18" t="s">
        <v>172</v>
      </c>
      <c r="B121" s="18" t="s">
        <v>173</v>
      </c>
      <c r="C121" s="18"/>
      <c r="D121" s="18"/>
      <c r="E121" s="18"/>
      <c r="F121" s="18"/>
      <c r="G121" s="18"/>
      <c r="H121" s="20"/>
    </row>
    <row r="122" spans="1:8" x14ac:dyDescent="0.25">
      <c r="A122" s="18" t="s">
        <v>174</v>
      </c>
      <c r="B122" s="18" t="s">
        <v>88</v>
      </c>
      <c r="C122" s="18"/>
      <c r="D122" s="18"/>
      <c r="E122" s="18"/>
      <c r="F122" s="18"/>
      <c r="G122" s="18"/>
      <c r="H122" s="20"/>
    </row>
    <row r="123" spans="1:8" x14ac:dyDescent="0.25">
      <c r="A123" s="18" t="s">
        <v>175</v>
      </c>
      <c r="B123" s="18" t="s">
        <v>176</v>
      </c>
      <c r="C123" s="18"/>
      <c r="D123" s="18"/>
      <c r="E123" s="18"/>
      <c r="F123" s="18"/>
      <c r="G123" s="18"/>
      <c r="H123" s="20"/>
    </row>
    <row r="124" spans="1:8" x14ac:dyDescent="0.25">
      <c r="A124" s="18" t="s">
        <v>177</v>
      </c>
      <c r="B124" s="18" t="s">
        <v>157</v>
      </c>
      <c r="C124" s="18"/>
      <c r="D124" s="18"/>
      <c r="E124" s="18"/>
      <c r="F124" s="18"/>
      <c r="G124" s="18"/>
      <c r="H124" s="20"/>
    </row>
    <row r="125" spans="1:8" x14ac:dyDescent="0.25">
      <c r="A125" s="18" t="s">
        <v>178</v>
      </c>
      <c r="B125" s="18" t="s">
        <v>179</v>
      </c>
      <c r="C125" s="18">
        <v>60</v>
      </c>
      <c r="D125" s="18" t="s">
        <v>41</v>
      </c>
      <c r="E125" s="19"/>
      <c r="F125" s="18" t="str">
        <f>IF(ISBLANK(E125),"", PRODUCT(C125,E125))</f>
        <v/>
      </c>
      <c r="G125" s="20"/>
      <c r="H125" s="18"/>
    </row>
    <row r="126" spans="1:8" x14ac:dyDescent="0.25">
      <c r="A126" s="18" t="s">
        <v>180</v>
      </c>
      <c r="B126" s="18" t="s">
        <v>181</v>
      </c>
      <c r="C126" s="18"/>
      <c r="D126" s="18"/>
      <c r="E126" s="18"/>
      <c r="F126" s="18"/>
      <c r="G126" s="18"/>
      <c r="H126" s="20"/>
    </row>
    <row r="127" spans="1:8" x14ac:dyDescent="0.25">
      <c r="A127" s="18" t="s">
        <v>182</v>
      </c>
      <c r="B127" s="18" t="s">
        <v>183</v>
      </c>
      <c r="C127" s="18"/>
      <c r="D127" s="18"/>
      <c r="E127" s="18"/>
      <c r="F127" s="18"/>
      <c r="G127" s="18"/>
      <c r="H127" s="20"/>
    </row>
    <row r="128" spans="1:8" x14ac:dyDescent="0.25">
      <c r="A128" s="18" t="s">
        <v>184</v>
      </c>
      <c r="B128" s="18" t="s">
        <v>185</v>
      </c>
      <c r="C128" s="18"/>
      <c r="D128" s="18"/>
      <c r="E128" s="18"/>
      <c r="F128" s="18"/>
      <c r="G128" s="18"/>
      <c r="H128" s="20"/>
    </row>
    <row r="129" spans="1:8" x14ac:dyDescent="0.25">
      <c r="A129" s="18" t="s">
        <v>186</v>
      </c>
      <c r="B129" s="18" t="s">
        <v>187</v>
      </c>
      <c r="C129" s="18"/>
      <c r="D129" s="18"/>
      <c r="E129" s="18"/>
      <c r="F129" s="18"/>
      <c r="G129" s="18"/>
      <c r="H129" s="20"/>
    </row>
    <row r="130" spans="1:8" x14ac:dyDescent="0.25">
      <c r="A130" s="18" t="s">
        <v>188</v>
      </c>
      <c r="B130" s="18" t="s">
        <v>189</v>
      </c>
      <c r="C130" s="18"/>
      <c r="D130" s="18"/>
      <c r="E130" s="18"/>
      <c r="F130" s="18"/>
      <c r="G130" s="18"/>
      <c r="H130" s="20"/>
    </row>
    <row r="131" spans="1:8" x14ac:dyDescent="0.25">
      <c r="A131" s="18" t="s">
        <v>190</v>
      </c>
      <c r="B131" s="18" t="s">
        <v>191</v>
      </c>
      <c r="C131" s="18"/>
      <c r="D131" s="18"/>
      <c r="E131" s="18"/>
      <c r="F131" s="18"/>
      <c r="G131" s="18"/>
      <c r="H131" s="20"/>
    </row>
    <row r="132" spans="1:8" x14ac:dyDescent="0.25">
      <c r="A132" s="18" t="s">
        <v>192</v>
      </c>
      <c r="B132" s="18" t="s">
        <v>179</v>
      </c>
      <c r="C132" s="18">
        <v>60</v>
      </c>
      <c r="D132" s="18" t="s">
        <v>41</v>
      </c>
      <c r="E132" s="19"/>
      <c r="F132" s="18" t="str">
        <f>IF(ISBLANK(E132),"", PRODUCT(C132,E132))</f>
        <v/>
      </c>
      <c r="G132" s="20"/>
      <c r="H132" s="18"/>
    </row>
    <row r="133" spans="1:8" x14ac:dyDescent="0.25">
      <c r="A133" s="18" t="s">
        <v>193</v>
      </c>
      <c r="B133" s="18" t="s">
        <v>194</v>
      </c>
      <c r="C133" s="18"/>
      <c r="D133" s="18"/>
      <c r="E133" s="18"/>
      <c r="F133" s="18"/>
      <c r="G133" s="18"/>
      <c r="H133" s="20"/>
    </row>
    <row r="134" spans="1:8" x14ac:dyDescent="0.25">
      <c r="A134" s="18" t="s">
        <v>195</v>
      </c>
      <c r="B134" s="18" t="s">
        <v>196</v>
      </c>
      <c r="C134" s="18"/>
      <c r="D134" s="18"/>
      <c r="E134" s="18"/>
      <c r="F134" s="18"/>
      <c r="G134" s="18"/>
      <c r="H134" s="20"/>
    </row>
    <row r="135" spans="1:8" x14ac:dyDescent="0.25">
      <c r="A135" s="18" t="s">
        <v>197</v>
      </c>
      <c r="B135" s="18" t="s">
        <v>198</v>
      </c>
      <c r="C135" s="18"/>
      <c r="D135" s="18"/>
      <c r="E135" s="18"/>
      <c r="F135" s="18"/>
      <c r="G135" s="18"/>
      <c r="H135" s="20"/>
    </row>
    <row r="136" spans="1:8" x14ac:dyDescent="0.25">
      <c r="A136" s="18" t="s">
        <v>199</v>
      </c>
      <c r="B136" s="18" t="s">
        <v>200</v>
      </c>
      <c r="C136" s="18"/>
      <c r="D136" s="18"/>
      <c r="E136" s="18"/>
      <c r="F136" s="18"/>
      <c r="G136" s="18"/>
      <c r="H136" s="20"/>
    </row>
    <row r="137" spans="1:8" x14ac:dyDescent="0.25">
      <c r="A137" s="18" t="s">
        <v>201</v>
      </c>
      <c r="B137" s="18" t="s">
        <v>189</v>
      </c>
      <c r="C137" s="18"/>
      <c r="D137" s="18"/>
      <c r="E137" s="18"/>
      <c r="F137" s="18"/>
      <c r="G137" s="18"/>
      <c r="H137" s="20"/>
    </row>
    <row r="138" spans="1:8" x14ac:dyDescent="0.25">
      <c r="A138" s="18" t="s">
        <v>202</v>
      </c>
      <c r="B138" s="18" t="s">
        <v>203</v>
      </c>
      <c r="C138" s="18"/>
      <c r="D138" s="18"/>
      <c r="E138" s="18"/>
      <c r="F138" s="18"/>
      <c r="G138" s="18"/>
      <c r="H138" s="20"/>
    </row>
    <row r="139" spans="1:8" x14ac:dyDescent="0.25">
      <c r="A139" s="18" t="s">
        <v>204</v>
      </c>
      <c r="B139" s="18" t="s">
        <v>179</v>
      </c>
      <c r="C139" s="18">
        <v>30</v>
      </c>
      <c r="D139" s="18" t="s">
        <v>41</v>
      </c>
      <c r="E139" s="19"/>
      <c r="F139" s="18" t="str">
        <f>IF(ISBLANK(E139),"", PRODUCT(C139,E139))</f>
        <v/>
      </c>
      <c r="G139" s="20"/>
      <c r="H139" s="18"/>
    </row>
    <row r="140" spans="1:8" x14ac:dyDescent="0.25">
      <c r="A140" s="18" t="s">
        <v>205</v>
      </c>
      <c r="B140" s="18" t="s">
        <v>206</v>
      </c>
      <c r="C140" s="18"/>
      <c r="D140" s="18"/>
      <c r="E140" s="18"/>
      <c r="F140" s="18"/>
      <c r="G140" s="18"/>
      <c r="H140" s="20"/>
    </row>
    <row r="141" spans="1:8" x14ac:dyDescent="0.25">
      <c r="A141" s="18" t="s">
        <v>207</v>
      </c>
      <c r="B141" s="18" t="s">
        <v>134</v>
      </c>
      <c r="C141" s="18"/>
      <c r="D141" s="18"/>
      <c r="E141" s="18"/>
      <c r="F141" s="18"/>
      <c r="G141" s="18"/>
      <c r="H141" s="20"/>
    </row>
    <row r="142" spans="1:8" x14ac:dyDescent="0.25">
      <c r="A142" s="18" t="s">
        <v>208</v>
      </c>
      <c r="B142" s="18" t="s">
        <v>198</v>
      </c>
      <c r="C142" s="18"/>
      <c r="D142" s="18"/>
      <c r="E142" s="18"/>
      <c r="F142" s="18"/>
      <c r="G142" s="18"/>
      <c r="H142" s="20"/>
    </row>
    <row r="143" spans="1:8" x14ac:dyDescent="0.25">
      <c r="A143" s="18" t="s">
        <v>209</v>
      </c>
      <c r="B143" s="18" t="s">
        <v>210</v>
      </c>
      <c r="C143" s="18"/>
      <c r="D143" s="18"/>
      <c r="E143" s="18"/>
      <c r="F143" s="18"/>
      <c r="G143" s="18"/>
      <c r="H143" s="20"/>
    </row>
    <row r="144" spans="1:8" x14ac:dyDescent="0.25">
      <c r="A144" s="18" t="s">
        <v>211</v>
      </c>
      <c r="B144" s="18" t="s">
        <v>189</v>
      </c>
      <c r="C144" s="18"/>
      <c r="D144" s="18"/>
      <c r="E144" s="18"/>
      <c r="F144" s="18"/>
      <c r="G144" s="18"/>
      <c r="H144" s="20"/>
    </row>
    <row r="145" spans="1:12" x14ac:dyDescent="0.25">
      <c r="A145" s="18" t="s">
        <v>212</v>
      </c>
      <c r="B145" s="18" t="s">
        <v>191</v>
      </c>
      <c r="C145" s="18"/>
      <c r="D145" s="18"/>
      <c r="E145" s="18"/>
      <c r="F145" s="18"/>
      <c r="G145" s="18"/>
      <c r="H145" s="20"/>
    </row>
    <row r="146" spans="1:12" x14ac:dyDescent="0.25">
      <c r="E146" s="17" t="s">
        <v>73</v>
      </c>
      <c r="F146" s="17" t="str">
        <f>IF((COUNT(C65:C145)&lt;&gt;COUNT(F65:F145)),"", ROUND(SUM(F65:F145),2))</f>
        <v/>
      </c>
      <c r="G146" s="15" t="str">
        <f>IF((COUNT(C65:C145)&lt;&gt;COUNT(F65:F145)),"Neužpildytos visų objektų kainos", "")</f>
        <v>Neužpildytos visų objektų kainos</v>
      </c>
    </row>
    <row r="147" spans="1:12" x14ac:dyDescent="0.25">
      <c r="C147" s="17" t="s">
        <v>74</v>
      </c>
      <c r="D147" s="20"/>
      <c r="E147" s="17" t="s">
        <v>75</v>
      </c>
      <c r="F147" s="17" t="str">
        <f>IF(OR(F146="",D147=""),"", ROUND(PRODUCT(D147,F146)/100,2))</f>
        <v/>
      </c>
      <c r="G147" s="15" t="str">
        <f>IF(D147="", "Nurodykite taikomą PVM dydį", "")</f>
        <v>Nurodykite taikomą PVM dydį</v>
      </c>
    </row>
    <row r="148" spans="1:12" x14ac:dyDescent="0.25">
      <c r="E148" s="17" t="s">
        <v>76</v>
      </c>
      <c r="F148" s="17">
        <f>IF(ISBLANK(F147), "", ROUND(SUM(F146:F147),2))</f>
        <v>0</v>
      </c>
    </row>
    <row r="152" spans="1:12" x14ac:dyDescent="0.25">
      <c r="A152" s="13" t="s">
        <v>213</v>
      </c>
      <c r="B152" s="13" t="s">
        <v>214</v>
      </c>
    </row>
    <row r="154" spans="1:12" x14ac:dyDescent="0.25">
      <c r="A154" s="13" t="s">
        <v>28</v>
      </c>
    </row>
    <row r="155" spans="1:12" ht="90" x14ac:dyDescent="0.25">
      <c r="A155" s="17" t="s">
        <v>29</v>
      </c>
      <c r="B155" s="17" t="s">
        <v>30</v>
      </c>
      <c r="C155" s="17" t="s">
        <v>31</v>
      </c>
      <c r="D155" s="17" t="s">
        <v>32</v>
      </c>
      <c r="E155" s="17" t="s">
        <v>33</v>
      </c>
      <c r="F155" s="17" t="s">
        <v>34</v>
      </c>
      <c r="G155" s="17" t="s">
        <v>35</v>
      </c>
      <c r="H155" s="27" t="s">
        <v>36</v>
      </c>
      <c r="I155" s="12"/>
      <c r="J155" s="12"/>
      <c r="K155" s="12"/>
      <c r="L155" s="12"/>
    </row>
    <row r="156" spans="1:12" x14ac:dyDescent="0.25">
      <c r="A156" s="17" t="s">
        <v>215</v>
      </c>
      <c r="B156" s="17" t="s">
        <v>216</v>
      </c>
      <c r="C156" s="18"/>
      <c r="D156" s="18"/>
      <c r="E156" s="18"/>
      <c r="F156" s="18"/>
      <c r="G156" s="18"/>
      <c r="H156" s="18"/>
    </row>
    <row r="157" spans="1:12" x14ac:dyDescent="0.25">
      <c r="A157" s="18" t="s">
        <v>217</v>
      </c>
      <c r="B157" s="18" t="s">
        <v>218</v>
      </c>
      <c r="C157" s="18">
        <v>20</v>
      </c>
      <c r="D157" s="18" t="s">
        <v>41</v>
      </c>
      <c r="E157" s="19"/>
      <c r="F157" s="18" t="str">
        <f>IF(ISBLANK(E157),"", PRODUCT(C157,E157))</f>
        <v/>
      </c>
      <c r="G157" s="20"/>
      <c r="H157" s="18"/>
    </row>
    <row r="158" spans="1:12" x14ac:dyDescent="0.25">
      <c r="A158" s="18" t="s">
        <v>219</v>
      </c>
      <c r="B158" s="18" t="s">
        <v>220</v>
      </c>
      <c r="C158" s="18"/>
      <c r="D158" s="18"/>
      <c r="E158" s="18"/>
      <c r="F158" s="18"/>
      <c r="G158" s="18"/>
      <c r="H158" s="20"/>
    </row>
    <row r="159" spans="1:12" x14ac:dyDescent="0.25">
      <c r="A159" s="18" t="s">
        <v>221</v>
      </c>
      <c r="B159" s="18" t="s">
        <v>222</v>
      </c>
      <c r="C159" s="18"/>
      <c r="D159" s="18"/>
      <c r="E159" s="18"/>
      <c r="F159" s="18"/>
      <c r="G159" s="18"/>
      <c r="H159" s="20"/>
    </row>
    <row r="160" spans="1:12" x14ac:dyDescent="0.25">
      <c r="A160" s="18" t="s">
        <v>223</v>
      </c>
      <c r="B160" s="18" t="s">
        <v>224</v>
      </c>
      <c r="C160" s="18"/>
      <c r="D160" s="18"/>
      <c r="E160" s="18"/>
      <c r="F160" s="18"/>
      <c r="G160" s="18"/>
      <c r="H160" s="20"/>
    </row>
    <row r="161" spans="1:8" x14ac:dyDescent="0.25">
      <c r="A161" s="18" t="s">
        <v>225</v>
      </c>
      <c r="B161" s="18" t="s">
        <v>226</v>
      </c>
      <c r="C161" s="18"/>
      <c r="D161" s="18"/>
      <c r="E161" s="18"/>
      <c r="F161" s="18"/>
      <c r="G161" s="18"/>
      <c r="H161" s="20"/>
    </row>
    <row r="162" spans="1:8" x14ac:dyDescent="0.25">
      <c r="A162" s="18" t="s">
        <v>227</v>
      </c>
      <c r="B162" s="18" t="s">
        <v>228</v>
      </c>
      <c r="C162" s="18"/>
      <c r="D162" s="18"/>
      <c r="E162" s="18"/>
      <c r="F162" s="18"/>
      <c r="G162" s="18"/>
      <c r="H162" s="20"/>
    </row>
    <row r="163" spans="1:8" x14ac:dyDescent="0.25">
      <c r="A163" s="18" t="s">
        <v>229</v>
      </c>
      <c r="B163" s="18" t="s">
        <v>218</v>
      </c>
      <c r="C163" s="18">
        <v>100</v>
      </c>
      <c r="D163" s="18" t="s">
        <v>41</v>
      </c>
      <c r="E163" s="19"/>
      <c r="F163" s="18" t="str">
        <f>IF(ISBLANK(E163),"", PRODUCT(C163,E163))</f>
        <v/>
      </c>
      <c r="G163" s="20"/>
      <c r="H163" s="18"/>
    </row>
    <row r="164" spans="1:8" x14ac:dyDescent="0.25">
      <c r="A164" s="18" t="s">
        <v>230</v>
      </c>
      <c r="B164" s="18" t="s">
        <v>231</v>
      </c>
      <c r="C164" s="18"/>
      <c r="D164" s="18"/>
      <c r="E164" s="18"/>
      <c r="F164" s="18"/>
      <c r="G164" s="18"/>
      <c r="H164" s="20"/>
    </row>
    <row r="165" spans="1:8" x14ac:dyDescent="0.25">
      <c r="A165" s="18" t="s">
        <v>232</v>
      </c>
      <c r="B165" s="18" t="s">
        <v>233</v>
      </c>
      <c r="C165" s="18"/>
      <c r="D165" s="18"/>
      <c r="E165" s="18"/>
      <c r="F165" s="18"/>
      <c r="G165" s="18"/>
      <c r="H165" s="20"/>
    </row>
    <row r="166" spans="1:8" x14ac:dyDescent="0.25">
      <c r="A166" s="18" t="s">
        <v>234</v>
      </c>
      <c r="B166" s="18" t="s">
        <v>235</v>
      </c>
      <c r="C166" s="18"/>
      <c r="D166" s="18"/>
      <c r="E166" s="18"/>
      <c r="F166" s="18"/>
      <c r="G166" s="18"/>
      <c r="H166" s="20"/>
    </row>
    <row r="167" spans="1:8" x14ac:dyDescent="0.25">
      <c r="A167" s="18" t="s">
        <v>236</v>
      </c>
      <c r="B167" s="18" t="s">
        <v>237</v>
      </c>
      <c r="C167" s="18"/>
      <c r="D167" s="18"/>
      <c r="E167" s="18"/>
      <c r="F167" s="18"/>
      <c r="G167" s="18"/>
      <c r="H167" s="20"/>
    </row>
    <row r="168" spans="1:8" x14ac:dyDescent="0.25">
      <c r="A168" s="18" t="s">
        <v>238</v>
      </c>
      <c r="B168" s="18" t="s">
        <v>239</v>
      </c>
      <c r="C168" s="18"/>
      <c r="D168" s="18"/>
      <c r="E168" s="18"/>
      <c r="F168" s="18"/>
      <c r="G168" s="18"/>
      <c r="H168" s="20"/>
    </row>
    <row r="169" spans="1:8" x14ac:dyDescent="0.25">
      <c r="A169" s="18" t="s">
        <v>240</v>
      </c>
      <c r="B169" s="18" t="s">
        <v>241</v>
      </c>
      <c r="C169" s="18">
        <v>15</v>
      </c>
      <c r="D169" s="18" t="s">
        <v>41</v>
      </c>
      <c r="E169" s="19"/>
      <c r="F169" s="18" t="str">
        <f>IF(ISBLANK(E169),"", PRODUCT(C169,E169))</f>
        <v/>
      </c>
      <c r="G169" s="20"/>
      <c r="H169" s="18"/>
    </row>
    <row r="170" spans="1:8" x14ac:dyDescent="0.25">
      <c r="A170" s="18" t="s">
        <v>242</v>
      </c>
      <c r="B170" s="18" t="s">
        <v>243</v>
      </c>
      <c r="C170" s="18"/>
      <c r="D170" s="18"/>
      <c r="E170" s="18"/>
      <c r="F170" s="18"/>
      <c r="G170" s="18"/>
      <c r="H170" s="20"/>
    </row>
    <row r="171" spans="1:8" x14ac:dyDescent="0.25">
      <c r="A171" s="18" t="s">
        <v>244</v>
      </c>
      <c r="B171" s="18" t="s">
        <v>245</v>
      </c>
      <c r="C171" s="18"/>
      <c r="D171" s="18"/>
      <c r="E171" s="18"/>
      <c r="F171" s="18"/>
      <c r="G171" s="18"/>
      <c r="H171" s="20"/>
    </row>
    <row r="172" spans="1:8" x14ac:dyDescent="0.25">
      <c r="A172" s="18" t="s">
        <v>246</v>
      </c>
      <c r="B172" s="18" t="s">
        <v>224</v>
      </c>
      <c r="C172" s="18"/>
      <c r="D172" s="18"/>
      <c r="E172" s="18"/>
      <c r="F172" s="18"/>
      <c r="G172" s="18"/>
      <c r="H172" s="20"/>
    </row>
    <row r="173" spans="1:8" x14ac:dyDescent="0.25">
      <c r="A173" s="18" t="s">
        <v>247</v>
      </c>
      <c r="B173" s="18" t="s">
        <v>248</v>
      </c>
      <c r="C173" s="18"/>
      <c r="D173" s="18"/>
      <c r="E173" s="18"/>
      <c r="F173" s="18"/>
      <c r="G173" s="18"/>
      <c r="H173" s="20"/>
    </row>
    <row r="174" spans="1:8" x14ac:dyDescent="0.25">
      <c r="A174" s="18" t="s">
        <v>249</v>
      </c>
      <c r="B174" s="18" t="s">
        <v>250</v>
      </c>
      <c r="C174" s="18"/>
      <c r="D174" s="18"/>
      <c r="E174" s="18"/>
      <c r="F174" s="18"/>
      <c r="G174" s="18"/>
      <c r="H174" s="20"/>
    </row>
    <row r="175" spans="1:8" x14ac:dyDescent="0.25">
      <c r="A175" s="18" t="s">
        <v>251</v>
      </c>
      <c r="B175" s="18" t="s">
        <v>241</v>
      </c>
      <c r="C175" s="18">
        <v>60</v>
      </c>
      <c r="D175" s="18" t="s">
        <v>41</v>
      </c>
      <c r="E175" s="19"/>
      <c r="F175" s="18" t="str">
        <f>IF(ISBLANK(E175),"", PRODUCT(C175,E175))</f>
        <v/>
      </c>
      <c r="G175" s="20"/>
      <c r="H175" s="18"/>
    </row>
    <row r="176" spans="1:8" x14ac:dyDescent="0.25">
      <c r="A176" s="18" t="s">
        <v>252</v>
      </c>
      <c r="B176" s="18" t="s">
        <v>253</v>
      </c>
      <c r="C176" s="18"/>
      <c r="D176" s="18"/>
      <c r="E176" s="18"/>
      <c r="F176" s="18"/>
      <c r="G176" s="18"/>
      <c r="H176" s="20"/>
    </row>
    <row r="177" spans="1:8" x14ac:dyDescent="0.25">
      <c r="A177" s="18" t="s">
        <v>254</v>
      </c>
      <c r="B177" s="18" t="s">
        <v>255</v>
      </c>
      <c r="C177" s="18"/>
      <c r="D177" s="18"/>
      <c r="E177" s="18"/>
      <c r="F177" s="18"/>
      <c r="G177" s="18"/>
      <c r="H177" s="20"/>
    </row>
    <row r="178" spans="1:8" x14ac:dyDescent="0.25">
      <c r="A178" s="18" t="s">
        <v>256</v>
      </c>
      <c r="B178" s="18" t="s">
        <v>235</v>
      </c>
      <c r="C178" s="18"/>
      <c r="D178" s="18"/>
      <c r="E178" s="18"/>
      <c r="F178" s="18"/>
      <c r="G178" s="18"/>
      <c r="H178" s="20"/>
    </row>
    <row r="179" spans="1:8" x14ac:dyDescent="0.25">
      <c r="A179" s="18" t="s">
        <v>257</v>
      </c>
      <c r="B179" s="18" t="s">
        <v>258</v>
      </c>
      <c r="C179" s="18"/>
      <c r="D179" s="18"/>
      <c r="E179" s="18"/>
      <c r="F179" s="18"/>
      <c r="G179" s="18"/>
      <c r="H179" s="20"/>
    </row>
    <row r="180" spans="1:8" x14ac:dyDescent="0.25">
      <c r="A180" s="18" t="s">
        <v>259</v>
      </c>
      <c r="B180" s="18" t="s">
        <v>260</v>
      </c>
      <c r="C180" s="18"/>
      <c r="D180" s="18"/>
      <c r="E180" s="18"/>
      <c r="F180" s="18"/>
      <c r="G180" s="18"/>
      <c r="H180" s="20"/>
    </row>
    <row r="181" spans="1:8" x14ac:dyDescent="0.25">
      <c r="A181" s="18" t="s">
        <v>261</v>
      </c>
      <c r="B181" s="18" t="s">
        <v>262</v>
      </c>
      <c r="C181" s="18">
        <v>60</v>
      </c>
      <c r="D181" s="18" t="s">
        <v>41</v>
      </c>
      <c r="E181" s="19"/>
      <c r="F181" s="18" t="str">
        <f>IF(ISBLANK(E181),"", PRODUCT(C181,E181))</f>
        <v/>
      </c>
      <c r="G181" s="20"/>
      <c r="H181" s="18"/>
    </row>
    <row r="182" spans="1:8" x14ac:dyDescent="0.25">
      <c r="A182" s="18" t="s">
        <v>263</v>
      </c>
      <c r="B182" s="18" t="s">
        <v>264</v>
      </c>
      <c r="C182" s="18"/>
      <c r="D182" s="18"/>
      <c r="E182" s="18"/>
      <c r="F182" s="18"/>
      <c r="G182" s="18"/>
      <c r="H182" s="20"/>
    </row>
    <row r="183" spans="1:8" x14ac:dyDescent="0.25">
      <c r="A183" s="18" t="s">
        <v>265</v>
      </c>
      <c r="B183" s="18" t="s">
        <v>255</v>
      </c>
      <c r="C183" s="18"/>
      <c r="D183" s="18"/>
      <c r="E183" s="18"/>
      <c r="F183" s="18"/>
      <c r="G183" s="18"/>
      <c r="H183" s="20"/>
    </row>
    <row r="184" spans="1:8" x14ac:dyDescent="0.25">
      <c r="A184" s="18" t="s">
        <v>266</v>
      </c>
      <c r="B184" s="18" t="s">
        <v>235</v>
      </c>
      <c r="C184" s="18"/>
      <c r="D184" s="18"/>
      <c r="E184" s="18"/>
      <c r="F184" s="18"/>
      <c r="G184" s="18"/>
      <c r="H184" s="20"/>
    </row>
    <row r="185" spans="1:8" x14ac:dyDescent="0.25">
      <c r="A185" s="18" t="s">
        <v>267</v>
      </c>
      <c r="B185" s="18" t="s">
        <v>258</v>
      </c>
      <c r="C185" s="18"/>
      <c r="D185" s="18"/>
      <c r="E185" s="18"/>
      <c r="F185" s="18"/>
      <c r="G185" s="18"/>
      <c r="H185" s="20"/>
    </row>
    <row r="186" spans="1:8" x14ac:dyDescent="0.25">
      <c r="A186" s="18" t="s">
        <v>268</v>
      </c>
      <c r="B186" s="18" t="s">
        <v>260</v>
      </c>
      <c r="C186" s="18"/>
      <c r="D186" s="18"/>
      <c r="E186" s="18"/>
      <c r="F186" s="18"/>
      <c r="G186" s="18"/>
      <c r="H186" s="20"/>
    </row>
    <row r="187" spans="1:8" x14ac:dyDescent="0.25">
      <c r="A187" s="18" t="s">
        <v>269</v>
      </c>
      <c r="B187" s="18" t="s">
        <v>262</v>
      </c>
      <c r="C187" s="18">
        <v>20</v>
      </c>
      <c r="D187" s="18" t="s">
        <v>41</v>
      </c>
      <c r="E187" s="19"/>
      <c r="F187" s="18" t="str">
        <f>IF(ISBLANK(E187),"", PRODUCT(C187,E187))</f>
        <v/>
      </c>
      <c r="G187" s="20"/>
      <c r="H187" s="18"/>
    </row>
    <row r="188" spans="1:8" x14ac:dyDescent="0.25">
      <c r="A188" s="18" t="s">
        <v>270</v>
      </c>
      <c r="B188" s="18" t="s">
        <v>271</v>
      </c>
      <c r="C188" s="18"/>
      <c r="D188" s="18"/>
      <c r="E188" s="18"/>
      <c r="F188" s="18"/>
      <c r="G188" s="18"/>
      <c r="H188" s="20"/>
    </row>
    <row r="189" spans="1:8" x14ac:dyDescent="0.25">
      <c r="A189" s="18" t="s">
        <v>272</v>
      </c>
      <c r="B189" s="18" t="s">
        <v>273</v>
      </c>
      <c r="C189" s="18"/>
      <c r="D189" s="18"/>
      <c r="E189" s="18"/>
      <c r="F189" s="18"/>
      <c r="G189" s="18"/>
      <c r="H189" s="20"/>
    </row>
    <row r="190" spans="1:8" x14ac:dyDescent="0.25">
      <c r="A190" s="18" t="s">
        <v>274</v>
      </c>
      <c r="B190" s="18" t="s">
        <v>275</v>
      </c>
      <c r="C190" s="18"/>
      <c r="D190" s="18"/>
      <c r="E190" s="18"/>
      <c r="F190" s="18"/>
      <c r="G190" s="18"/>
      <c r="H190" s="20"/>
    </row>
    <row r="191" spans="1:8" x14ac:dyDescent="0.25">
      <c r="A191" s="18" t="s">
        <v>276</v>
      </c>
      <c r="B191" s="18" t="s">
        <v>277</v>
      </c>
      <c r="C191" s="18"/>
      <c r="D191" s="18"/>
      <c r="E191" s="18"/>
      <c r="F191" s="18"/>
      <c r="G191" s="18"/>
      <c r="H191" s="20"/>
    </row>
    <row r="192" spans="1:8" x14ac:dyDescent="0.25">
      <c r="A192" s="18" t="s">
        <v>278</v>
      </c>
      <c r="B192" s="18" t="s">
        <v>260</v>
      </c>
      <c r="C192" s="18"/>
      <c r="D192" s="18"/>
      <c r="E192" s="18"/>
      <c r="F192" s="18"/>
      <c r="G192" s="18"/>
      <c r="H192" s="20"/>
    </row>
    <row r="193" spans="1:8" x14ac:dyDescent="0.25">
      <c r="A193" s="18" t="s">
        <v>279</v>
      </c>
      <c r="B193" s="18" t="s">
        <v>262</v>
      </c>
      <c r="C193" s="18">
        <v>10</v>
      </c>
      <c r="D193" s="18" t="s">
        <v>41</v>
      </c>
      <c r="E193" s="19"/>
      <c r="F193" s="18" t="str">
        <f>IF(ISBLANK(E193),"", PRODUCT(C193,E193))</f>
        <v/>
      </c>
      <c r="G193" s="20"/>
      <c r="H193" s="18"/>
    </row>
    <row r="194" spans="1:8" x14ac:dyDescent="0.25">
      <c r="A194" s="18" t="s">
        <v>280</v>
      </c>
      <c r="B194" s="18" t="s">
        <v>281</v>
      </c>
      <c r="C194" s="18"/>
      <c r="D194" s="18"/>
      <c r="E194" s="18"/>
      <c r="F194" s="18"/>
      <c r="G194" s="18"/>
      <c r="H194" s="20"/>
    </row>
    <row r="195" spans="1:8" x14ac:dyDescent="0.25">
      <c r="A195" s="18" t="s">
        <v>282</v>
      </c>
      <c r="B195" s="18" t="s">
        <v>283</v>
      </c>
      <c r="C195" s="18"/>
      <c r="D195" s="18"/>
      <c r="E195" s="18"/>
      <c r="F195" s="18"/>
      <c r="G195" s="18"/>
      <c r="H195" s="20"/>
    </row>
    <row r="196" spans="1:8" x14ac:dyDescent="0.25">
      <c r="A196" s="18" t="s">
        <v>284</v>
      </c>
      <c r="B196" s="18" t="s">
        <v>285</v>
      </c>
      <c r="C196" s="18"/>
      <c r="D196" s="18"/>
      <c r="E196" s="18"/>
      <c r="F196" s="18"/>
      <c r="G196" s="18"/>
      <c r="H196" s="20"/>
    </row>
    <row r="197" spans="1:8" x14ac:dyDescent="0.25">
      <c r="A197" s="18" t="s">
        <v>286</v>
      </c>
      <c r="B197" s="18" t="s">
        <v>287</v>
      </c>
      <c r="C197" s="18"/>
      <c r="D197" s="18"/>
      <c r="E197" s="18"/>
      <c r="F197" s="18"/>
      <c r="G197" s="18"/>
      <c r="H197" s="20"/>
    </row>
    <row r="198" spans="1:8" x14ac:dyDescent="0.25">
      <c r="A198" s="18" t="s">
        <v>288</v>
      </c>
      <c r="B198" s="18" t="s">
        <v>289</v>
      </c>
      <c r="C198" s="18"/>
      <c r="D198" s="18"/>
      <c r="E198" s="18"/>
      <c r="F198" s="18"/>
      <c r="G198" s="18"/>
      <c r="H198" s="20"/>
    </row>
    <row r="199" spans="1:8" x14ac:dyDescent="0.25">
      <c r="A199" s="18" t="s">
        <v>290</v>
      </c>
      <c r="B199" s="18" t="s">
        <v>291</v>
      </c>
      <c r="C199" s="18">
        <v>20</v>
      </c>
      <c r="D199" s="18" t="s">
        <v>41</v>
      </c>
      <c r="E199" s="19"/>
      <c r="F199" s="18" t="str">
        <f>IF(ISBLANK(E199),"", PRODUCT(C199,E199))</f>
        <v/>
      </c>
      <c r="G199" s="20"/>
      <c r="H199" s="18"/>
    </row>
    <row r="200" spans="1:8" x14ac:dyDescent="0.25">
      <c r="A200" s="18" t="s">
        <v>292</v>
      </c>
      <c r="B200" s="18" t="s">
        <v>293</v>
      </c>
      <c r="C200" s="18"/>
      <c r="D200" s="18"/>
      <c r="E200" s="18"/>
      <c r="F200" s="18"/>
      <c r="G200" s="18"/>
      <c r="H200" s="20"/>
    </row>
    <row r="201" spans="1:8" x14ac:dyDescent="0.25">
      <c r="A201" s="18" t="s">
        <v>294</v>
      </c>
      <c r="B201" s="18" t="s">
        <v>295</v>
      </c>
      <c r="C201" s="18"/>
      <c r="D201" s="18"/>
      <c r="E201" s="18"/>
      <c r="F201" s="18"/>
      <c r="G201" s="18"/>
      <c r="H201" s="20"/>
    </row>
    <row r="202" spans="1:8" x14ac:dyDescent="0.25">
      <c r="A202" s="18" t="s">
        <v>296</v>
      </c>
      <c r="B202" s="18" t="s">
        <v>297</v>
      </c>
      <c r="C202" s="18"/>
      <c r="D202" s="18"/>
      <c r="E202" s="18"/>
      <c r="F202" s="18"/>
      <c r="G202" s="18"/>
      <c r="H202" s="20"/>
    </row>
    <row r="203" spans="1:8" x14ac:dyDescent="0.25">
      <c r="A203" s="18" t="s">
        <v>298</v>
      </c>
      <c r="B203" s="18" t="s">
        <v>299</v>
      </c>
      <c r="C203" s="18"/>
      <c r="D203" s="18"/>
      <c r="E203" s="18"/>
      <c r="F203" s="18"/>
      <c r="G203" s="18"/>
      <c r="H203" s="20"/>
    </row>
    <row r="204" spans="1:8" x14ac:dyDescent="0.25">
      <c r="A204" s="18" t="s">
        <v>300</v>
      </c>
      <c r="B204" s="18" t="s">
        <v>301</v>
      </c>
      <c r="C204" s="18"/>
      <c r="D204" s="18"/>
      <c r="E204" s="18"/>
      <c r="F204" s="18"/>
      <c r="G204" s="18"/>
      <c r="H204" s="20"/>
    </row>
    <row r="205" spans="1:8" x14ac:dyDescent="0.25">
      <c r="A205" s="18" t="s">
        <v>302</v>
      </c>
      <c r="B205" s="18" t="s">
        <v>275</v>
      </c>
      <c r="C205" s="18"/>
      <c r="D205" s="18"/>
      <c r="E205" s="18"/>
      <c r="F205" s="18"/>
      <c r="G205" s="18"/>
      <c r="H205" s="20"/>
    </row>
    <row r="206" spans="1:8" x14ac:dyDescent="0.25">
      <c r="A206" s="18" t="s">
        <v>303</v>
      </c>
      <c r="B206" s="18" t="s">
        <v>248</v>
      </c>
      <c r="C206" s="18"/>
      <c r="D206" s="18"/>
      <c r="E206" s="18"/>
      <c r="F206" s="18"/>
      <c r="G206" s="18"/>
      <c r="H206" s="20"/>
    </row>
    <row r="207" spans="1:8" x14ac:dyDescent="0.25">
      <c r="A207" s="18" t="s">
        <v>304</v>
      </c>
      <c r="B207" s="18" t="s">
        <v>305</v>
      </c>
      <c r="C207" s="18"/>
      <c r="D207" s="18"/>
      <c r="E207" s="18"/>
      <c r="F207" s="18"/>
      <c r="G207" s="18"/>
      <c r="H207" s="20"/>
    </row>
    <row r="208" spans="1:8" x14ac:dyDescent="0.25">
      <c r="E208" s="17" t="s">
        <v>73</v>
      </c>
      <c r="F208" s="17" t="str">
        <f>IF((COUNT(C157:C207)&lt;&gt;COUNT(F157:F207)),"", ROUND(SUM(F157:F207),2))</f>
        <v/>
      </c>
      <c r="G208" s="15" t="str">
        <f>IF((COUNT(C157:C207)&lt;&gt;COUNT(F157:F207)),"Neužpildytos visų objektų kainos", "")</f>
        <v>Neužpildytos visų objektų kainos</v>
      </c>
    </row>
    <row r="209" spans="1:12" x14ac:dyDescent="0.25">
      <c r="C209" s="17" t="s">
        <v>74</v>
      </c>
      <c r="D209" s="20"/>
      <c r="E209" s="17" t="s">
        <v>75</v>
      </c>
      <c r="F209" s="17" t="str">
        <f>IF(OR(F208="",D209=""),"", ROUND(PRODUCT(D209,F208)/100,2))</f>
        <v/>
      </c>
      <c r="G209" s="15" t="str">
        <f>IF(D209="", "Nurodykite taikomą PVM dydį", "")</f>
        <v>Nurodykite taikomą PVM dydį</v>
      </c>
    </row>
    <row r="210" spans="1:12" x14ac:dyDescent="0.25">
      <c r="E210" s="17" t="s">
        <v>76</v>
      </c>
      <c r="F210" s="17">
        <f>IF(ISBLANK(F209), "", ROUND(SUM(F208:F209),2))</f>
        <v>0</v>
      </c>
    </row>
    <row r="214" spans="1:12" x14ac:dyDescent="0.25">
      <c r="A214" s="13" t="s">
        <v>306</v>
      </c>
      <c r="B214" s="13" t="s">
        <v>307</v>
      </c>
    </row>
    <row r="216" spans="1:12" x14ac:dyDescent="0.25">
      <c r="A216" s="13" t="s">
        <v>28</v>
      </c>
    </row>
    <row r="217" spans="1:12" ht="90" x14ac:dyDescent="0.25">
      <c r="A217" s="17" t="s">
        <v>29</v>
      </c>
      <c r="B217" s="17" t="s">
        <v>30</v>
      </c>
      <c r="C217" s="17" t="s">
        <v>31</v>
      </c>
      <c r="D217" s="17" t="s">
        <v>32</v>
      </c>
      <c r="E217" s="17" t="s">
        <v>33</v>
      </c>
      <c r="F217" s="17" t="s">
        <v>34</v>
      </c>
      <c r="G217" s="17" t="s">
        <v>35</v>
      </c>
      <c r="H217" s="27" t="s">
        <v>36</v>
      </c>
      <c r="I217" s="12"/>
      <c r="J217" s="12"/>
      <c r="K217" s="12"/>
      <c r="L217" s="12"/>
    </row>
    <row r="218" spans="1:12" x14ac:dyDescent="0.25">
      <c r="A218" s="17" t="s">
        <v>308</v>
      </c>
      <c r="B218" s="17" t="s">
        <v>309</v>
      </c>
      <c r="C218" s="18"/>
      <c r="D218" s="18"/>
      <c r="E218" s="18"/>
      <c r="F218" s="18"/>
      <c r="G218" s="18"/>
      <c r="H218" s="18"/>
    </row>
    <row r="219" spans="1:12" x14ac:dyDescent="0.25">
      <c r="A219" s="18" t="s">
        <v>310</v>
      </c>
      <c r="B219" s="18" t="s">
        <v>311</v>
      </c>
      <c r="C219" s="18">
        <v>5</v>
      </c>
      <c r="D219" s="18" t="s">
        <v>41</v>
      </c>
      <c r="E219" s="19"/>
      <c r="F219" s="18" t="str">
        <f>IF(ISBLANK(E219),"", PRODUCT(C219,E219))</f>
        <v/>
      </c>
      <c r="G219" s="20"/>
      <c r="H219" s="18"/>
    </row>
    <row r="220" spans="1:12" x14ac:dyDescent="0.25">
      <c r="A220" s="18" t="s">
        <v>312</v>
      </c>
      <c r="B220" s="18" t="s">
        <v>313</v>
      </c>
      <c r="C220" s="18"/>
      <c r="D220" s="18"/>
      <c r="E220" s="18"/>
      <c r="F220" s="18"/>
      <c r="G220" s="18"/>
      <c r="H220" s="20"/>
    </row>
    <row r="221" spans="1:12" x14ac:dyDescent="0.25">
      <c r="A221" s="18" t="s">
        <v>314</v>
      </c>
      <c r="B221" s="18" t="s">
        <v>315</v>
      </c>
      <c r="C221" s="18"/>
      <c r="D221" s="18"/>
      <c r="E221" s="18"/>
      <c r="F221" s="18"/>
      <c r="G221" s="18"/>
      <c r="H221" s="20"/>
    </row>
    <row r="222" spans="1:12" x14ac:dyDescent="0.25">
      <c r="A222" s="18" t="s">
        <v>316</v>
      </c>
      <c r="B222" s="18" t="s">
        <v>317</v>
      </c>
      <c r="C222" s="18"/>
      <c r="D222" s="18"/>
      <c r="E222" s="18"/>
      <c r="F222" s="18"/>
      <c r="G222" s="18"/>
      <c r="H222" s="20"/>
    </row>
    <row r="223" spans="1:12" x14ac:dyDescent="0.25">
      <c r="A223" s="18" t="s">
        <v>318</v>
      </c>
      <c r="B223" s="18" t="s">
        <v>235</v>
      </c>
      <c r="C223" s="18"/>
      <c r="D223" s="18"/>
      <c r="E223" s="18"/>
      <c r="F223" s="18"/>
      <c r="G223" s="18"/>
      <c r="H223" s="20"/>
    </row>
    <row r="224" spans="1:12" x14ac:dyDescent="0.25">
      <c r="A224" s="18" t="s">
        <v>319</v>
      </c>
      <c r="B224" s="18" t="s">
        <v>320</v>
      </c>
      <c r="C224" s="18"/>
      <c r="D224" s="18"/>
      <c r="E224" s="18"/>
      <c r="F224" s="18"/>
      <c r="G224" s="18"/>
      <c r="H224" s="20"/>
    </row>
    <row r="225" spans="1:8" x14ac:dyDescent="0.25">
      <c r="A225" s="18" t="s">
        <v>321</v>
      </c>
      <c r="B225" s="18" t="s">
        <v>322</v>
      </c>
      <c r="C225" s="18">
        <v>30</v>
      </c>
      <c r="D225" s="18" t="s">
        <v>41</v>
      </c>
      <c r="E225" s="19"/>
      <c r="F225" s="18" t="str">
        <f>IF(ISBLANK(E225),"", PRODUCT(C225,E225))</f>
        <v/>
      </c>
      <c r="G225" s="20"/>
      <c r="H225" s="18"/>
    </row>
    <row r="226" spans="1:8" x14ac:dyDescent="0.25">
      <c r="A226" s="18" t="s">
        <v>323</v>
      </c>
      <c r="B226" s="18" t="s">
        <v>324</v>
      </c>
      <c r="C226" s="18"/>
      <c r="D226" s="18"/>
      <c r="E226" s="18"/>
      <c r="F226" s="18"/>
      <c r="G226" s="18"/>
      <c r="H226" s="20"/>
    </row>
    <row r="227" spans="1:8" x14ac:dyDescent="0.25">
      <c r="A227" s="18" t="s">
        <v>325</v>
      </c>
      <c r="B227" s="18" t="s">
        <v>326</v>
      </c>
      <c r="C227" s="18"/>
      <c r="D227" s="18"/>
      <c r="E227" s="18"/>
      <c r="F227" s="18"/>
      <c r="G227" s="18"/>
      <c r="H227" s="20"/>
    </row>
    <row r="228" spans="1:8" x14ac:dyDescent="0.25">
      <c r="A228" s="18" t="s">
        <v>327</v>
      </c>
      <c r="B228" s="18" t="s">
        <v>317</v>
      </c>
      <c r="C228" s="18"/>
      <c r="D228" s="18"/>
      <c r="E228" s="18"/>
      <c r="F228" s="18"/>
      <c r="G228" s="18"/>
      <c r="H228" s="20"/>
    </row>
    <row r="229" spans="1:8" x14ac:dyDescent="0.25">
      <c r="A229" s="18" t="s">
        <v>328</v>
      </c>
      <c r="B229" s="18" t="s">
        <v>329</v>
      </c>
      <c r="C229" s="18"/>
      <c r="D229" s="18"/>
      <c r="E229" s="18"/>
      <c r="F229" s="18"/>
      <c r="G229" s="18"/>
      <c r="H229" s="20"/>
    </row>
    <row r="230" spans="1:8" x14ac:dyDescent="0.25">
      <c r="A230" s="18" t="s">
        <v>330</v>
      </c>
      <c r="B230" s="18" t="s">
        <v>331</v>
      </c>
      <c r="C230" s="18"/>
      <c r="D230" s="18"/>
      <c r="E230" s="18"/>
      <c r="F230" s="18"/>
      <c r="G230" s="18"/>
      <c r="H230" s="20"/>
    </row>
    <row r="231" spans="1:8" x14ac:dyDescent="0.25">
      <c r="A231" s="18" t="s">
        <v>332</v>
      </c>
      <c r="B231" s="18" t="s">
        <v>320</v>
      </c>
      <c r="C231" s="18"/>
      <c r="D231" s="18"/>
      <c r="E231" s="18"/>
      <c r="F231" s="18"/>
      <c r="G231" s="18"/>
      <c r="H231" s="20"/>
    </row>
    <row r="232" spans="1:8" x14ac:dyDescent="0.25">
      <c r="A232" s="18" t="s">
        <v>333</v>
      </c>
      <c r="B232" s="18" t="s">
        <v>334</v>
      </c>
      <c r="C232" s="18">
        <v>80</v>
      </c>
      <c r="D232" s="18" t="s">
        <v>41</v>
      </c>
      <c r="E232" s="19"/>
      <c r="F232" s="18" t="str">
        <f>IF(ISBLANK(E232),"", PRODUCT(C232,E232))</f>
        <v/>
      </c>
      <c r="G232" s="20"/>
      <c r="H232" s="18"/>
    </row>
    <row r="233" spans="1:8" x14ac:dyDescent="0.25">
      <c r="A233" s="18" t="s">
        <v>335</v>
      </c>
      <c r="B233" s="18" t="s">
        <v>336</v>
      </c>
      <c r="C233" s="18"/>
      <c r="D233" s="18"/>
      <c r="E233" s="18"/>
      <c r="F233" s="18"/>
      <c r="G233" s="18"/>
      <c r="H233" s="20"/>
    </row>
    <row r="234" spans="1:8" x14ac:dyDescent="0.25">
      <c r="A234" s="18" t="s">
        <v>337</v>
      </c>
      <c r="B234" s="18" t="s">
        <v>338</v>
      </c>
      <c r="C234" s="18"/>
      <c r="D234" s="18"/>
      <c r="E234" s="18"/>
      <c r="F234" s="18"/>
      <c r="G234" s="18"/>
      <c r="H234" s="20"/>
    </row>
    <row r="235" spans="1:8" x14ac:dyDescent="0.25">
      <c r="A235" s="18" t="s">
        <v>339</v>
      </c>
      <c r="B235" s="18" t="s">
        <v>340</v>
      </c>
      <c r="C235" s="18"/>
      <c r="D235" s="18"/>
      <c r="E235" s="18"/>
      <c r="F235" s="18"/>
      <c r="G235" s="18"/>
      <c r="H235" s="20"/>
    </row>
    <row r="236" spans="1:8" x14ac:dyDescent="0.25">
      <c r="A236" s="18" t="s">
        <v>341</v>
      </c>
      <c r="B236" s="18" t="s">
        <v>342</v>
      </c>
      <c r="C236" s="18"/>
      <c r="D236" s="18"/>
      <c r="E236" s="18"/>
      <c r="F236" s="18"/>
      <c r="G236" s="18"/>
      <c r="H236" s="20"/>
    </row>
    <row r="237" spans="1:8" x14ac:dyDescent="0.25">
      <c r="A237" s="18" t="s">
        <v>343</v>
      </c>
      <c r="B237" s="18" t="s">
        <v>344</v>
      </c>
      <c r="C237" s="18">
        <v>3</v>
      </c>
      <c r="D237" s="18" t="s">
        <v>41</v>
      </c>
      <c r="E237" s="19"/>
      <c r="F237" s="18" t="str">
        <f>IF(ISBLANK(E237),"", PRODUCT(C237,E237))</f>
        <v/>
      </c>
      <c r="G237" s="20"/>
      <c r="H237" s="18"/>
    </row>
    <row r="238" spans="1:8" x14ac:dyDescent="0.25">
      <c r="A238" s="18" t="s">
        <v>345</v>
      </c>
      <c r="B238" s="18" t="s">
        <v>346</v>
      </c>
      <c r="C238" s="18"/>
      <c r="D238" s="18"/>
      <c r="E238" s="18"/>
      <c r="F238" s="18"/>
      <c r="G238" s="18"/>
      <c r="H238" s="20"/>
    </row>
    <row r="239" spans="1:8" x14ac:dyDescent="0.25">
      <c r="A239" s="18" t="s">
        <v>347</v>
      </c>
      <c r="B239" s="18" t="s">
        <v>285</v>
      </c>
      <c r="C239" s="18"/>
      <c r="D239" s="18"/>
      <c r="E239" s="18"/>
      <c r="F239" s="18"/>
      <c r="G239" s="18"/>
      <c r="H239" s="20"/>
    </row>
    <row r="240" spans="1:8" x14ac:dyDescent="0.25">
      <c r="A240" s="18" t="s">
        <v>348</v>
      </c>
      <c r="B240" s="18" t="s">
        <v>349</v>
      </c>
      <c r="C240" s="18"/>
      <c r="D240" s="18"/>
      <c r="E240" s="18"/>
      <c r="F240" s="18"/>
      <c r="G240" s="18"/>
      <c r="H240" s="20"/>
    </row>
    <row r="241" spans="1:12" x14ac:dyDescent="0.25">
      <c r="E241" s="17" t="s">
        <v>73</v>
      </c>
      <c r="F241" s="17" t="str">
        <f>IF((COUNT(C219:C240)&lt;&gt;COUNT(F219:F240)),"", ROUND(SUM(F219:F240),2))</f>
        <v/>
      </c>
      <c r="G241" s="15" t="str">
        <f>IF((COUNT(C219:C240)&lt;&gt;COUNT(F219:F240)),"Neužpildytos visų objektų kainos", "")</f>
        <v>Neužpildytos visų objektų kainos</v>
      </c>
    </row>
    <row r="242" spans="1:12" x14ac:dyDescent="0.25">
      <c r="C242" s="17" t="s">
        <v>74</v>
      </c>
      <c r="D242" s="20"/>
      <c r="E242" s="17" t="s">
        <v>75</v>
      </c>
      <c r="F242" s="17" t="str">
        <f>IF(OR(F241="",D242=""),"", ROUND(PRODUCT(D242,F241)/100,2))</f>
        <v/>
      </c>
      <c r="G242" s="15" t="str">
        <f>IF(D242="", "Nurodykite taikomą PVM dydį", "")</f>
        <v>Nurodykite taikomą PVM dydį</v>
      </c>
    </row>
    <row r="243" spans="1:12" x14ac:dyDescent="0.25">
      <c r="E243" s="17" t="s">
        <v>76</v>
      </c>
      <c r="F243" s="17">
        <f>IF(ISBLANK(F242), "", ROUND(SUM(F241:F242),2))</f>
        <v>0</v>
      </c>
    </row>
    <row r="247" spans="1:12" x14ac:dyDescent="0.25">
      <c r="A247" s="13" t="s">
        <v>350</v>
      </c>
      <c r="B247" s="13" t="s">
        <v>351</v>
      </c>
    </row>
    <row r="249" spans="1:12" x14ac:dyDescent="0.25">
      <c r="A249" s="13" t="s">
        <v>28</v>
      </c>
    </row>
    <row r="250" spans="1:12" ht="90" x14ac:dyDescent="0.25">
      <c r="A250" s="17" t="s">
        <v>29</v>
      </c>
      <c r="B250" s="17" t="s">
        <v>30</v>
      </c>
      <c r="C250" s="17" t="s">
        <v>31</v>
      </c>
      <c r="D250" s="17" t="s">
        <v>32</v>
      </c>
      <c r="E250" s="17" t="s">
        <v>33</v>
      </c>
      <c r="F250" s="17" t="s">
        <v>34</v>
      </c>
      <c r="G250" s="17" t="s">
        <v>35</v>
      </c>
      <c r="H250" s="27" t="s">
        <v>36</v>
      </c>
      <c r="I250" s="12"/>
      <c r="J250" s="12"/>
      <c r="K250" s="12"/>
      <c r="L250" s="12"/>
    </row>
    <row r="251" spans="1:12" x14ac:dyDescent="0.25">
      <c r="A251" s="17" t="s">
        <v>352</v>
      </c>
      <c r="B251" s="17" t="s">
        <v>353</v>
      </c>
      <c r="C251" s="18"/>
      <c r="D251" s="18"/>
      <c r="E251" s="18"/>
      <c r="F251" s="18"/>
      <c r="G251" s="18"/>
      <c r="H251" s="18"/>
    </row>
    <row r="252" spans="1:12" x14ac:dyDescent="0.25">
      <c r="A252" s="18" t="s">
        <v>354</v>
      </c>
      <c r="B252" s="18" t="s">
        <v>353</v>
      </c>
      <c r="C252" s="18">
        <v>5</v>
      </c>
      <c r="D252" s="18" t="s">
        <v>41</v>
      </c>
      <c r="E252" s="19"/>
      <c r="F252" s="18" t="str">
        <f>IF(ISBLANK(E252),"", PRODUCT(C252,E252))</f>
        <v/>
      </c>
      <c r="G252" s="20"/>
      <c r="H252" s="18"/>
    </row>
    <row r="253" spans="1:12" x14ac:dyDescent="0.25">
      <c r="A253" s="18" t="s">
        <v>355</v>
      </c>
      <c r="B253" s="18" t="s">
        <v>356</v>
      </c>
      <c r="C253" s="18"/>
      <c r="D253" s="18"/>
      <c r="E253" s="18"/>
      <c r="F253" s="18"/>
      <c r="G253" s="18"/>
      <c r="H253" s="20"/>
    </row>
    <row r="254" spans="1:12" x14ac:dyDescent="0.25">
      <c r="A254" s="18" t="s">
        <v>357</v>
      </c>
      <c r="B254" s="18" t="s">
        <v>358</v>
      </c>
      <c r="C254" s="18"/>
      <c r="D254" s="18"/>
      <c r="E254" s="18"/>
      <c r="F254" s="18"/>
      <c r="G254" s="18"/>
      <c r="H254" s="20"/>
    </row>
    <row r="255" spans="1:12" x14ac:dyDescent="0.25">
      <c r="A255" s="18" t="s">
        <v>359</v>
      </c>
      <c r="B255" s="18" t="s">
        <v>360</v>
      </c>
      <c r="C255" s="18"/>
      <c r="D255" s="18"/>
      <c r="E255" s="18"/>
      <c r="F255" s="18"/>
      <c r="G255" s="18"/>
      <c r="H255" s="20"/>
    </row>
    <row r="256" spans="1:12" x14ac:dyDescent="0.25">
      <c r="A256" s="18" t="s">
        <v>361</v>
      </c>
      <c r="B256" s="18" t="s">
        <v>362</v>
      </c>
      <c r="C256" s="18"/>
      <c r="D256" s="18"/>
      <c r="E256" s="18"/>
      <c r="F256" s="18"/>
      <c r="G256" s="18"/>
      <c r="H256" s="20"/>
    </row>
    <row r="257" spans="1:12" x14ac:dyDescent="0.25">
      <c r="A257" s="18" t="s">
        <v>363</v>
      </c>
      <c r="B257" s="18" t="s">
        <v>235</v>
      </c>
      <c r="C257" s="18"/>
      <c r="D257" s="18"/>
      <c r="E257" s="18"/>
      <c r="F257" s="18"/>
      <c r="G257" s="18"/>
      <c r="H257" s="20"/>
    </row>
    <row r="258" spans="1:12" x14ac:dyDescent="0.25">
      <c r="A258" s="18" t="s">
        <v>364</v>
      </c>
      <c r="B258" s="18" t="s">
        <v>365</v>
      </c>
      <c r="C258" s="18"/>
      <c r="D258" s="18"/>
      <c r="E258" s="18"/>
      <c r="F258" s="18"/>
      <c r="G258" s="18"/>
      <c r="H258" s="20"/>
    </row>
    <row r="259" spans="1:12" x14ac:dyDescent="0.25">
      <c r="A259" s="18" t="s">
        <v>366</v>
      </c>
      <c r="B259" s="18" t="s">
        <v>367</v>
      </c>
      <c r="C259" s="18"/>
      <c r="D259" s="18"/>
      <c r="E259" s="18"/>
      <c r="F259" s="18"/>
      <c r="G259" s="18"/>
      <c r="H259" s="20"/>
    </row>
    <row r="260" spans="1:12" x14ac:dyDescent="0.25">
      <c r="A260" s="18" t="s">
        <v>368</v>
      </c>
      <c r="B260" s="18" t="s">
        <v>369</v>
      </c>
      <c r="C260" s="18"/>
      <c r="D260" s="18"/>
      <c r="E260" s="18"/>
      <c r="F260" s="18"/>
      <c r="G260" s="18"/>
      <c r="H260" s="20"/>
    </row>
    <row r="261" spans="1:12" x14ac:dyDescent="0.25">
      <c r="E261" s="17" t="s">
        <v>73</v>
      </c>
      <c r="F261" s="17" t="str">
        <f>IF((COUNT(C252:C260)&lt;&gt;COUNT(F252:F260)),"", ROUND(SUM(F252:F260),2))</f>
        <v/>
      </c>
      <c r="G261" s="15" t="str">
        <f>IF((COUNT(C252:C260)&lt;&gt;COUNT(F252:F260)),"Neužpildytos visų objektų kainos", "")</f>
        <v>Neužpildytos visų objektų kainos</v>
      </c>
    </row>
    <row r="262" spans="1:12" x14ac:dyDescent="0.25">
      <c r="C262" s="17" t="s">
        <v>74</v>
      </c>
      <c r="D262" s="20"/>
      <c r="E262" s="17" t="s">
        <v>75</v>
      </c>
      <c r="F262" s="17" t="str">
        <f>IF(OR(F261="",D262=""),"", ROUND(PRODUCT(D262,F261)/100,2))</f>
        <v/>
      </c>
      <c r="G262" s="15" t="str">
        <f>IF(D262="", "Nurodykite taikomą PVM dydį", "")</f>
        <v>Nurodykite taikomą PVM dydį</v>
      </c>
    </row>
    <row r="263" spans="1:12" x14ac:dyDescent="0.25">
      <c r="E263" s="17" t="s">
        <v>76</v>
      </c>
      <c r="F263" s="17">
        <f>IF(ISBLANK(F262), "", ROUND(SUM(F261:F262),2))</f>
        <v>0</v>
      </c>
    </row>
    <row r="267" spans="1:12" x14ac:dyDescent="0.25">
      <c r="A267" s="13" t="s">
        <v>370</v>
      </c>
      <c r="B267" s="13" t="s">
        <v>371</v>
      </c>
    </row>
    <row r="269" spans="1:12" x14ac:dyDescent="0.25">
      <c r="A269" s="13" t="s">
        <v>28</v>
      </c>
    </row>
    <row r="270" spans="1:12" ht="90" x14ac:dyDescent="0.25">
      <c r="A270" s="17" t="s">
        <v>29</v>
      </c>
      <c r="B270" s="17" t="s">
        <v>30</v>
      </c>
      <c r="C270" s="17" t="s">
        <v>31</v>
      </c>
      <c r="D270" s="17" t="s">
        <v>32</v>
      </c>
      <c r="E270" s="17" t="s">
        <v>33</v>
      </c>
      <c r="F270" s="17" t="s">
        <v>34</v>
      </c>
      <c r="G270" s="17" t="s">
        <v>35</v>
      </c>
      <c r="H270" s="27" t="s">
        <v>36</v>
      </c>
      <c r="I270" s="12"/>
      <c r="J270" s="12"/>
      <c r="K270" s="12"/>
      <c r="L270" s="12"/>
    </row>
    <row r="271" spans="1:12" x14ac:dyDescent="0.25">
      <c r="A271" s="17" t="s">
        <v>372</v>
      </c>
      <c r="B271" s="17" t="s">
        <v>373</v>
      </c>
      <c r="C271" s="18"/>
      <c r="D271" s="18"/>
      <c r="E271" s="18"/>
      <c r="F271" s="18"/>
      <c r="G271" s="18"/>
      <c r="H271" s="26"/>
      <c r="I271" s="12"/>
      <c r="J271" s="12"/>
      <c r="K271" s="12"/>
      <c r="L271" s="12"/>
    </row>
    <row r="272" spans="1:12" x14ac:dyDescent="0.25">
      <c r="A272" s="18" t="s">
        <v>374</v>
      </c>
      <c r="B272" s="18" t="s">
        <v>375</v>
      </c>
      <c r="C272" s="18">
        <v>25</v>
      </c>
      <c r="D272" s="18" t="s">
        <v>41</v>
      </c>
      <c r="E272" s="19"/>
      <c r="F272" s="18" t="str">
        <f>IF(ISBLANK(E272),"", PRODUCT(C272,E272))</f>
        <v/>
      </c>
      <c r="G272" s="20"/>
      <c r="H272" s="18"/>
    </row>
    <row r="273" spans="1:8" x14ac:dyDescent="0.25">
      <c r="A273" s="18" t="s">
        <v>376</v>
      </c>
      <c r="B273" s="18" t="s">
        <v>377</v>
      </c>
      <c r="C273" s="18"/>
      <c r="D273" s="18"/>
      <c r="E273" s="18"/>
      <c r="F273" s="18"/>
      <c r="G273" s="18"/>
      <c r="H273" s="20"/>
    </row>
    <row r="274" spans="1:8" x14ac:dyDescent="0.25">
      <c r="A274" s="18" t="s">
        <v>378</v>
      </c>
      <c r="B274" s="18" t="s">
        <v>379</v>
      </c>
      <c r="C274" s="18"/>
      <c r="D274" s="18"/>
      <c r="E274" s="18"/>
      <c r="F274" s="18"/>
      <c r="G274" s="18"/>
      <c r="H274" s="20"/>
    </row>
    <row r="275" spans="1:8" x14ac:dyDescent="0.25">
      <c r="A275" s="18" t="s">
        <v>380</v>
      </c>
      <c r="B275" s="18" t="s">
        <v>381</v>
      </c>
      <c r="C275" s="18"/>
      <c r="D275" s="18"/>
      <c r="E275" s="18"/>
      <c r="F275" s="18"/>
      <c r="G275" s="18"/>
      <c r="H275" s="20"/>
    </row>
    <row r="276" spans="1:8" x14ac:dyDescent="0.25">
      <c r="A276" s="18" t="s">
        <v>382</v>
      </c>
      <c r="B276" s="18" t="s">
        <v>383</v>
      </c>
      <c r="C276" s="18"/>
      <c r="D276" s="18"/>
      <c r="E276" s="18"/>
      <c r="F276" s="18"/>
      <c r="G276" s="18"/>
      <c r="H276" s="20"/>
    </row>
    <row r="277" spans="1:8" x14ac:dyDescent="0.25">
      <c r="A277" s="18" t="s">
        <v>384</v>
      </c>
      <c r="B277" s="18" t="s">
        <v>385</v>
      </c>
      <c r="C277" s="18">
        <v>500</v>
      </c>
      <c r="D277" s="18" t="s">
        <v>41</v>
      </c>
      <c r="E277" s="19"/>
      <c r="F277" s="18" t="str">
        <f>IF(ISBLANK(E277),"", PRODUCT(C277,E277))</f>
        <v/>
      </c>
      <c r="G277" s="20"/>
      <c r="H277" s="18"/>
    </row>
    <row r="278" spans="1:8" x14ac:dyDescent="0.25">
      <c r="A278" s="18" t="s">
        <v>386</v>
      </c>
      <c r="B278" s="18" t="s">
        <v>387</v>
      </c>
      <c r="C278" s="18"/>
      <c r="D278" s="18"/>
      <c r="E278" s="18"/>
      <c r="F278" s="18"/>
      <c r="G278" s="18"/>
      <c r="H278" s="20"/>
    </row>
    <row r="279" spans="1:8" x14ac:dyDescent="0.25">
      <c r="A279" s="18" t="s">
        <v>388</v>
      </c>
      <c r="B279" s="18" t="s">
        <v>389</v>
      </c>
      <c r="C279" s="18"/>
      <c r="D279" s="18"/>
      <c r="E279" s="18"/>
      <c r="F279" s="18"/>
      <c r="G279" s="18"/>
      <c r="H279" s="20"/>
    </row>
    <row r="280" spans="1:8" x14ac:dyDescent="0.25">
      <c r="A280" s="18" t="s">
        <v>390</v>
      </c>
      <c r="B280" s="18" t="s">
        <v>391</v>
      </c>
      <c r="C280" s="18"/>
      <c r="D280" s="18"/>
      <c r="E280" s="18"/>
      <c r="F280" s="18"/>
      <c r="G280" s="18"/>
      <c r="H280" s="20"/>
    </row>
    <row r="281" spans="1:8" x14ac:dyDescent="0.25">
      <c r="A281" s="18" t="s">
        <v>392</v>
      </c>
      <c r="B281" s="18" t="s">
        <v>383</v>
      </c>
      <c r="C281" s="18"/>
      <c r="D281" s="18"/>
      <c r="E281" s="18"/>
      <c r="F281" s="18"/>
      <c r="G281" s="18"/>
      <c r="H281" s="20"/>
    </row>
    <row r="282" spans="1:8" x14ac:dyDescent="0.25">
      <c r="E282" s="17" t="s">
        <v>73</v>
      </c>
      <c r="F282" s="17" t="str">
        <f>IF((COUNT(C272:C281)&lt;&gt;COUNT(F272:F281)),"", ROUND(SUM(F272:F281),2))</f>
        <v/>
      </c>
      <c r="G282" s="15" t="str">
        <f>IF((COUNT(C272:C281)&lt;&gt;COUNT(F272:F281)),"Neužpildytos visų objektų kainos", "")</f>
        <v>Neužpildytos visų objektų kainos</v>
      </c>
    </row>
    <row r="283" spans="1:8" x14ac:dyDescent="0.25">
      <c r="C283" s="17" t="s">
        <v>74</v>
      </c>
      <c r="D283" s="20"/>
      <c r="E283" s="17" t="s">
        <v>75</v>
      </c>
      <c r="F283" s="17" t="str">
        <f>IF(OR(F282="",D283=""),"", ROUND(PRODUCT(D283,F282)/100,2))</f>
        <v/>
      </c>
      <c r="G283" s="15" t="str">
        <f>IF(D283="", "Nurodykite taikomą PVM dydį", "")</f>
        <v>Nurodykite taikomą PVM dydį</v>
      </c>
    </row>
    <row r="284" spans="1:8" x14ac:dyDescent="0.25">
      <c r="E284" s="17" t="s">
        <v>76</v>
      </c>
      <c r="F284" s="17">
        <f>IF(ISBLANK(F283), "", ROUND(SUM(F282:F283),2))</f>
        <v>0</v>
      </c>
    </row>
    <row r="288" spans="1:8" x14ac:dyDescent="0.25">
      <c r="A288" s="13" t="s">
        <v>393</v>
      </c>
      <c r="B288" s="13" t="s">
        <v>394</v>
      </c>
    </row>
    <row r="290" spans="1:12" x14ac:dyDescent="0.25">
      <c r="A290" s="13" t="s">
        <v>28</v>
      </c>
    </row>
    <row r="291" spans="1:12" ht="90" x14ac:dyDescent="0.25">
      <c r="A291" s="17" t="s">
        <v>29</v>
      </c>
      <c r="B291" s="17" t="s">
        <v>30</v>
      </c>
      <c r="C291" s="17" t="s">
        <v>31</v>
      </c>
      <c r="D291" s="17" t="s">
        <v>32</v>
      </c>
      <c r="E291" s="17" t="s">
        <v>33</v>
      </c>
      <c r="F291" s="17" t="s">
        <v>34</v>
      </c>
      <c r="G291" s="17" t="s">
        <v>35</v>
      </c>
      <c r="H291" s="27" t="s">
        <v>36</v>
      </c>
      <c r="I291" s="12"/>
      <c r="J291" s="12"/>
      <c r="K291" s="12"/>
      <c r="L291" s="12"/>
    </row>
    <row r="292" spans="1:12" x14ac:dyDescent="0.25">
      <c r="A292" s="17" t="s">
        <v>395</v>
      </c>
      <c r="B292" s="17" t="s">
        <v>396</v>
      </c>
      <c r="C292" s="18"/>
      <c r="D292" s="18"/>
      <c r="E292" s="18"/>
      <c r="F292" s="18"/>
      <c r="G292" s="18"/>
      <c r="H292" s="18"/>
    </row>
    <row r="293" spans="1:12" x14ac:dyDescent="0.25">
      <c r="A293" s="18" t="s">
        <v>397</v>
      </c>
      <c r="B293" s="18" t="s">
        <v>398</v>
      </c>
      <c r="C293" s="18">
        <v>5</v>
      </c>
      <c r="D293" s="18" t="s">
        <v>41</v>
      </c>
      <c r="E293" s="19"/>
      <c r="F293" s="18" t="str">
        <f>IF(ISBLANK(E293),"", PRODUCT(C293,E293))</f>
        <v/>
      </c>
      <c r="G293" s="20"/>
      <c r="H293" s="18"/>
    </row>
    <row r="294" spans="1:12" x14ac:dyDescent="0.25">
      <c r="A294" s="18" t="s">
        <v>399</v>
      </c>
      <c r="B294" s="18" t="s">
        <v>400</v>
      </c>
      <c r="C294" s="18"/>
      <c r="D294" s="18"/>
      <c r="E294" s="18"/>
      <c r="F294" s="18"/>
      <c r="G294" s="18"/>
      <c r="H294" s="20"/>
    </row>
    <row r="295" spans="1:12" x14ac:dyDescent="0.25">
      <c r="A295" s="18" t="s">
        <v>401</v>
      </c>
      <c r="B295" s="18" t="s">
        <v>402</v>
      </c>
      <c r="C295" s="18"/>
      <c r="D295" s="18"/>
      <c r="E295" s="18"/>
      <c r="F295" s="18"/>
      <c r="G295" s="18"/>
      <c r="H295" s="20"/>
    </row>
    <row r="296" spans="1:12" x14ac:dyDescent="0.25">
      <c r="A296" s="18" t="s">
        <v>403</v>
      </c>
      <c r="B296" s="18" t="s">
        <v>383</v>
      </c>
      <c r="C296" s="18"/>
      <c r="D296" s="18"/>
      <c r="E296" s="18"/>
      <c r="F296" s="18"/>
      <c r="G296" s="18"/>
      <c r="H296" s="20"/>
    </row>
    <row r="297" spans="1:12" x14ac:dyDescent="0.25">
      <c r="A297" s="18" t="s">
        <v>404</v>
      </c>
      <c r="B297" s="18" t="s">
        <v>398</v>
      </c>
      <c r="C297" s="18">
        <v>4</v>
      </c>
      <c r="D297" s="18" t="s">
        <v>41</v>
      </c>
      <c r="E297" s="19"/>
      <c r="F297" s="18" t="str">
        <f>IF(ISBLANK(E297),"", PRODUCT(C297,E297))</f>
        <v/>
      </c>
      <c r="G297" s="20"/>
      <c r="H297" s="18"/>
    </row>
    <row r="298" spans="1:12" x14ac:dyDescent="0.25">
      <c r="A298" s="18" t="s">
        <v>405</v>
      </c>
      <c r="B298" s="18" t="s">
        <v>406</v>
      </c>
      <c r="C298" s="18"/>
      <c r="D298" s="18"/>
      <c r="E298" s="18"/>
      <c r="F298" s="18"/>
      <c r="G298" s="18"/>
      <c r="H298" s="20"/>
    </row>
    <row r="299" spans="1:12" x14ac:dyDescent="0.25">
      <c r="A299" s="18" t="s">
        <v>407</v>
      </c>
      <c r="B299" s="18" t="s">
        <v>408</v>
      </c>
      <c r="C299" s="18"/>
      <c r="D299" s="18"/>
      <c r="E299" s="18"/>
      <c r="F299" s="18"/>
      <c r="G299" s="18"/>
      <c r="H299" s="20"/>
    </row>
    <row r="300" spans="1:12" x14ac:dyDescent="0.25">
      <c r="A300" s="18" t="s">
        <v>409</v>
      </c>
      <c r="B300" s="18" t="s">
        <v>410</v>
      </c>
      <c r="C300" s="18"/>
      <c r="D300" s="18"/>
      <c r="E300" s="18"/>
      <c r="F300" s="18"/>
      <c r="G300" s="18"/>
      <c r="H300" s="20"/>
    </row>
    <row r="301" spans="1:12" x14ac:dyDescent="0.25">
      <c r="A301" s="18" t="s">
        <v>411</v>
      </c>
      <c r="B301" s="18" t="s">
        <v>383</v>
      </c>
      <c r="C301" s="18"/>
      <c r="D301" s="18"/>
      <c r="E301" s="18"/>
      <c r="F301" s="18"/>
      <c r="G301" s="18"/>
      <c r="H301" s="20"/>
    </row>
    <row r="302" spans="1:12" x14ac:dyDescent="0.25">
      <c r="E302" s="17" t="s">
        <v>73</v>
      </c>
      <c r="F302" s="17" t="str">
        <f>IF((COUNT(C293:C301)&lt;&gt;COUNT(F293:F301)),"", ROUND(SUM(F293:F301),2))</f>
        <v/>
      </c>
      <c r="G302" s="15" t="str">
        <f>IF((COUNT(C293:C301)&lt;&gt;COUNT(F293:F301)),"Neužpildytos visų objektų kainos", "")</f>
        <v>Neužpildytos visų objektų kainos</v>
      </c>
    </row>
    <row r="303" spans="1:12" x14ac:dyDescent="0.25">
      <c r="C303" s="17" t="s">
        <v>74</v>
      </c>
      <c r="D303" s="20"/>
      <c r="E303" s="17" t="s">
        <v>75</v>
      </c>
      <c r="F303" s="17" t="str">
        <f>IF(OR(F302="",D303=""),"", ROUND(PRODUCT(D303,F302)/100,2))</f>
        <v/>
      </c>
      <c r="G303" s="15" t="str">
        <f>IF(D303="", "Nurodykite taikomą PVM dydį", "")</f>
        <v>Nurodykite taikomą PVM dydį</v>
      </c>
    </row>
    <row r="304" spans="1:12" x14ac:dyDescent="0.25">
      <c r="E304" s="17" t="s">
        <v>76</v>
      </c>
      <c r="F304" s="17">
        <f>IF(ISBLANK(F303), "", ROUND(SUM(F302:F303),2))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4" t="s">
        <v>412</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71" t="s">
        <v>413</v>
      </c>
      <c r="B5" s="55"/>
      <c r="C5" s="53" t="s">
        <v>414</v>
      </c>
      <c r="D5" s="54"/>
      <c r="E5" s="55"/>
      <c r="F5" s="53" t="s">
        <v>415</v>
      </c>
      <c r="G5" s="54"/>
      <c r="H5" s="55"/>
      <c r="I5" s="53" t="s">
        <v>416</v>
      </c>
      <c r="J5" s="55"/>
      <c r="K5" s="9" t="s">
        <v>417</v>
      </c>
    </row>
    <row r="6" spans="1:11" ht="48.95" customHeight="1" x14ac:dyDescent="0.25">
      <c r="A6" s="47"/>
      <c r="B6" s="34"/>
      <c r="C6" s="48"/>
      <c r="D6" s="46"/>
      <c r="E6" s="34"/>
      <c r="F6" s="48"/>
      <c r="G6" s="46"/>
      <c r="H6" s="34"/>
      <c r="I6" s="48"/>
      <c r="J6" s="34"/>
      <c r="K6" s="21"/>
    </row>
    <row r="7" spans="1:11" ht="48.95" customHeight="1" x14ac:dyDescent="0.25">
      <c r="A7" s="47"/>
      <c r="B7" s="34"/>
      <c r="C7" s="48"/>
      <c r="D7" s="46"/>
      <c r="E7" s="34"/>
      <c r="F7" s="48"/>
      <c r="G7" s="46"/>
      <c r="H7" s="34"/>
      <c r="I7" s="48"/>
      <c r="J7" s="34"/>
      <c r="K7" s="21"/>
    </row>
    <row r="8" spans="1:11" ht="48.95" customHeight="1" x14ac:dyDescent="0.25">
      <c r="A8" s="47"/>
      <c r="B8" s="34"/>
      <c r="C8" s="48"/>
      <c r="D8" s="46"/>
      <c r="E8" s="34"/>
      <c r="F8" s="48"/>
      <c r="G8" s="46"/>
      <c r="H8" s="34"/>
      <c r="I8" s="48"/>
      <c r="J8" s="34"/>
      <c r="K8" s="21"/>
    </row>
    <row r="9" spans="1:11" ht="48.95" customHeight="1" x14ac:dyDescent="0.25">
      <c r="A9" s="47"/>
      <c r="B9" s="34"/>
      <c r="C9" s="48"/>
      <c r="D9" s="46"/>
      <c r="E9" s="34"/>
      <c r="F9" s="48"/>
      <c r="G9" s="46"/>
      <c r="H9" s="34"/>
      <c r="I9" s="48"/>
      <c r="J9" s="34"/>
      <c r="K9" s="21"/>
    </row>
    <row r="10" spans="1:11" ht="48.95" customHeight="1" x14ac:dyDescent="0.25">
      <c r="A10" s="47"/>
      <c r="B10" s="34"/>
      <c r="C10" s="48"/>
      <c r="D10" s="46"/>
      <c r="E10" s="34"/>
      <c r="F10" s="48"/>
      <c r="G10" s="46"/>
      <c r="H10" s="34"/>
      <c r="I10" s="48"/>
      <c r="J10" s="34"/>
      <c r="K10" s="21"/>
    </row>
    <row r="11" spans="1:11" ht="48.95" customHeight="1" x14ac:dyDescent="0.25">
      <c r="A11" s="47"/>
      <c r="B11" s="34"/>
      <c r="C11" s="48"/>
      <c r="D11" s="46"/>
      <c r="E11" s="34"/>
      <c r="F11" s="48"/>
      <c r="G11" s="46"/>
      <c r="H11" s="34"/>
      <c r="I11" s="48"/>
      <c r="J11" s="34"/>
      <c r="K11" s="21"/>
    </row>
    <row r="12" spans="1:11" ht="48.95" customHeight="1" x14ac:dyDescent="0.25">
      <c r="A12" s="47"/>
      <c r="B12" s="34"/>
      <c r="C12" s="48"/>
      <c r="D12" s="46"/>
      <c r="E12" s="34"/>
      <c r="F12" s="48"/>
      <c r="G12" s="46"/>
      <c r="H12" s="34"/>
      <c r="I12" s="48"/>
      <c r="J12" s="34"/>
      <c r="K12" s="21"/>
    </row>
    <row r="13" spans="1:11" ht="48.95" customHeight="1" x14ac:dyDescent="0.25">
      <c r="A13" s="47"/>
      <c r="B13" s="34"/>
      <c r="C13" s="48"/>
      <c r="D13" s="46"/>
      <c r="E13" s="34"/>
      <c r="F13" s="48"/>
      <c r="G13" s="46"/>
      <c r="H13" s="34"/>
      <c r="I13" s="48"/>
      <c r="J13" s="34"/>
      <c r="K13" s="21"/>
    </row>
    <row r="14" spans="1:11" ht="48.95" customHeight="1" x14ac:dyDescent="0.25">
      <c r="A14" s="47"/>
      <c r="B14" s="34"/>
      <c r="C14" s="48"/>
      <c r="D14" s="46"/>
      <c r="E14" s="34"/>
      <c r="F14" s="48"/>
      <c r="G14" s="46"/>
      <c r="H14" s="34"/>
      <c r="I14" s="48"/>
      <c r="J14" s="34"/>
      <c r="K14" s="21"/>
    </row>
    <row r="15" spans="1:11" ht="48" customHeight="1" thickBot="1" x14ac:dyDescent="0.3">
      <c r="A15" s="73"/>
      <c r="B15" s="61"/>
      <c r="C15" s="66"/>
      <c r="D15" s="60"/>
      <c r="E15" s="61"/>
      <c r="F15" s="66"/>
      <c r="G15" s="60"/>
      <c r="H15" s="61"/>
      <c r="I15" s="66"/>
      <c r="J15" s="61"/>
      <c r="K15" s="22"/>
    </row>
    <row r="16" spans="1:11" ht="18.95" customHeight="1" x14ac:dyDescent="0.25">
      <c r="A16" s="10"/>
      <c r="B16" s="10"/>
      <c r="C16" s="10"/>
      <c r="D16" s="10"/>
      <c r="E16" s="10"/>
      <c r="F16" s="10"/>
      <c r="G16" s="10"/>
      <c r="H16" s="10"/>
      <c r="I16" s="10"/>
      <c r="J16" s="10"/>
      <c r="K16" s="11"/>
    </row>
    <row r="17" spans="1:11" ht="48.95" customHeight="1" x14ac:dyDescent="0.25">
      <c r="A17" s="70" t="s">
        <v>418</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71" t="s">
        <v>30</v>
      </c>
      <c r="B19" s="55"/>
      <c r="C19" s="53" t="s">
        <v>414</v>
      </c>
      <c r="D19" s="54"/>
      <c r="E19" s="55"/>
      <c r="F19" s="53" t="s">
        <v>419</v>
      </c>
      <c r="G19" s="54"/>
      <c r="H19" s="55"/>
      <c r="I19" s="72" t="s">
        <v>416</v>
      </c>
      <c r="J19" s="69"/>
      <c r="K19" s="11"/>
    </row>
    <row r="20" spans="1:11" ht="48.95" customHeight="1" x14ac:dyDescent="0.25">
      <c r="A20" s="47"/>
      <c r="B20" s="34"/>
      <c r="C20" s="48"/>
      <c r="D20" s="46"/>
      <c r="E20" s="34"/>
      <c r="F20" s="48"/>
      <c r="G20" s="46"/>
      <c r="H20" s="34"/>
      <c r="I20" s="52"/>
      <c r="J20" s="51"/>
      <c r="K20" s="11"/>
    </row>
    <row r="21" spans="1:11" ht="48.95" customHeight="1" x14ac:dyDescent="0.25">
      <c r="A21" s="47"/>
      <c r="B21" s="34"/>
      <c r="C21" s="48"/>
      <c r="D21" s="46"/>
      <c r="E21" s="34"/>
      <c r="F21" s="48"/>
      <c r="G21" s="46"/>
      <c r="H21" s="34"/>
      <c r="I21" s="52"/>
      <c r="J21" s="51"/>
      <c r="K21" s="11"/>
    </row>
    <row r="22" spans="1:11" ht="48.95" customHeight="1" x14ac:dyDescent="0.25">
      <c r="A22" s="47"/>
      <c r="B22" s="34"/>
      <c r="C22" s="48"/>
      <c r="D22" s="46"/>
      <c r="E22" s="34"/>
      <c r="F22" s="48"/>
      <c r="G22" s="46"/>
      <c r="H22" s="34"/>
      <c r="I22" s="52"/>
      <c r="J22" s="51"/>
      <c r="K22" s="11"/>
    </row>
    <row r="23" spans="1:11" ht="48.95" customHeight="1" x14ac:dyDescent="0.25">
      <c r="A23" s="47"/>
      <c r="B23" s="34"/>
      <c r="C23" s="48"/>
      <c r="D23" s="46"/>
      <c r="E23" s="34"/>
      <c r="F23" s="48"/>
      <c r="G23" s="46"/>
      <c r="H23" s="34"/>
      <c r="I23" s="52"/>
      <c r="J23" s="51"/>
      <c r="K23" s="11"/>
    </row>
    <row r="24" spans="1:11" ht="48.95" customHeight="1" x14ac:dyDescent="0.25">
      <c r="A24" s="47"/>
      <c r="B24" s="34"/>
      <c r="C24" s="48"/>
      <c r="D24" s="46"/>
      <c r="E24" s="34"/>
      <c r="F24" s="48"/>
      <c r="G24" s="46"/>
      <c r="H24" s="34"/>
      <c r="I24" s="52"/>
      <c r="J24" s="51"/>
      <c r="K24" s="11"/>
    </row>
    <row r="25" spans="1:11" ht="48.95" customHeight="1" x14ac:dyDescent="0.25">
      <c r="A25" s="47"/>
      <c r="B25" s="34"/>
      <c r="C25" s="48"/>
      <c r="D25" s="46"/>
      <c r="E25" s="34"/>
      <c r="F25" s="48"/>
      <c r="G25" s="46"/>
      <c r="H25" s="34"/>
      <c r="I25" s="52"/>
      <c r="J25" s="51"/>
      <c r="K25" s="11"/>
    </row>
    <row r="26" spans="1:11" ht="48.95" customHeight="1" x14ac:dyDescent="0.25">
      <c r="A26" s="47"/>
      <c r="B26" s="34"/>
      <c r="C26" s="48"/>
      <c r="D26" s="46"/>
      <c r="E26" s="34"/>
      <c r="F26" s="48"/>
      <c r="G26" s="46"/>
      <c r="H26" s="34"/>
      <c r="I26" s="52"/>
      <c r="J26" s="51"/>
      <c r="K26" s="11"/>
    </row>
    <row r="27" spans="1:11" ht="48.95" customHeight="1" x14ac:dyDescent="0.25">
      <c r="A27" s="47"/>
      <c r="B27" s="34"/>
      <c r="C27" s="48"/>
      <c r="D27" s="46"/>
      <c r="E27" s="34"/>
      <c r="F27" s="48"/>
      <c r="G27" s="46"/>
      <c r="H27" s="34"/>
      <c r="I27" s="52"/>
      <c r="J27" s="51"/>
      <c r="K27" s="11"/>
    </row>
    <row r="28" spans="1:11" ht="48.95" customHeight="1" x14ac:dyDescent="0.25">
      <c r="A28" s="47"/>
      <c r="B28" s="34"/>
      <c r="C28" s="48"/>
      <c r="D28" s="46"/>
      <c r="E28" s="34"/>
      <c r="F28" s="48"/>
      <c r="G28" s="46"/>
      <c r="H28" s="34"/>
      <c r="I28" s="52"/>
      <c r="J28" s="51"/>
      <c r="K28" s="11"/>
    </row>
    <row r="29" spans="1:11" ht="48.95" customHeight="1" x14ac:dyDescent="0.25">
      <c r="A29" s="47"/>
      <c r="B29" s="34"/>
      <c r="C29" s="48"/>
      <c r="D29" s="46"/>
      <c r="E29" s="34"/>
      <c r="F29" s="48"/>
      <c r="G29" s="46"/>
      <c r="H29" s="34"/>
      <c r="I29" s="52"/>
      <c r="J29" s="51"/>
      <c r="K29" s="11"/>
    </row>
    <row r="31" spans="1:11" ht="33" customHeight="1" x14ac:dyDescent="0.25">
      <c r="A31" s="58"/>
      <c r="B31" s="29"/>
      <c r="C31" s="29"/>
      <c r="D31" s="29"/>
      <c r="E31" s="29"/>
      <c r="F31" s="29"/>
      <c r="G31" s="29"/>
      <c r="H31" s="29"/>
      <c r="I31" s="29"/>
      <c r="J31" s="29"/>
    </row>
    <row r="33" spans="1:10" ht="15.95" customHeight="1" x14ac:dyDescent="0.25">
      <c r="A33" s="57" t="s">
        <v>420</v>
      </c>
      <c r="B33" s="29"/>
      <c r="C33" s="29"/>
      <c r="D33" s="29"/>
      <c r="E33" s="29"/>
      <c r="F33" s="29"/>
      <c r="G33" s="29"/>
      <c r="H33" s="29"/>
      <c r="I33" s="29"/>
      <c r="J33" s="29"/>
    </row>
    <row r="34" spans="1:10" ht="15.95" customHeight="1" thickBot="1" x14ac:dyDescent="0.3"/>
    <row r="35" spans="1:10" ht="15.95" customHeight="1" x14ac:dyDescent="0.25">
      <c r="A35" s="8" t="s">
        <v>29</v>
      </c>
      <c r="B35" s="67" t="s">
        <v>421</v>
      </c>
      <c r="C35" s="54"/>
      <c r="D35" s="54"/>
      <c r="E35" s="54"/>
      <c r="F35" s="54"/>
      <c r="G35" s="55"/>
      <c r="H35" s="68" t="s">
        <v>422</v>
      </c>
      <c r="I35" s="54"/>
      <c r="J35" s="69"/>
    </row>
    <row r="36" spans="1:10" ht="48" customHeight="1" x14ac:dyDescent="0.25">
      <c r="A36" s="23" t="s">
        <v>423</v>
      </c>
      <c r="B36" s="49" t="s">
        <v>424</v>
      </c>
      <c r="C36" s="46"/>
      <c r="D36" s="46"/>
      <c r="E36" s="46"/>
      <c r="F36" s="46"/>
      <c r="G36" s="34"/>
      <c r="H36" s="50"/>
      <c r="I36" s="46"/>
      <c r="J36" s="51"/>
    </row>
    <row r="37" spans="1:10" ht="48" customHeight="1" x14ac:dyDescent="0.25">
      <c r="A37" s="23" t="s">
        <v>425</v>
      </c>
      <c r="B37" s="49" t="s">
        <v>426</v>
      </c>
      <c r="C37" s="46"/>
      <c r="D37" s="46"/>
      <c r="E37" s="46"/>
      <c r="F37" s="46"/>
      <c r="G37" s="34"/>
      <c r="H37" s="50"/>
      <c r="I37" s="46"/>
      <c r="J37" s="51"/>
    </row>
    <row r="38" spans="1:10" ht="48" customHeight="1" x14ac:dyDescent="0.25">
      <c r="A38" s="23" t="s">
        <v>427</v>
      </c>
      <c r="B38" s="49" t="s">
        <v>428</v>
      </c>
      <c r="C38" s="46"/>
      <c r="D38" s="46"/>
      <c r="E38" s="46"/>
      <c r="F38" s="46"/>
      <c r="G38" s="34"/>
      <c r="H38" s="50"/>
      <c r="I38" s="46"/>
      <c r="J38" s="51"/>
    </row>
    <row r="39" spans="1:10" ht="48" customHeight="1" x14ac:dyDescent="0.25">
      <c r="A39" s="23" t="s">
        <v>429</v>
      </c>
      <c r="B39" s="49" t="s">
        <v>430</v>
      </c>
      <c r="C39" s="46"/>
      <c r="D39" s="46"/>
      <c r="E39" s="46"/>
      <c r="F39" s="46"/>
      <c r="G39" s="34"/>
      <c r="H39" s="50"/>
      <c r="I39" s="46"/>
      <c r="J39" s="51"/>
    </row>
    <row r="40" spans="1:10" ht="48" customHeight="1" x14ac:dyDescent="0.25">
      <c r="A40" s="23" t="s">
        <v>431</v>
      </c>
      <c r="B40" s="49" t="s">
        <v>432</v>
      </c>
      <c r="C40" s="46"/>
      <c r="D40" s="46"/>
      <c r="E40" s="46"/>
      <c r="F40" s="46"/>
      <c r="G40" s="34"/>
      <c r="H40" s="50"/>
      <c r="I40" s="46"/>
      <c r="J40" s="51"/>
    </row>
    <row r="41" spans="1:10" ht="48" customHeight="1" x14ac:dyDescent="0.25">
      <c r="A41" s="24"/>
      <c r="B41" s="45"/>
      <c r="C41" s="46"/>
      <c r="D41" s="46"/>
      <c r="E41" s="46"/>
      <c r="F41" s="46"/>
      <c r="G41" s="34"/>
      <c r="H41" s="50"/>
      <c r="I41" s="46"/>
      <c r="J41" s="51"/>
    </row>
    <row r="42" spans="1:10" ht="48" customHeight="1" x14ac:dyDescent="0.25">
      <c r="A42" s="24"/>
      <c r="B42" s="45"/>
      <c r="C42" s="46"/>
      <c r="D42" s="46"/>
      <c r="E42" s="46"/>
      <c r="F42" s="46"/>
      <c r="G42" s="34"/>
      <c r="H42" s="50"/>
      <c r="I42" s="46"/>
      <c r="J42" s="51"/>
    </row>
    <row r="43" spans="1:10" ht="48" customHeight="1" x14ac:dyDescent="0.25">
      <c r="A43" s="24"/>
      <c r="B43" s="45"/>
      <c r="C43" s="46"/>
      <c r="D43" s="46"/>
      <c r="E43" s="46"/>
      <c r="F43" s="46"/>
      <c r="G43" s="34"/>
      <c r="H43" s="50"/>
      <c r="I43" s="46"/>
      <c r="J43" s="51"/>
    </row>
    <row r="44" spans="1:10" ht="48" customHeight="1" x14ac:dyDescent="0.25">
      <c r="A44" s="24"/>
      <c r="B44" s="45"/>
      <c r="C44" s="46"/>
      <c r="D44" s="46"/>
      <c r="E44" s="46"/>
      <c r="F44" s="46"/>
      <c r="G44" s="34"/>
      <c r="H44" s="50"/>
      <c r="I44" s="46"/>
      <c r="J44" s="51"/>
    </row>
    <row r="45" spans="1:10" ht="48" customHeight="1" x14ac:dyDescent="0.25">
      <c r="A45" s="24"/>
      <c r="B45" s="45"/>
      <c r="C45" s="46"/>
      <c r="D45" s="46"/>
      <c r="E45" s="46"/>
      <c r="F45" s="46"/>
      <c r="G45" s="34"/>
      <c r="H45" s="50"/>
      <c r="I45" s="46"/>
      <c r="J45" s="51"/>
    </row>
    <row r="46" spans="1:10" ht="48.95" customHeight="1" thickBot="1" x14ac:dyDescent="0.3">
      <c r="A46" s="25"/>
      <c r="B46" s="59"/>
      <c r="C46" s="60"/>
      <c r="D46" s="60"/>
      <c r="E46" s="60"/>
      <c r="F46" s="60"/>
      <c r="G46" s="61"/>
      <c r="H46" s="62"/>
      <c r="I46" s="63"/>
      <c r="J46" s="64"/>
    </row>
    <row r="48" spans="1:10" ht="102" customHeight="1" x14ac:dyDescent="0.25">
      <c r="A48" s="58" t="s">
        <v>433</v>
      </c>
      <c r="B48" s="29"/>
      <c r="C48" s="29"/>
      <c r="D48" s="29"/>
      <c r="E48" s="29"/>
      <c r="F48" s="29"/>
      <c r="G48" s="29"/>
      <c r="H48" s="29"/>
      <c r="I48" s="29"/>
      <c r="J48" s="29"/>
    </row>
    <row r="51" spans="1:10" x14ac:dyDescent="0.25">
      <c r="A51" s="65" t="s">
        <v>434</v>
      </c>
      <c r="B51" s="29"/>
      <c r="C51" s="29"/>
      <c r="D51" s="29"/>
      <c r="E51" s="56"/>
      <c r="F51" s="29"/>
      <c r="G51" s="29"/>
      <c r="H51" s="29"/>
      <c r="I51" s="29"/>
      <c r="J51" s="29"/>
    </row>
    <row r="53" spans="1:10" x14ac:dyDescent="0.25">
      <c r="A53" s="65" t="s">
        <v>435</v>
      </c>
      <c r="B53" s="29"/>
      <c r="C53" s="29"/>
      <c r="D53" s="29"/>
      <c r="E53" s="56"/>
      <c r="F53" s="29"/>
      <c r="G53" s="29"/>
      <c r="H53" s="29"/>
      <c r="I53" s="29"/>
      <c r="J53" s="29"/>
    </row>
    <row r="100" spans="1:1" ht="15.75" x14ac:dyDescent="0.25">
      <c r="A100" t="s">
        <v>436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2025-03-13T07:29:34Z</dcterms:modified>
</cp:coreProperties>
</file>