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2025\1. ATVIRI  TARPTAUTINIAI konkursai\Specialios medicininės paskirties maistas 2085-2\CVPIS\"/>
    </mc:Choice>
  </mc:AlternateContent>
  <xr:revisionPtr revIDLastSave="0" documentId="13_ncr:1_{2BDE478E-28EF-4BF8-98AC-C8FA769D9563}"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34" i="1" l="1"/>
  <c r="F126" i="1"/>
  <c r="G133" i="1" s="1"/>
  <c r="G116" i="1"/>
  <c r="F115" i="1"/>
  <c r="F116" i="1" s="1"/>
  <c r="F117" i="1" s="1"/>
  <c r="F109" i="1"/>
  <c r="G115" i="1" s="1"/>
  <c r="G99" i="1"/>
  <c r="F98" i="1"/>
  <c r="F99" i="1" s="1"/>
  <c r="F100" i="1" s="1"/>
  <c r="F91" i="1"/>
  <c r="G98" i="1" s="1"/>
  <c r="G81" i="1"/>
  <c r="F80" i="1"/>
  <c r="F81" i="1" s="1"/>
  <c r="F82" i="1" s="1"/>
  <c r="F74" i="1"/>
  <c r="G80" i="1" s="1"/>
  <c r="G64" i="1"/>
  <c r="F63" i="1"/>
  <c r="F64" i="1" s="1"/>
  <c r="F65" i="1" s="1"/>
  <c r="F55" i="1"/>
  <c r="G63" i="1" s="1"/>
  <c r="G45" i="1"/>
  <c r="F44" i="1"/>
  <c r="F45" i="1" s="1"/>
  <c r="F46" i="1" s="1"/>
  <c r="F37" i="1"/>
  <c r="G44" i="1" s="1"/>
  <c r="G21" i="1"/>
  <c r="F133" i="1" l="1"/>
  <c r="F134" i="1" s="1"/>
  <c r="F135" i="1" s="1"/>
</calcChain>
</file>

<file path=xl/sharedStrings.xml><?xml version="1.0" encoding="utf-8"?>
<sst xmlns="http://schemas.openxmlformats.org/spreadsheetml/2006/main" count="247" uniqueCount="157">
  <si>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</si>
  <si>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</si>
  <si>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</si>
  <si>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</si>
  <si>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</si>
  <si>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</si>
  <si>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</si>
  <si>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</si>
  <si>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</si>
  <si>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</si>
  <si>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</si>
  <si>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</si>
  <si>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</si>
  <si>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</si>
  <si>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</si>
  <si>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</si>
  <si>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</si>
  <si>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</si>
  <si>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</si>
  <si>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</si>
  <si>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</si>
  <si>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</si>
  <si>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</si>
  <si>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</si>
  <si>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</si>
  <si>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</si>
  <si>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SPECIALIOS MEDICININĖS PASKIRTIES GERIAMASIS VISAVERTIS ENTERINIS MIŠINYS SU PADIDINTU BALTYMŲ KIEKIU,OMEGA 3, VITAMINŲ KIEKIU IR ANTIOKSIDANTAIS.</t>
  </si>
  <si>
    <t>Tiekėjo pasiūlymas:</t>
  </si>
  <si>
    <t>Nr.</t>
  </si>
  <si>
    <t>Pavadinimas</t>
  </si>
  <si>
    <t>Kiekis</t>
  </si>
  <si>
    <t>Mato vienetas</t>
  </si>
  <si>
    <t>Kaina be PVM, Eur</t>
  </si>
  <si>
    <t>Suma be PVM, Eur</t>
  </si>
  <si>
    <t>Prekės pavadinimas, 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</si>
  <si>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</si>
  <si>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</si>
  <si>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t>
  </si>
  <si>
    <t>Specialios medicininės paskirties geriamasis visavertis enterinis mišinys su padidintu baltymų kiekiu,OMEGA 3, vitaminų kiekiu ir antioksidantais.</t>
  </si>
  <si>
    <t>1.1.</t>
  </si>
  <si>
    <t>Specialios medicininės paskirties geriamasis visavertis enterinis mišinys su padidintu baltymų kiekiu, OMEGA 3, vit D kieku, be laktozės ir glitimo.Turi atitikti galiojančius ES, LR kokybės reikalavimus, standartus, higienos normas .</t>
  </si>
  <si>
    <t>l</t>
  </si>
  <si>
    <t>1.1.1.</t>
  </si>
  <si>
    <t>Didelės energinės vertės spec. medicininės paskirties maisto produktas, praturtintas omega-3 riebiosiomis rūgštimis (EPA ir DHA), MCT ir antioksidantais (vit. A, C, E, beta karotenu ir selenu), kuriame nėra laktozės ir glitimo.</t>
  </si>
  <si>
    <t>1.1.2.</t>
  </si>
  <si>
    <t>Energetinė vertė =&gt;150kcal /100ml.</t>
  </si>
  <si>
    <t>1.1.3.</t>
  </si>
  <si>
    <t>Baltymų =&gt; 10g/100ml.</t>
  </si>
  <si>
    <t>1.1.4.</t>
  </si>
  <si>
    <t>Pakuotė 125-250ml.</t>
  </si>
  <si>
    <t>1.1.5.</t>
  </si>
  <si>
    <t>Laikymo sąlygos: 15-25 °C temperatūroje.</t>
  </si>
  <si>
    <t>1.1.6.</t>
  </si>
  <si>
    <t>Galiojimo terminas ne trumpesnis nei 2 mėn.</t>
  </si>
  <si>
    <t>Suma be PVM</t>
  </si>
  <si>
    <t>Taikomas PVM dydis (%)</t>
  </si>
  <si>
    <t>PVM suma</t>
  </si>
  <si>
    <t>Suma su PVM</t>
  </si>
  <si>
    <t>2. DALIS</t>
  </si>
  <si>
    <t>SPECIALIOS MEDICININĖS PASKIRTIES GERIAMASIS VISAVERTIS ENTERINIS MIŠINYS SKIRTAS PACIENTAMS, KURIEMS REIKALINGA PAPILDOMA MITYBA ESANT MITYBOS NEPAKANKAMUMUI, YPAČ ESANT DIDESNIAM ENERGIJOS IR BALTYMŲ POREIKIUI.</t>
  </si>
  <si>
    <t>2.</t>
  </si>
  <si>
    <t>Specialios medicininės paskirties geriamasis visavertis enterinis mišinys skirtas pacientams, kuriems reikalinga papildoma mityba esant mitybos nepakankamumui, ypač esant didesniam energijos ir baltymų poreikiui.</t>
  </si>
  <si>
    <t>2.1.</t>
  </si>
  <si>
    <t>Specialios medicininės paskirties geriamasis visavertis enterinis mišinys su padidintu kiekiu baltymų esant didesniam energijos ir baltymų poreikiui.Turi atitikti galiojančius ES, LR kokybės reikalavimus, standartus, higienos normas .</t>
  </si>
  <si>
    <t>2.1.1.</t>
  </si>
  <si>
    <t>Visavertis, subalansuotas, itin kaloringas , turintis daug baltymų specialios medicininės paskirties maisto produktas. Tinkantis mitybos papildymui arba kaip pakaitinis maistas pacientams, kuriems yra arba gresia mitybos nepakankamumas, ypač esant didesniam energijos ir baltymų poreikiui ir (arba) skysčių apribojimui.</t>
  </si>
  <si>
    <t>2.1.2.</t>
  </si>
  <si>
    <t>Su padidintu kiekiu baltymų , vitaminais, mineralais, antioksidantais (vit. A, C, E, beta karotenu ir selenu) ir padidintu kiekiu vit. D.</t>
  </si>
  <si>
    <t>2.1.3.</t>
  </si>
  <si>
    <t>Energinė vertė =&gt; 200 kcal/100ml .</t>
  </si>
  <si>
    <t>2.1.4.</t>
  </si>
  <si>
    <t>Baltymai =&gt;9,4 g / 100ml .</t>
  </si>
  <si>
    <t>2.1.5.</t>
  </si>
  <si>
    <t>2.1.6.</t>
  </si>
  <si>
    <t>2.1.7.</t>
  </si>
  <si>
    <t>3. DALIS</t>
  </si>
  <si>
    <t>SPECIALIOS MEDICINININĖS PASKIRTIES GERIAMASIS ENTERINIS MAITINIMO MIŠINYS SU PADIDINTU BALTIMŲ, CINKO IR ARGININO KIEKIU.</t>
  </si>
  <si>
    <t>3.</t>
  </si>
  <si>
    <t>Specialios medicinininės paskirties geriamasis enterinis maitinimo mišinys su padidintu baltimų, cinko ir arginino kiekiu.</t>
  </si>
  <si>
    <t>3.1.</t>
  </si>
  <si>
    <t>Specialios medicininės paskirties geriamasis visavertis enterinis mišinys su padidntu baltymų, cinko ir arginino kiekiu. Skirtas mitybos reguliavimui esant mitybos nepakankamumui, bei žaizdų, pragulų profilaktikai,turi atitikti galiojančius ES, LR kokybės reikalavimus, standartus, higienos normas.</t>
  </si>
  <si>
    <t>3.1.1.</t>
  </si>
  <si>
    <t>Padidintos energetinės vertės , praturtintas argininu ir cinku.</t>
  </si>
  <si>
    <t>3.1.2.</t>
  </si>
  <si>
    <t>Energetinė vertė 124kcal/100ml.</t>
  </si>
  <si>
    <t>3.1.3.</t>
  </si>
  <si>
    <t>Pakuotė 200-250ml.</t>
  </si>
  <si>
    <t>3.1.4.</t>
  </si>
  <si>
    <t>3.1.5.</t>
  </si>
  <si>
    <t>4. DALIS</t>
  </si>
  <si>
    <t>SPECIALIOS MEDICININĖS PASKIRTIES GERIAMASIS AUGALINĖS KILMĖS ENTERINIS MIŠINYS , SKIRTAS MITYBOS TERAPIJAI .</t>
  </si>
  <si>
    <t>4.</t>
  </si>
  <si>
    <t>Specialios medicininės paskirties geriamasis augalinės kilmės enterinis mišinys , skirtas mitybos terapijai .</t>
  </si>
  <si>
    <t>4.1.</t>
  </si>
  <si>
    <t>Specialios medicininės paskirties visavertis enterinis mišinys su padidintu augalinės kilmės (soja ir žirniai) baltymų kiekiu, skirtas mitybos terapijai, tinkamas veganams,turi atitikti galiojančius ES, LR kokybės reikalavimus, standartus, higienos normas.</t>
  </si>
  <si>
    <t>4.1.1.</t>
  </si>
  <si>
    <t xml:space="preserve"> Visavertis, subalansuotas, su mikro – makroelementais, vitaminais.</t>
  </si>
  <si>
    <t>4.1.2.</t>
  </si>
  <si>
    <t>Energetinė vertė 150kcal/100ml.</t>
  </si>
  <si>
    <t>4.1.3.</t>
  </si>
  <si>
    <t>Augalinės kilmės baltimų - 6g/100ml.</t>
  </si>
  <si>
    <t>4.1.4.</t>
  </si>
  <si>
    <t>4.1.5.</t>
  </si>
  <si>
    <t>4.1.6.</t>
  </si>
  <si>
    <t>Galiojimo terminas ne trumpesnis nei 2 mėn</t>
  </si>
  <si>
    <t>5. DALIS</t>
  </si>
  <si>
    <t>SPECIALIOS MEDICININĖS PASKIRTIES GERIAMAS ENTERINIS MAITINIMO MIŠINYS SKIRTAS GLIKEMIJAI NORMALIZUOTI.</t>
  </si>
  <si>
    <t>5.</t>
  </si>
  <si>
    <t>Specialios medicininės paskirties geriamas enterinis maitinimo mišinys skirtas glikemijai normalizuoti.</t>
  </si>
  <si>
    <t>5.1.</t>
  </si>
  <si>
    <t>Specialios medicininės paskirties geriamasis visavertis enterinis mišinys skirtas pacientams, kuriems reikalinga papildoma mityba , mitybos mepakankamumo ir cukrinio diabeto ar hiperglikemijos atvejais,turi atitikti galiojančius ES, LR kokybės reikalavimus, standartus, higienos normas.</t>
  </si>
  <si>
    <t>5.1.1.</t>
  </si>
  <si>
    <t>Energetinė vertė =&gt; 100kcal/100ml.</t>
  </si>
  <si>
    <t>5.1.2.</t>
  </si>
  <si>
    <t>Baltimų kiekis =&gt; 3,8g/100ml.</t>
  </si>
  <si>
    <t>5.1.3.</t>
  </si>
  <si>
    <t>5.1.4.</t>
  </si>
  <si>
    <t>5.1.5.</t>
  </si>
  <si>
    <t>6. DALIS</t>
  </si>
  <si>
    <t>PAPILDOMAS BALTYMŲ ŠALTINIS SUAUGUSIEMS PACIENTAMS, KURIŲ POREIKIŲ NEPATENKINA ĮPRASTAS MAISTAS.</t>
  </si>
  <si>
    <t>6.</t>
  </si>
  <si>
    <t>Papildomas baltymų šaltinis suaugusiems pacientams, kurių poreikių nepatenkina įprastas maistas.</t>
  </si>
  <si>
    <t>6.1.</t>
  </si>
  <si>
    <t>Baltyminis maisto priedas: koncentruoti baltymų milteliai be gliuteno ir laktozės, skirti vartoti vaikams ir suaugusiems, kai yra padidėjęs baltymų poreikis, turi atitikti galiojančius ES, LR kokybės reikalavimus, standartus, higienos normas.</t>
  </si>
  <si>
    <t>kg</t>
  </si>
  <si>
    <t>6.1.1.</t>
  </si>
  <si>
    <t xml:space="preserve"> Maisto priedas su didele baltymų koncentracija (100 g miltelių ne mažiau 87 g baltymų).</t>
  </si>
  <si>
    <t>6.1.2.</t>
  </si>
  <si>
    <t>Miltelių pavidalo maisto priedas nepakeičiantis valgio ir gėrimo skonio ir kvapo.Tinkamas vartoti šaltuose ir karštuose patiekaluose, saldžiame ar pikantiškame maiste.</t>
  </si>
  <si>
    <t>6.1.3.</t>
  </si>
  <si>
    <t>Skirtas vartoti nuo 3 metų vaikams ir suaugusiems.</t>
  </si>
  <si>
    <t>6.1.4.</t>
  </si>
  <si>
    <t>Pakuotės dydis 200 - 400 g.</t>
  </si>
  <si>
    <t>6.1.5.</t>
  </si>
  <si>
    <t>6.1.6.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</si>
  <si>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</si>
  <si>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</si>
  <si>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</si>
  <si>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</si>
  <si>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</si>
  <si>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</si>
  <si>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</si>
  <si>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</si>
  <si>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</si>
  <si>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</si>
  <si>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</si>
  <si>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</si>
  <si>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</si>
  <si>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</si>
  <si>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</si>
  <si>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</si>
  <si>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</si>
  <si>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</si>
  <si>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</si>
  <si>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</si>
  <si>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2085-2 2025-03-12 14:35:50</t>
  </si>
  <si>
    <t>SPECIALIOS MEDICININĖS PASKIRTIES MAISTAS (GERIAMAS)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</si>
</sst>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vertical="top"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35"/>
  <sheetViews>
    <sheetView tabSelected="1" workbookViewId="0"/>
  </sheetViews>
  <sheetFormatPr defaultColWidth="10.875" defaultRowHeight="15" x14ac:dyDescent="0.25"/>
  <cols>
    <col min="1" max="1" width="7.375" style="1" customWidth="1"/>
    <col min="2" max="2" width="46.625" style="1" customWidth="1"/>
    <col min="3" max="3" width="21.75" style="1" customWidth="1"/>
    <col min="4" max="4" width="12.875" style="1" customWidth="1"/>
    <col min="5" max="5" width="17.5" style="1" customWidth="1"/>
    <col min="6" max="6" width="17.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156</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6" t="s">
        <v>6</v>
      </c>
      <c r="B12" s="27"/>
      <c r="C12" s="23"/>
      <c r="D12" s="24"/>
      <c r="E12" s="24"/>
      <c r="F12" s="25"/>
    </row>
    <row r="13" spans="1:6" ht="15.95" customHeight="1" x14ac:dyDescent="0.25">
      <c r="A13" s="35" t="s">
        <v>7</v>
      </c>
      <c r="B13" s="30"/>
      <c r="C13" s="23"/>
      <c r="D13" s="24"/>
      <c r="E13" s="24"/>
      <c r="F13" s="25"/>
    </row>
    <row r="14" spans="1:6" ht="15.95" customHeight="1" x14ac:dyDescent="0.25">
      <c r="A14" s="35" t="s">
        <v>8</v>
      </c>
      <c r="B14" s="30"/>
      <c r="C14" s="23"/>
      <c r="D14" s="24"/>
      <c r="E14" s="24"/>
      <c r="F14" s="25"/>
    </row>
    <row r="15" spans="1:6" ht="15.95" customHeight="1" x14ac:dyDescent="0.25">
      <c r="A15" s="26" t="s">
        <v>9</v>
      </c>
      <c r="B15" s="27"/>
      <c r="C15" s="23"/>
      <c r="D15" s="24"/>
      <c r="E15" s="24"/>
      <c r="F15" s="25"/>
    </row>
    <row r="16" spans="1:6" ht="63" customHeight="1" x14ac:dyDescent="0.25">
      <c r="A16" s="29" t="s">
        <v>10</v>
      </c>
      <c r="B16" s="30"/>
      <c r="C16" s="23"/>
      <c r="D16" s="24"/>
      <c r="E16" s="24"/>
      <c r="F16" s="25"/>
    </row>
    <row r="17" spans="1:7" ht="15.95" customHeight="1" x14ac:dyDescent="0.25">
      <c r="A17" s="26" t="s">
        <v>11</v>
      </c>
      <c r="B17" s="27"/>
      <c r="C17" s="23"/>
      <c r="D17" s="24"/>
      <c r="E17" s="24"/>
      <c r="F17" s="25"/>
    </row>
    <row r="18" spans="1:7" ht="15.95" customHeight="1" x14ac:dyDescent="0.25">
      <c r="A18" s="26" t="s">
        <v>12</v>
      </c>
      <c r="B18" s="27"/>
      <c r="C18" s="23"/>
      <c r="D18" s="24"/>
      <c r="E18" s="24"/>
      <c r="F18" s="25"/>
    </row>
    <row r="19" spans="1:7" ht="48" customHeight="1" x14ac:dyDescent="0.25">
      <c r="A19" s="26" t="s">
        <v>13</v>
      </c>
      <c r="B19" s="27"/>
      <c r="C19" s="23"/>
      <c r="D19" s="24"/>
      <c r="E19" s="24"/>
      <c r="F19" s="25"/>
    </row>
    <row r="20" spans="1:7" ht="54.95" customHeight="1" x14ac:dyDescent="0.25">
      <c r="A20" s="26" t="s">
        <v>14</v>
      </c>
      <c r="B20" s="27"/>
      <c r="C20" s="23"/>
      <c r="D20" s="24"/>
      <c r="E20" s="24"/>
      <c r="F20" s="25"/>
    </row>
    <row r="21" spans="1:7" ht="71.099999999999994" customHeight="1" x14ac:dyDescent="0.25">
      <c r="A21" s="32" t="s">
        <v>15</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16</v>
      </c>
      <c r="B23" s="28"/>
      <c r="C23" s="28"/>
      <c r="D23" s="28"/>
      <c r="E23" s="28"/>
      <c r="F23" s="28"/>
    </row>
    <row r="24" spans="1:7" x14ac:dyDescent="0.25">
      <c r="A24" s="28" t="s">
        <v>17</v>
      </c>
      <c r="B24" s="28"/>
      <c r="C24" s="28"/>
      <c r="D24" s="28"/>
      <c r="E24" s="28"/>
      <c r="F24" s="28"/>
    </row>
    <row r="25" spans="1:7" x14ac:dyDescent="0.25">
      <c r="A25" s="28" t="s">
        <v>18</v>
      </c>
      <c r="B25" s="28"/>
      <c r="C25" s="28"/>
      <c r="D25" s="28"/>
      <c r="E25" s="28"/>
      <c r="F25" s="28"/>
    </row>
    <row r="26" spans="1:7" x14ac:dyDescent="0.25">
      <c r="A26" s="28" t="s">
        <v>19</v>
      </c>
      <c r="B26" s="28"/>
      <c r="C26" s="28"/>
      <c r="D26" s="28"/>
      <c r="E26" s="28"/>
      <c r="F26" s="28"/>
    </row>
    <row r="27" spans="1:7" x14ac:dyDescent="0.25">
      <c r="A27" s="28" t="s">
        <v>20</v>
      </c>
      <c r="B27" s="28"/>
      <c r="C27" s="28"/>
      <c r="D27" s="28"/>
      <c r="E27" s="28"/>
      <c r="F27" s="28"/>
    </row>
    <row r="28" spans="1:7" ht="32.1" customHeight="1" x14ac:dyDescent="0.25">
      <c r="A28" s="34" t="s">
        <v>21</v>
      </c>
      <c r="B28" s="28"/>
      <c r="C28" s="28"/>
      <c r="D28" s="28"/>
      <c r="E28" s="28"/>
      <c r="F28" s="28"/>
    </row>
    <row r="29" spans="1:7" x14ac:dyDescent="0.25">
      <c r="A29" s="28" t="s">
        <v>22</v>
      </c>
      <c r="B29" s="28"/>
      <c r="C29" s="28"/>
      <c r="D29" s="28"/>
      <c r="E29" s="28"/>
      <c r="F29" s="28"/>
    </row>
    <row r="30" spans="1:7" ht="32.25" customHeight="1" x14ac:dyDescent="0.25">
      <c r="A30" s="68" t="s">
        <v>23</v>
      </c>
      <c r="B30" s="68"/>
      <c r="C30" s="68"/>
      <c r="D30" s="15"/>
    </row>
    <row r="31" spans="1:7" x14ac:dyDescent="0.25">
      <c r="A31" s="14" t="s">
        <v>24</v>
      </c>
    </row>
    <row r="32" spans="1:7" x14ac:dyDescent="0.25">
      <c r="A32" s="12" t="s">
        <v>25</v>
      </c>
      <c r="B32" s="12" t="s">
        <v>26</v>
      </c>
    </row>
    <row r="34" spans="1:9" x14ac:dyDescent="0.25">
      <c r="A34" s="12" t="s">
        <v>27</v>
      </c>
    </row>
    <row r="35" spans="1:9" ht="150" x14ac:dyDescent="0.25">
      <c r="A35" s="73" t="s">
        <v>28</v>
      </c>
      <c r="B35" s="73" t="s">
        <v>29</v>
      </c>
      <c r="C35" s="73" t="s">
        <v>30</v>
      </c>
      <c r="D35" s="73" t="s">
        <v>31</v>
      </c>
      <c r="E35" s="73" t="s">
        <v>32</v>
      </c>
      <c r="F35" s="73" t="s">
        <v>33</v>
      </c>
      <c r="G35" s="73" t="s">
        <v>34</v>
      </c>
      <c r="H35" s="73" t="s">
        <v>35</v>
      </c>
      <c r="I35" s="73" t="s">
        <v>36</v>
      </c>
    </row>
    <row r="36" spans="1:9" ht="45" x14ac:dyDescent="0.25">
      <c r="A36" s="69" t="s">
        <v>37</v>
      </c>
      <c r="B36" s="69" t="s">
        <v>38</v>
      </c>
      <c r="C36" s="70"/>
      <c r="D36" s="70"/>
      <c r="E36" s="70"/>
      <c r="F36" s="70"/>
      <c r="G36" s="70"/>
      <c r="H36" s="70"/>
      <c r="I36" s="70"/>
    </row>
    <row r="37" spans="1:9" ht="75" x14ac:dyDescent="0.25">
      <c r="A37" s="70" t="s">
        <v>39</v>
      </c>
      <c r="B37" s="70" t="s">
        <v>40</v>
      </c>
      <c r="C37" s="74">
        <v>800</v>
      </c>
      <c r="D37" s="74" t="s">
        <v>41</v>
      </c>
      <c r="E37" s="71"/>
      <c r="F37" s="70" t="str">
        <f>IF(ISBLANK(E37),"", PRODUCT(C37,E37))</f>
        <v/>
      </c>
      <c r="G37" s="72"/>
      <c r="H37" s="70"/>
      <c r="I37" s="70"/>
    </row>
    <row r="38" spans="1:9" ht="60" x14ac:dyDescent="0.25">
      <c r="A38" s="70" t="s">
        <v>42</v>
      </c>
      <c r="B38" s="70" t="s">
        <v>43</v>
      </c>
      <c r="C38" s="70"/>
      <c r="D38" s="70"/>
      <c r="E38" s="70"/>
      <c r="F38" s="70"/>
      <c r="G38" s="70"/>
      <c r="H38" s="72"/>
      <c r="I38" s="72"/>
    </row>
    <row r="39" spans="1:9" x14ac:dyDescent="0.25">
      <c r="A39" s="70" t="s">
        <v>44</v>
      </c>
      <c r="B39" s="70" t="s">
        <v>45</v>
      </c>
      <c r="C39" s="70"/>
      <c r="D39" s="70"/>
      <c r="E39" s="70"/>
      <c r="F39" s="70"/>
      <c r="G39" s="70"/>
      <c r="H39" s="72"/>
      <c r="I39" s="72"/>
    </row>
    <row r="40" spans="1:9" x14ac:dyDescent="0.25">
      <c r="A40" s="70" t="s">
        <v>46</v>
      </c>
      <c r="B40" s="70" t="s">
        <v>47</v>
      </c>
      <c r="C40" s="70"/>
      <c r="D40" s="70"/>
      <c r="E40" s="70"/>
      <c r="F40" s="70"/>
      <c r="G40" s="70"/>
      <c r="H40" s="72"/>
      <c r="I40" s="72"/>
    </row>
    <row r="41" spans="1:9" x14ac:dyDescent="0.25">
      <c r="A41" s="70" t="s">
        <v>48</v>
      </c>
      <c r="B41" s="70" t="s">
        <v>49</v>
      </c>
      <c r="C41" s="70"/>
      <c r="D41" s="70"/>
      <c r="E41" s="70"/>
      <c r="F41" s="70"/>
      <c r="G41" s="70"/>
      <c r="H41" s="72"/>
      <c r="I41" s="72"/>
    </row>
    <row r="42" spans="1:9" x14ac:dyDescent="0.25">
      <c r="A42" s="70" t="s">
        <v>50</v>
      </c>
      <c r="B42" s="70" t="s">
        <v>51</v>
      </c>
      <c r="C42" s="70"/>
      <c r="D42" s="70"/>
      <c r="E42" s="70"/>
      <c r="F42" s="70"/>
      <c r="G42" s="70"/>
      <c r="H42" s="72"/>
      <c r="I42" s="72"/>
    </row>
    <row r="43" spans="1:9" x14ac:dyDescent="0.25">
      <c r="A43" s="70" t="s">
        <v>52</v>
      </c>
      <c r="B43" s="70" t="s">
        <v>53</v>
      </c>
      <c r="C43" s="70"/>
      <c r="D43" s="70"/>
      <c r="E43" s="70"/>
      <c r="F43" s="70"/>
      <c r="G43" s="70"/>
      <c r="H43" s="72"/>
      <c r="I43" s="72"/>
    </row>
    <row r="44" spans="1:9" x14ac:dyDescent="0.25">
      <c r="E44" s="16" t="s">
        <v>54</v>
      </c>
      <c r="F44" s="16" t="str">
        <f>IF((COUNT(C37:C43)&lt;&gt;COUNT(F37:F43)),"", ROUND(SUM(F37:F43),2))</f>
        <v/>
      </c>
      <c r="G44" s="14" t="str">
        <f>IF((COUNT(C37:C43)&lt;&gt;COUNT(F37:F43)),"Neužpildytos visų objektų kainos", "")</f>
        <v>Neužpildytos visų objektų kainos</v>
      </c>
    </row>
    <row r="45" spans="1:9" x14ac:dyDescent="0.25">
      <c r="C45" s="16" t="s">
        <v>55</v>
      </c>
      <c r="D45" s="17"/>
      <c r="E45" s="16" t="s">
        <v>56</v>
      </c>
      <c r="F45" s="16" t="str">
        <f>IF(OR(F44="",D45=""),"", ROUND(PRODUCT(D45,F44)/100,2))</f>
        <v/>
      </c>
      <c r="G45" s="14" t="str">
        <f>IF(D45="", "Nurodykite taikomą PVM dydį", "")</f>
        <v>Nurodykite taikomą PVM dydį</v>
      </c>
    </row>
    <row r="46" spans="1:9" x14ac:dyDescent="0.25">
      <c r="E46" s="16" t="s">
        <v>57</v>
      </c>
      <c r="F46" s="16">
        <f>IF(ISBLANK(F45), "", ROUND(SUM(F44:F45),2))</f>
        <v>0</v>
      </c>
    </row>
    <row r="50" spans="1:9" x14ac:dyDescent="0.25">
      <c r="A50" s="12" t="s">
        <v>58</v>
      </c>
      <c r="B50" s="12" t="s">
        <v>59</v>
      </c>
    </row>
    <row r="52" spans="1:9" x14ac:dyDescent="0.25">
      <c r="A52" s="12" t="s">
        <v>27</v>
      </c>
    </row>
    <row r="53" spans="1:9" ht="150" x14ac:dyDescent="0.25">
      <c r="A53" s="73" t="s">
        <v>28</v>
      </c>
      <c r="B53" s="73" t="s">
        <v>29</v>
      </c>
      <c r="C53" s="73" t="s">
        <v>30</v>
      </c>
      <c r="D53" s="73" t="s">
        <v>31</v>
      </c>
      <c r="E53" s="73" t="s">
        <v>32</v>
      </c>
      <c r="F53" s="73" t="s">
        <v>33</v>
      </c>
      <c r="G53" s="73" t="s">
        <v>34</v>
      </c>
      <c r="H53" s="73" t="s">
        <v>35</v>
      </c>
      <c r="I53" s="73" t="s">
        <v>36</v>
      </c>
    </row>
    <row r="54" spans="1:9" ht="60" x14ac:dyDescent="0.25">
      <c r="A54" s="69" t="s">
        <v>60</v>
      </c>
      <c r="B54" s="69" t="s">
        <v>61</v>
      </c>
      <c r="C54" s="70"/>
      <c r="D54" s="70"/>
      <c r="E54" s="70"/>
      <c r="F54" s="70"/>
      <c r="G54" s="70"/>
      <c r="H54" s="70"/>
      <c r="I54" s="70"/>
    </row>
    <row r="55" spans="1:9" ht="75" x14ac:dyDescent="0.25">
      <c r="A55" s="70" t="s">
        <v>62</v>
      </c>
      <c r="B55" s="70" t="s">
        <v>63</v>
      </c>
      <c r="C55" s="74">
        <v>800</v>
      </c>
      <c r="D55" s="74" t="s">
        <v>41</v>
      </c>
      <c r="E55" s="71"/>
      <c r="F55" s="70" t="str">
        <f>IF(ISBLANK(E55),"", PRODUCT(C55,E55))</f>
        <v/>
      </c>
      <c r="G55" s="72"/>
      <c r="H55" s="70"/>
      <c r="I55" s="70"/>
    </row>
    <row r="56" spans="1:9" ht="105" x14ac:dyDescent="0.25">
      <c r="A56" s="70" t="s">
        <v>64</v>
      </c>
      <c r="B56" s="70" t="s">
        <v>65</v>
      </c>
      <c r="C56" s="70"/>
      <c r="D56" s="70"/>
      <c r="E56" s="70"/>
      <c r="F56" s="70"/>
      <c r="G56" s="70"/>
      <c r="H56" s="72"/>
      <c r="I56" s="72"/>
    </row>
    <row r="57" spans="1:9" ht="45" x14ac:dyDescent="0.25">
      <c r="A57" s="70" t="s">
        <v>66</v>
      </c>
      <c r="B57" s="70" t="s">
        <v>67</v>
      </c>
      <c r="C57" s="70"/>
      <c r="D57" s="70"/>
      <c r="E57" s="70"/>
      <c r="F57" s="70"/>
      <c r="G57" s="70"/>
      <c r="H57" s="72"/>
      <c r="I57" s="72"/>
    </row>
    <row r="58" spans="1:9" x14ac:dyDescent="0.25">
      <c r="A58" s="70" t="s">
        <v>68</v>
      </c>
      <c r="B58" s="70" t="s">
        <v>69</v>
      </c>
      <c r="C58" s="70"/>
      <c r="D58" s="70"/>
      <c r="E58" s="70"/>
      <c r="F58" s="70"/>
      <c r="G58" s="70"/>
      <c r="H58" s="72"/>
      <c r="I58" s="72"/>
    </row>
    <row r="59" spans="1:9" x14ac:dyDescent="0.25">
      <c r="A59" s="70" t="s">
        <v>70</v>
      </c>
      <c r="B59" s="70" t="s">
        <v>71</v>
      </c>
      <c r="C59" s="70"/>
      <c r="D59" s="70"/>
      <c r="E59" s="70"/>
      <c r="F59" s="70"/>
      <c r="G59" s="70"/>
      <c r="H59" s="72"/>
      <c r="I59" s="72"/>
    </row>
    <row r="60" spans="1:9" x14ac:dyDescent="0.25">
      <c r="A60" s="70" t="s">
        <v>72</v>
      </c>
      <c r="B60" s="70" t="s">
        <v>49</v>
      </c>
      <c r="C60" s="70"/>
      <c r="D60" s="70"/>
      <c r="E60" s="70"/>
      <c r="F60" s="70"/>
      <c r="G60" s="70"/>
      <c r="H60" s="72"/>
      <c r="I60" s="72"/>
    </row>
    <row r="61" spans="1:9" x14ac:dyDescent="0.25">
      <c r="A61" s="70" t="s">
        <v>73</v>
      </c>
      <c r="B61" s="70" t="s">
        <v>51</v>
      </c>
      <c r="C61" s="70"/>
      <c r="D61" s="70"/>
      <c r="E61" s="70"/>
      <c r="F61" s="70"/>
      <c r="G61" s="70"/>
      <c r="H61" s="72"/>
      <c r="I61" s="72"/>
    </row>
    <row r="62" spans="1:9" x14ac:dyDescent="0.25">
      <c r="A62" s="70" t="s">
        <v>74</v>
      </c>
      <c r="B62" s="70" t="s">
        <v>53</v>
      </c>
      <c r="C62" s="70"/>
      <c r="D62" s="70"/>
      <c r="E62" s="70"/>
      <c r="F62" s="70"/>
      <c r="G62" s="70"/>
      <c r="H62" s="72"/>
      <c r="I62" s="72"/>
    </row>
    <row r="63" spans="1:9" x14ac:dyDescent="0.25">
      <c r="E63" s="16" t="s">
        <v>54</v>
      </c>
      <c r="F63" s="16" t="str">
        <f>IF((COUNT(C55:C62)&lt;&gt;COUNT(F55:F62)),"", ROUND(SUM(F55:F62),2))</f>
        <v/>
      </c>
      <c r="G63" s="14" t="str">
        <f>IF((COUNT(C55:C62)&lt;&gt;COUNT(F55:F62)),"Neužpildytos visų objektų kainos", "")</f>
        <v>Neužpildytos visų objektų kainos</v>
      </c>
    </row>
    <row r="64" spans="1:9" x14ac:dyDescent="0.25">
      <c r="C64" s="16" t="s">
        <v>55</v>
      </c>
      <c r="D64" s="17"/>
      <c r="E64" s="16" t="s">
        <v>56</v>
      </c>
      <c r="F64" s="16" t="str">
        <f>IF(OR(F63="",D64=""),"", ROUND(PRODUCT(D64,F63)/100,2))</f>
        <v/>
      </c>
      <c r="G64" s="14" t="str">
        <f>IF(D64="", "Nurodykite taikomą PVM dydį", "")</f>
        <v>Nurodykite taikomą PVM dydį</v>
      </c>
    </row>
    <row r="65" spans="1:9" x14ac:dyDescent="0.25">
      <c r="E65" s="16" t="s">
        <v>57</v>
      </c>
      <c r="F65" s="16">
        <f>IF(ISBLANK(F64), "", ROUND(SUM(F63:F64),2))</f>
        <v>0</v>
      </c>
    </row>
    <row r="69" spans="1:9" x14ac:dyDescent="0.25">
      <c r="A69" s="12" t="s">
        <v>75</v>
      </c>
      <c r="B69" s="12" t="s">
        <v>76</v>
      </c>
    </row>
    <row r="71" spans="1:9" x14ac:dyDescent="0.25">
      <c r="A71" s="12" t="s">
        <v>27</v>
      </c>
    </row>
    <row r="72" spans="1:9" ht="150" x14ac:dyDescent="0.25">
      <c r="A72" s="73" t="s">
        <v>28</v>
      </c>
      <c r="B72" s="73" t="s">
        <v>29</v>
      </c>
      <c r="C72" s="73" t="s">
        <v>30</v>
      </c>
      <c r="D72" s="73" t="s">
        <v>31</v>
      </c>
      <c r="E72" s="73" t="s">
        <v>32</v>
      </c>
      <c r="F72" s="73" t="s">
        <v>33</v>
      </c>
      <c r="G72" s="73" t="s">
        <v>34</v>
      </c>
      <c r="H72" s="73" t="s">
        <v>35</v>
      </c>
      <c r="I72" s="73" t="s">
        <v>36</v>
      </c>
    </row>
    <row r="73" spans="1:9" ht="45" x14ac:dyDescent="0.25">
      <c r="A73" s="69" t="s">
        <v>77</v>
      </c>
      <c r="B73" s="69" t="s">
        <v>78</v>
      </c>
      <c r="C73" s="70"/>
      <c r="D73" s="70"/>
      <c r="E73" s="70"/>
      <c r="F73" s="70"/>
      <c r="G73" s="70"/>
      <c r="H73" s="70"/>
      <c r="I73" s="70"/>
    </row>
    <row r="74" spans="1:9" ht="90" x14ac:dyDescent="0.25">
      <c r="A74" s="70" t="s">
        <v>79</v>
      </c>
      <c r="B74" s="70" t="s">
        <v>80</v>
      </c>
      <c r="C74" s="74">
        <v>700</v>
      </c>
      <c r="D74" s="74" t="s">
        <v>41</v>
      </c>
      <c r="E74" s="71"/>
      <c r="F74" s="70" t="str">
        <f>IF(ISBLANK(E74),"", PRODUCT(C74,E74))</f>
        <v/>
      </c>
      <c r="G74" s="72"/>
      <c r="H74" s="70"/>
      <c r="I74" s="70"/>
    </row>
    <row r="75" spans="1:9" ht="30" x14ac:dyDescent="0.25">
      <c r="A75" s="70" t="s">
        <v>81</v>
      </c>
      <c r="B75" s="70" t="s">
        <v>82</v>
      </c>
      <c r="C75" s="70"/>
      <c r="D75" s="70"/>
      <c r="E75" s="70"/>
      <c r="F75" s="70"/>
      <c r="G75" s="70"/>
      <c r="H75" s="72"/>
      <c r="I75" s="72"/>
    </row>
    <row r="76" spans="1:9" x14ac:dyDescent="0.25">
      <c r="A76" s="70" t="s">
        <v>83</v>
      </c>
      <c r="B76" s="70" t="s">
        <v>84</v>
      </c>
      <c r="C76" s="70"/>
      <c r="D76" s="70"/>
      <c r="E76" s="70"/>
      <c r="F76" s="70"/>
      <c r="G76" s="70"/>
      <c r="H76" s="72"/>
      <c r="I76" s="72"/>
    </row>
    <row r="77" spans="1:9" x14ac:dyDescent="0.25">
      <c r="A77" s="70" t="s">
        <v>85</v>
      </c>
      <c r="B77" s="70" t="s">
        <v>86</v>
      </c>
      <c r="C77" s="70"/>
      <c r="D77" s="70"/>
      <c r="E77" s="70"/>
      <c r="F77" s="70"/>
      <c r="G77" s="70"/>
      <c r="H77" s="72"/>
      <c r="I77" s="72"/>
    </row>
    <row r="78" spans="1:9" x14ac:dyDescent="0.25">
      <c r="A78" s="70" t="s">
        <v>87</v>
      </c>
      <c r="B78" s="70" t="s">
        <v>51</v>
      </c>
      <c r="C78" s="70"/>
      <c r="D78" s="70"/>
      <c r="E78" s="70"/>
      <c r="F78" s="70"/>
      <c r="G78" s="70"/>
      <c r="H78" s="72"/>
      <c r="I78" s="72"/>
    </row>
    <row r="79" spans="1:9" x14ac:dyDescent="0.25">
      <c r="A79" s="70" t="s">
        <v>88</v>
      </c>
      <c r="B79" s="70" t="s">
        <v>53</v>
      </c>
      <c r="C79" s="70"/>
      <c r="D79" s="70"/>
      <c r="E79" s="70"/>
      <c r="F79" s="70"/>
      <c r="G79" s="70"/>
      <c r="H79" s="72"/>
      <c r="I79" s="72"/>
    </row>
    <row r="80" spans="1:9" x14ac:dyDescent="0.25">
      <c r="E80" s="16" t="s">
        <v>54</v>
      </c>
      <c r="F80" s="16" t="str">
        <f>IF((COUNT(C74:C79)&lt;&gt;COUNT(F74:F79)),"", ROUND(SUM(F74:F79),2))</f>
        <v/>
      </c>
      <c r="G80" s="14" t="str">
        <f>IF((COUNT(C74:C79)&lt;&gt;COUNT(F74:F79)),"Neužpildytos visų objektų kainos", "")</f>
        <v>Neužpildytos visų objektų kainos</v>
      </c>
    </row>
    <row r="81" spans="1:9" x14ac:dyDescent="0.25">
      <c r="C81" s="16" t="s">
        <v>55</v>
      </c>
      <c r="D81" s="17"/>
      <c r="E81" s="16" t="s">
        <v>56</v>
      </c>
      <c r="F81" s="16" t="str">
        <f>IF(OR(F80="",D81=""),"", ROUND(PRODUCT(D81,F80)/100,2))</f>
        <v/>
      </c>
      <c r="G81" s="14" t="str">
        <f>IF(D81="", "Nurodykite taikomą PVM dydį", "")</f>
        <v>Nurodykite taikomą PVM dydį</v>
      </c>
    </row>
    <row r="82" spans="1:9" x14ac:dyDescent="0.25">
      <c r="E82" s="16" t="s">
        <v>57</v>
      </c>
      <c r="F82" s="16">
        <f>IF(ISBLANK(F81), "", ROUND(SUM(F80:F81),2))</f>
        <v>0</v>
      </c>
    </row>
    <row r="86" spans="1:9" x14ac:dyDescent="0.25">
      <c r="A86" s="12" t="s">
        <v>89</v>
      </c>
      <c r="B86" s="12" t="s">
        <v>90</v>
      </c>
    </row>
    <row r="88" spans="1:9" x14ac:dyDescent="0.25">
      <c r="A88" s="12" t="s">
        <v>27</v>
      </c>
    </row>
    <row r="89" spans="1:9" ht="150" x14ac:dyDescent="0.25">
      <c r="A89" s="73" t="s">
        <v>28</v>
      </c>
      <c r="B89" s="73" t="s">
        <v>29</v>
      </c>
      <c r="C89" s="73" t="s">
        <v>30</v>
      </c>
      <c r="D89" s="73" t="s">
        <v>31</v>
      </c>
      <c r="E89" s="73" t="s">
        <v>32</v>
      </c>
      <c r="F89" s="73" t="s">
        <v>33</v>
      </c>
      <c r="G89" s="73" t="s">
        <v>34</v>
      </c>
      <c r="H89" s="73" t="s">
        <v>35</v>
      </c>
      <c r="I89" s="73" t="s">
        <v>36</v>
      </c>
    </row>
    <row r="90" spans="1:9" ht="30" x14ac:dyDescent="0.25">
      <c r="A90" s="69" t="s">
        <v>91</v>
      </c>
      <c r="B90" s="69" t="s">
        <v>92</v>
      </c>
      <c r="C90" s="70"/>
      <c r="D90" s="70"/>
      <c r="E90" s="70"/>
      <c r="F90" s="70"/>
      <c r="G90" s="70"/>
      <c r="H90" s="70"/>
      <c r="I90" s="70"/>
    </row>
    <row r="91" spans="1:9" ht="75" x14ac:dyDescent="0.25">
      <c r="A91" s="70" t="s">
        <v>93</v>
      </c>
      <c r="B91" s="70" t="s">
        <v>94</v>
      </c>
      <c r="C91" s="74">
        <v>60</v>
      </c>
      <c r="D91" s="74" t="s">
        <v>41</v>
      </c>
      <c r="E91" s="71"/>
      <c r="F91" s="70" t="str">
        <f>IF(ISBLANK(E91),"", PRODUCT(C91,E91))</f>
        <v/>
      </c>
      <c r="G91" s="72"/>
      <c r="H91" s="70"/>
      <c r="I91" s="70"/>
    </row>
    <row r="92" spans="1:9" ht="30" x14ac:dyDescent="0.25">
      <c r="A92" s="70" t="s">
        <v>95</v>
      </c>
      <c r="B92" s="70" t="s">
        <v>96</v>
      </c>
      <c r="C92" s="70"/>
      <c r="D92" s="70"/>
      <c r="E92" s="70"/>
      <c r="F92" s="70"/>
      <c r="G92" s="70"/>
      <c r="H92" s="72"/>
      <c r="I92" s="72"/>
    </row>
    <row r="93" spans="1:9" x14ac:dyDescent="0.25">
      <c r="A93" s="70" t="s">
        <v>97</v>
      </c>
      <c r="B93" s="70" t="s">
        <v>98</v>
      </c>
      <c r="C93" s="70"/>
      <c r="D93" s="70"/>
      <c r="E93" s="70"/>
      <c r="F93" s="70"/>
      <c r="G93" s="70"/>
      <c r="H93" s="72"/>
      <c r="I93" s="72"/>
    </row>
    <row r="94" spans="1:9" x14ac:dyDescent="0.25">
      <c r="A94" s="70" t="s">
        <v>99</v>
      </c>
      <c r="B94" s="70" t="s">
        <v>100</v>
      </c>
      <c r="C94" s="70"/>
      <c r="D94" s="70"/>
      <c r="E94" s="70"/>
      <c r="F94" s="70"/>
      <c r="G94" s="70"/>
      <c r="H94" s="72"/>
      <c r="I94" s="72"/>
    </row>
    <row r="95" spans="1:9" x14ac:dyDescent="0.25">
      <c r="A95" s="70" t="s">
        <v>101</v>
      </c>
      <c r="B95" s="70" t="s">
        <v>51</v>
      </c>
      <c r="C95" s="70"/>
      <c r="D95" s="70"/>
      <c r="E95" s="70"/>
      <c r="F95" s="70"/>
      <c r="G95" s="70"/>
      <c r="H95" s="72"/>
      <c r="I95" s="72"/>
    </row>
    <row r="96" spans="1:9" x14ac:dyDescent="0.25">
      <c r="A96" s="70" t="s">
        <v>102</v>
      </c>
      <c r="B96" s="70" t="s">
        <v>86</v>
      </c>
      <c r="C96" s="70"/>
      <c r="D96" s="70"/>
      <c r="E96" s="70"/>
      <c r="F96" s="70"/>
      <c r="G96" s="70"/>
      <c r="H96" s="72"/>
      <c r="I96" s="72"/>
    </row>
    <row r="97" spans="1:9" x14ac:dyDescent="0.25">
      <c r="A97" s="70" t="s">
        <v>103</v>
      </c>
      <c r="B97" s="70" t="s">
        <v>104</v>
      </c>
      <c r="C97" s="70"/>
      <c r="D97" s="70"/>
      <c r="E97" s="70"/>
      <c r="F97" s="70"/>
      <c r="G97" s="70"/>
      <c r="H97" s="72"/>
      <c r="I97" s="72"/>
    </row>
    <row r="98" spans="1:9" x14ac:dyDescent="0.25">
      <c r="E98" s="16" t="s">
        <v>54</v>
      </c>
      <c r="F98" s="16" t="str">
        <f>IF((COUNT(C91:C97)&lt;&gt;COUNT(F91:F97)),"", ROUND(SUM(F91:F97),2))</f>
        <v/>
      </c>
      <c r="G98" s="14" t="str">
        <f>IF((COUNT(C91:C97)&lt;&gt;COUNT(F91:F97)),"Neužpildytos visų objektų kainos", "")</f>
        <v>Neužpildytos visų objektų kainos</v>
      </c>
    </row>
    <row r="99" spans="1:9" x14ac:dyDescent="0.25">
      <c r="C99" s="16" t="s">
        <v>55</v>
      </c>
      <c r="D99" s="17"/>
      <c r="E99" s="16" t="s">
        <v>56</v>
      </c>
      <c r="F99" s="16" t="str">
        <f>IF(OR(F98="",D99=""),"", ROUND(PRODUCT(D99,F98)/100,2))</f>
        <v/>
      </c>
      <c r="G99" s="14" t="str">
        <f>IF(D99="", "Nurodykite taikomą PVM dydį", "")</f>
        <v>Nurodykite taikomą PVM dydį</v>
      </c>
    </row>
    <row r="100" spans="1:9" x14ac:dyDescent="0.25">
      <c r="E100" s="16" t="s">
        <v>57</v>
      </c>
      <c r="F100" s="16">
        <f>IF(ISBLANK(F99), "", ROUND(SUM(F98:F99),2))</f>
        <v>0</v>
      </c>
    </row>
    <row r="104" spans="1:9" x14ac:dyDescent="0.25">
      <c r="A104" s="12" t="s">
        <v>105</v>
      </c>
      <c r="B104" s="12" t="s">
        <v>106</v>
      </c>
    </row>
    <row r="106" spans="1:9" x14ac:dyDescent="0.25">
      <c r="A106" s="12" t="s">
        <v>27</v>
      </c>
    </row>
    <row r="107" spans="1:9" ht="150" x14ac:dyDescent="0.25">
      <c r="A107" s="73" t="s">
        <v>28</v>
      </c>
      <c r="B107" s="73" t="s">
        <v>29</v>
      </c>
      <c r="C107" s="73" t="s">
        <v>30</v>
      </c>
      <c r="D107" s="73" t="s">
        <v>31</v>
      </c>
      <c r="E107" s="73" t="s">
        <v>32</v>
      </c>
      <c r="F107" s="73" t="s">
        <v>33</v>
      </c>
      <c r="G107" s="73" t="s">
        <v>34</v>
      </c>
      <c r="H107" s="73" t="s">
        <v>35</v>
      </c>
      <c r="I107" s="73" t="s">
        <v>36</v>
      </c>
    </row>
    <row r="108" spans="1:9" ht="30" x14ac:dyDescent="0.25">
      <c r="A108" s="69" t="s">
        <v>107</v>
      </c>
      <c r="B108" s="69" t="s">
        <v>108</v>
      </c>
      <c r="C108" s="70"/>
      <c r="D108" s="70"/>
      <c r="E108" s="70"/>
      <c r="F108" s="70"/>
      <c r="G108" s="70"/>
      <c r="H108" s="70"/>
      <c r="I108" s="70"/>
    </row>
    <row r="109" spans="1:9" ht="90" x14ac:dyDescent="0.25">
      <c r="A109" s="70" t="s">
        <v>109</v>
      </c>
      <c r="B109" s="70" t="s">
        <v>110</v>
      </c>
      <c r="C109" s="74">
        <v>150</v>
      </c>
      <c r="D109" s="74" t="s">
        <v>41</v>
      </c>
      <c r="E109" s="71"/>
      <c r="F109" s="70" t="str">
        <f>IF(ISBLANK(E109),"", PRODUCT(C109,E109))</f>
        <v/>
      </c>
      <c r="G109" s="72"/>
      <c r="H109" s="70"/>
      <c r="I109" s="70"/>
    </row>
    <row r="110" spans="1:9" x14ac:dyDescent="0.25">
      <c r="A110" s="70" t="s">
        <v>111</v>
      </c>
      <c r="B110" s="70" t="s">
        <v>112</v>
      </c>
      <c r="C110" s="70"/>
      <c r="D110" s="70"/>
      <c r="E110" s="70"/>
      <c r="F110" s="70"/>
      <c r="G110" s="70"/>
      <c r="H110" s="72"/>
      <c r="I110" s="72"/>
    </row>
    <row r="111" spans="1:9" x14ac:dyDescent="0.25">
      <c r="A111" s="70" t="s">
        <v>113</v>
      </c>
      <c r="B111" s="70" t="s">
        <v>114</v>
      </c>
      <c r="C111" s="70"/>
      <c r="D111" s="70"/>
      <c r="E111" s="70"/>
      <c r="F111" s="70"/>
      <c r="G111" s="70"/>
      <c r="H111" s="72"/>
      <c r="I111" s="72"/>
    </row>
    <row r="112" spans="1:9" x14ac:dyDescent="0.25">
      <c r="A112" s="70" t="s">
        <v>115</v>
      </c>
      <c r="B112" s="70" t="s">
        <v>86</v>
      </c>
      <c r="C112" s="70"/>
      <c r="D112" s="70"/>
      <c r="E112" s="70"/>
      <c r="F112" s="70"/>
      <c r="G112" s="70"/>
      <c r="H112" s="72"/>
      <c r="I112" s="72"/>
    </row>
    <row r="113" spans="1:9" x14ac:dyDescent="0.25">
      <c r="A113" s="70" t="s">
        <v>116</v>
      </c>
      <c r="B113" s="70" t="s">
        <v>51</v>
      </c>
      <c r="C113" s="70"/>
      <c r="D113" s="70"/>
      <c r="E113" s="70"/>
      <c r="F113" s="70"/>
      <c r="G113" s="70"/>
      <c r="H113" s="72"/>
      <c r="I113" s="72"/>
    </row>
    <row r="114" spans="1:9" x14ac:dyDescent="0.25">
      <c r="A114" s="70" t="s">
        <v>117</v>
      </c>
      <c r="B114" s="70" t="s">
        <v>53</v>
      </c>
      <c r="C114" s="70"/>
      <c r="D114" s="70"/>
      <c r="E114" s="70"/>
      <c r="F114" s="70"/>
      <c r="G114" s="70"/>
      <c r="H114" s="72"/>
      <c r="I114" s="72"/>
    </row>
    <row r="115" spans="1:9" x14ac:dyDescent="0.25">
      <c r="E115" s="16" t="s">
        <v>54</v>
      </c>
      <c r="F115" s="16" t="str">
        <f>IF((COUNT(C109:C114)&lt;&gt;COUNT(F109:F114)),"", ROUND(SUM(F109:F114),2))</f>
        <v/>
      </c>
      <c r="G115" s="14" t="str">
        <f>IF((COUNT(C109:C114)&lt;&gt;COUNT(F109:F114)),"Neužpildytos visų objektų kainos", "")</f>
        <v>Neužpildytos visų objektų kainos</v>
      </c>
    </row>
    <row r="116" spans="1:9" x14ac:dyDescent="0.25">
      <c r="C116" s="16" t="s">
        <v>55</v>
      </c>
      <c r="D116" s="17"/>
      <c r="E116" s="16" t="s">
        <v>56</v>
      </c>
      <c r="F116" s="16" t="str">
        <f>IF(OR(F115="",D116=""),"", ROUND(PRODUCT(D116,F115)/100,2))</f>
        <v/>
      </c>
      <c r="G116" s="14" t="str">
        <f>IF(D116="", "Nurodykite taikomą PVM dydį", "")</f>
        <v>Nurodykite taikomą PVM dydį</v>
      </c>
    </row>
    <row r="117" spans="1:9" x14ac:dyDescent="0.25">
      <c r="E117" s="16" t="s">
        <v>57</v>
      </c>
      <c r="F117" s="16">
        <f>IF(ISBLANK(F116), "", ROUND(SUM(F115:F116),2))</f>
        <v>0</v>
      </c>
    </row>
    <row r="121" spans="1:9" x14ac:dyDescent="0.25">
      <c r="A121" s="12" t="s">
        <v>118</v>
      </c>
      <c r="B121" s="12" t="s">
        <v>119</v>
      </c>
    </row>
    <row r="123" spans="1:9" x14ac:dyDescent="0.25">
      <c r="A123" s="12" t="s">
        <v>27</v>
      </c>
    </row>
    <row r="124" spans="1:9" ht="150" x14ac:dyDescent="0.25">
      <c r="A124" s="73" t="s">
        <v>28</v>
      </c>
      <c r="B124" s="73" t="s">
        <v>29</v>
      </c>
      <c r="C124" s="73" t="s">
        <v>30</v>
      </c>
      <c r="D124" s="73" t="s">
        <v>31</v>
      </c>
      <c r="E124" s="73" t="s">
        <v>32</v>
      </c>
      <c r="F124" s="73" t="s">
        <v>33</v>
      </c>
      <c r="G124" s="73" t="s">
        <v>34</v>
      </c>
      <c r="H124" s="73" t="s">
        <v>35</v>
      </c>
      <c r="I124" s="73" t="s">
        <v>36</v>
      </c>
    </row>
    <row r="125" spans="1:9" ht="30" x14ac:dyDescent="0.25">
      <c r="A125" s="69" t="s">
        <v>120</v>
      </c>
      <c r="B125" s="69" t="s">
        <v>121</v>
      </c>
      <c r="C125" s="70"/>
      <c r="D125" s="70"/>
      <c r="E125" s="70"/>
      <c r="F125" s="70"/>
      <c r="G125" s="70"/>
      <c r="H125" s="70"/>
      <c r="I125" s="70"/>
    </row>
    <row r="126" spans="1:9" ht="75" x14ac:dyDescent="0.25">
      <c r="A126" s="70" t="s">
        <v>122</v>
      </c>
      <c r="B126" s="70" t="s">
        <v>123</v>
      </c>
      <c r="C126" s="74">
        <v>50</v>
      </c>
      <c r="D126" s="74" t="s">
        <v>124</v>
      </c>
      <c r="E126" s="71"/>
      <c r="F126" s="70" t="str">
        <f>IF(ISBLANK(E126),"", PRODUCT(C126,E126))</f>
        <v/>
      </c>
      <c r="G126" s="72"/>
      <c r="H126" s="70"/>
      <c r="I126" s="70"/>
    </row>
    <row r="127" spans="1:9" ht="30" x14ac:dyDescent="0.25">
      <c r="A127" s="70" t="s">
        <v>125</v>
      </c>
      <c r="B127" s="70" t="s">
        <v>126</v>
      </c>
      <c r="C127" s="70"/>
      <c r="D127" s="70"/>
      <c r="E127" s="70"/>
      <c r="F127" s="70"/>
      <c r="G127" s="70"/>
      <c r="H127" s="72"/>
      <c r="I127" s="72"/>
    </row>
    <row r="128" spans="1:9" ht="60" x14ac:dyDescent="0.25">
      <c r="A128" s="70" t="s">
        <v>127</v>
      </c>
      <c r="B128" s="70" t="s">
        <v>128</v>
      </c>
      <c r="C128" s="70"/>
      <c r="D128" s="70"/>
      <c r="E128" s="70"/>
      <c r="F128" s="70"/>
      <c r="G128" s="70"/>
      <c r="H128" s="72"/>
      <c r="I128" s="72"/>
    </row>
    <row r="129" spans="1:9" x14ac:dyDescent="0.25">
      <c r="A129" s="70" t="s">
        <v>129</v>
      </c>
      <c r="B129" s="70" t="s">
        <v>130</v>
      </c>
      <c r="C129" s="70"/>
      <c r="D129" s="70"/>
      <c r="E129" s="70"/>
      <c r="F129" s="70"/>
      <c r="G129" s="70"/>
      <c r="H129" s="72"/>
      <c r="I129" s="72"/>
    </row>
    <row r="130" spans="1:9" x14ac:dyDescent="0.25">
      <c r="A130" s="70" t="s">
        <v>131</v>
      </c>
      <c r="B130" s="70" t="s">
        <v>132</v>
      </c>
      <c r="C130" s="70"/>
      <c r="D130" s="70"/>
      <c r="E130" s="70"/>
      <c r="F130" s="70"/>
      <c r="G130" s="70"/>
      <c r="H130" s="72"/>
      <c r="I130" s="72"/>
    </row>
    <row r="131" spans="1:9" x14ac:dyDescent="0.25">
      <c r="A131" s="70" t="s">
        <v>133</v>
      </c>
      <c r="B131" s="70" t="s">
        <v>51</v>
      </c>
      <c r="C131" s="70"/>
      <c r="D131" s="70"/>
      <c r="E131" s="70"/>
      <c r="F131" s="70"/>
      <c r="G131" s="70"/>
      <c r="H131" s="72"/>
      <c r="I131" s="72"/>
    </row>
    <row r="132" spans="1:9" x14ac:dyDescent="0.25">
      <c r="A132" s="70" t="s">
        <v>134</v>
      </c>
      <c r="B132" s="70" t="s">
        <v>53</v>
      </c>
      <c r="C132" s="70"/>
      <c r="D132" s="70"/>
      <c r="E132" s="70"/>
      <c r="F132" s="70"/>
      <c r="G132" s="70"/>
      <c r="H132" s="72"/>
      <c r="I132" s="72"/>
    </row>
    <row r="133" spans="1:9" x14ac:dyDescent="0.25">
      <c r="E133" s="16" t="s">
        <v>54</v>
      </c>
      <c r="F133" s="16" t="str">
        <f>IF((COUNT(C126:C132)&lt;&gt;COUNT(F126:F132)),"", ROUND(SUM(F126:F132),2))</f>
        <v/>
      </c>
      <c r="G133" s="14" t="str">
        <f>IF((COUNT(C126:C132)&lt;&gt;COUNT(F126:F132)),"Neužpildytos visų objektų kainos", "")</f>
        <v>Neužpildytos visų objektų kainos</v>
      </c>
    </row>
    <row r="134" spans="1:9" x14ac:dyDescent="0.25">
      <c r="C134" s="16" t="s">
        <v>55</v>
      </c>
      <c r="D134" s="17"/>
      <c r="E134" s="16" t="s">
        <v>56</v>
      </c>
      <c r="F134" s="16" t="str">
        <f>IF(OR(F133="",D134=""),"", ROUND(PRODUCT(D134,F133)/100,2))</f>
        <v/>
      </c>
      <c r="G134" s="14" t="str">
        <f>IF(D134="", "Nurodykite taikomą PVM dydį", "")</f>
        <v>Nurodykite taikomą PVM dydį</v>
      </c>
    </row>
    <row r="135" spans="1:9" x14ac:dyDescent="0.25">
      <c r="E135" s="16" t="s">
        <v>57</v>
      </c>
      <c r="F135" s="16">
        <f>IF(ISBLANK(F134), "", ROUND(SUM(F133:F134),2))</f>
        <v>0</v>
      </c>
    </row>
  </sheetData>
  <sheetProtection algorithmName="SHA-512" hashValue="6YQgGcx0oh5889bKdo03plchy5ltKPVYjqggBki7soNB1L6iTB3k/xhECxzwU1mCNwSuC+5N54vJmpqTSxQaag==" saltValue="36gq/IkLGQJn5SbVwJVli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135</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136</v>
      </c>
      <c r="B5" s="42"/>
      <c r="C5" s="40" t="s">
        <v>137</v>
      </c>
      <c r="D5" s="41"/>
      <c r="E5" s="42"/>
      <c r="F5" s="40" t="s">
        <v>138</v>
      </c>
      <c r="G5" s="41"/>
      <c r="H5" s="42"/>
      <c r="I5" s="40" t="s">
        <v>139</v>
      </c>
      <c r="J5" s="42"/>
      <c r="K5" s="9" t="s">
        <v>140</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141</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29</v>
      </c>
      <c r="B19" s="42"/>
      <c r="C19" s="40" t="s">
        <v>137</v>
      </c>
      <c r="D19" s="41"/>
      <c r="E19" s="42"/>
      <c r="F19" s="40" t="s">
        <v>142</v>
      </c>
      <c r="G19" s="41"/>
      <c r="H19" s="42"/>
      <c r="I19" s="61" t="s">
        <v>139</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143</v>
      </c>
      <c r="B33" s="28"/>
      <c r="C33" s="28"/>
      <c r="D33" s="28"/>
      <c r="E33" s="28"/>
      <c r="F33" s="28"/>
      <c r="G33" s="28"/>
      <c r="H33" s="28"/>
      <c r="I33" s="28"/>
      <c r="J33" s="28"/>
    </row>
    <row r="34" spans="1:10" ht="15.95" customHeight="1" thickBot="1" x14ac:dyDescent="0.3"/>
    <row r="35" spans="1:10" ht="15.95" customHeight="1" x14ac:dyDescent="0.25">
      <c r="A35" s="8" t="s">
        <v>28</v>
      </c>
      <c r="B35" s="57" t="s">
        <v>144</v>
      </c>
      <c r="C35" s="41"/>
      <c r="D35" s="41"/>
      <c r="E35" s="41"/>
      <c r="F35" s="41"/>
      <c r="G35" s="42"/>
      <c r="H35" s="58" t="s">
        <v>145</v>
      </c>
      <c r="I35" s="41"/>
      <c r="J35" s="59"/>
    </row>
    <row r="36" spans="1:10" ht="48" customHeight="1" x14ac:dyDescent="0.25">
      <c r="A36" s="20" t="s">
        <v>146</v>
      </c>
      <c r="B36" s="49" t="s">
        <v>147</v>
      </c>
      <c r="C36" s="44"/>
      <c r="D36" s="44"/>
      <c r="E36" s="44"/>
      <c r="F36" s="44"/>
      <c r="G36" s="27"/>
      <c r="H36" s="52"/>
      <c r="I36" s="44"/>
      <c r="J36" s="46"/>
    </row>
    <row r="37" spans="1:10" ht="48" customHeight="1" x14ac:dyDescent="0.25">
      <c r="A37" s="20" t="s">
        <v>148</v>
      </c>
      <c r="B37" s="49" t="s">
        <v>149</v>
      </c>
      <c r="C37" s="44"/>
      <c r="D37" s="44"/>
      <c r="E37" s="44"/>
      <c r="F37" s="44"/>
      <c r="G37" s="27"/>
      <c r="H37" s="52"/>
      <c r="I37" s="44"/>
      <c r="J37" s="46"/>
    </row>
    <row r="38" spans="1:10" ht="48" customHeight="1" x14ac:dyDescent="0.25">
      <c r="A38" s="20" t="s">
        <v>150</v>
      </c>
      <c r="B38" s="49" t="s">
        <v>151</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152</v>
      </c>
      <c r="B48" s="28"/>
      <c r="C48" s="28"/>
      <c r="D48" s="28"/>
      <c r="E48" s="28"/>
      <c r="F48" s="28"/>
      <c r="G48" s="28"/>
      <c r="H48" s="28"/>
      <c r="I48" s="28"/>
      <c r="J48" s="28"/>
    </row>
    <row r="51" spans="1:10" x14ac:dyDescent="0.25">
      <c r="A51" s="48" t="s">
        <v>153</v>
      </c>
      <c r="B51" s="28"/>
      <c r="C51" s="28"/>
      <c r="D51" s="28"/>
      <c r="E51" s="54"/>
      <c r="F51" s="28"/>
      <c r="G51" s="28"/>
      <c r="H51" s="28"/>
      <c r="I51" s="28"/>
      <c r="J51" s="28"/>
    </row>
    <row r="53" spans="1:10" x14ac:dyDescent="0.25">
      <c r="A53" s="48" t="s">
        <v>154</v>
      </c>
      <c r="B53" s="28"/>
      <c r="C53" s="28"/>
      <c r="D53" s="28"/>
      <c r="E53" s="54"/>
      <c r="F53" s="28"/>
      <c r="G53" s="28"/>
      <c r="H53" s="28"/>
      <c r="I53" s="28"/>
      <c r="J53" s="28"/>
    </row>
    <row r="100" spans="1:1" ht="15.75" x14ac:dyDescent="0.25">
      <c r="A100" t="s">
        <v>155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2025-03-12T12:45:30Z</dcterms:modified>
</cp:coreProperties>
</file>