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vialietuva-my.sharepoint.com/personal/inga_latvene_vialietuva_lt/Documents/Darbalaukis/"/>
    </mc:Choice>
  </mc:AlternateContent>
  <xr:revisionPtr revIDLastSave="33" documentId="8_{B093115B-DE01-4434-9E8F-03FFE805F4F9}" xr6:coauthVersionLast="47" xr6:coauthVersionMax="47" xr10:uidLastSave="{264D9F5F-725F-41F9-B550-A301044A4AC4}"/>
  <bookViews>
    <workbookView xWindow="-108" yWindow="-108" windowWidth="23256" windowHeight="13896" xr2:uid="{6BC1EAF5-0D01-43F1-AE22-A39552859E42}"/>
  </bookViews>
  <sheets>
    <sheet name="DKŽ_1" sheetId="5" r:id="rId1"/>
    <sheet name="DKŽ_2" sheetId="1" r:id="rId2"/>
    <sheet name="santrauk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5" l="1"/>
  <c r="G40" i="5"/>
  <c r="G42" i="5" l="1"/>
  <c r="G44" i="5"/>
  <c r="G7" i="5"/>
  <c r="G18" i="1" l="1"/>
  <c r="G19" i="1"/>
  <c r="G20" i="1"/>
  <c r="G21" i="1"/>
  <c r="G22" i="1"/>
  <c r="G23" i="1"/>
  <c r="G24" i="1"/>
  <c r="G25" i="1"/>
  <c r="G26" i="1"/>
  <c r="G27" i="1"/>
  <c r="G28" i="1"/>
  <c r="G29" i="1"/>
  <c r="G30" i="1"/>
  <c r="G31" i="1"/>
  <c r="G32" i="1"/>
  <c r="G33" i="1"/>
  <c r="G34" i="1"/>
  <c r="G35" i="1"/>
  <c r="G36" i="1"/>
  <c r="G37" i="1"/>
  <c r="G38" i="1"/>
  <c r="G39" i="1"/>
  <c r="G40" i="1"/>
  <c r="G41" i="1"/>
  <c r="G42" i="1"/>
  <c r="G43" i="1"/>
  <c r="G15" i="5"/>
  <c r="G16" i="5"/>
  <c r="G17" i="5"/>
  <c r="G18" i="5"/>
  <c r="G19" i="5"/>
  <c r="G20" i="5"/>
  <c r="G21" i="5"/>
  <c r="G22" i="5"/>
  <c r="G6" i="5"/>
  <c r="G8" i="5"/>
  <c r="G47" i="5"/>
  <c r="G46" i="5"/>
  <c r="G45" i="5"/>
  <c r="G43" i="5"/>
  <c r="G39" i="5"/>
  <c r="G38" i="5"/>
  <c r="G37" i="5"/>
  <c r="G36" i="5"/>
  <c r="G35" i="5"/>
  <c r="G34" i="5"/>
  <c r="G33" i="5"/>
  <c r="G32" i="5"/>
  <c r="G31" i="5"/>
  <c r="G30" i="5"/>
  <c r="G29" i="5"/>
  <c r="G28" i="5"/>
  <c r="G27" i="5"/>
  <c r="G26" i="5"/>
  <c r="G25" i="5"/>
  <c r="G24" i="5"/>
  <c r="G23" i="5"/>
  <c r="G14" i="5"/>
  <c r="G13" i="5"/>
  <c r="G12" i="5"/>
  <c r="G11" i="5"/>
  <c r="G10" i="5"/>
  <c r="G9" i="5"/>
  <c r="G5" i="5"/>
  <c r="G9" i="1"/>
  <c r="G10" i="1"/>
  <c r="G11" i="1"/>
  <c r="G12" i="1"/>
  <c r="G13" i="1"/>
  <c r="G17" i="1"/>
  <c r="G16" i="1"/>
  <c r="G15" i="1"/>
  <c r="G14" i="1"/>
  <c r="G8" i="1"/>
  <c r="G7" i="1"/>
  <c r="G6" i="1"/>
  <c r="G5" i="1"/>
  <c r="G48" i="5" l="1"/>
  <c r="C4" i="3" s="1"/>
  <c r="G44" i="1"/>
  <c r="C5" i="3" s="1"/>
  <c r="I43" i="1"/>
  <c r="I47" i="5"/>
  <c r="I31" i="5"/>
  <c r="I14" i="5"/>
  <c r="I37" i="5"/>
  <c r="I22" i="5"/>
  <c r="I42" i="5"/>
  <c r="I45" i="5"/>
  <c r="I8" i="5"/>
  <c r="C6" i="3" l="1"/>
</calcChain>
</file>

<file path=xl/sharedStrings.xml><?xml version="1.0" encoding="utf-8"?>
<sst xmlns="http://schemas.openxmlformats.org/spreadsheetml/2006/main" count="371" uniqueCount="209">
  <si>
    <t>Valstybinės reikšmės krašto kelio Nr. 116 Širvintos–Rimučiai–Kernavė–Dūkštos 0,160 km kairėje pusėje esančios nuovažos 
kapitalinis remontas</t>
  </si>
  <si>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</si>
  <si>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</si>
  <si>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</si>
  <si>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</si>
  <si>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</si>
  <si>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</si>
  <si>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Teikėjas)</t>
    </r>
  </si>
  <si>
    <t>Iš viso, Eur be PVM</t>
  </si>
  <si>
    <t>1. Paruošiamieji darbai</t>
  </si>
  <si>
    <t>1.1</t>
  </si>
  <si>
    <t>Esamų kelio ženklų išardymas vienas skydas ant vienos atramos ir perstatymas</t>
  </si>
  <si>
    <t>vnt.</t>
  </si>
  <si>
    <t>1.2</t>
  </si>
  <si>
    <r>
      <t>Asfalto dangos frezavimas h</t>
    </r>
    <r>
      <rPr>
        <vertAlign val="subscript"/>
        <sz val="11"/>
        <color theme="1"/>
        <rFont val="Times New Roman"/>
        <family val="1"/>
        <charset val="186"/>
      </rPr>
      <t>vid</t>
    </r>
    <r>
      <rPr>
        <sz val="11"/>
        <color theme="1"/>
        <rFont val="Times New Roman"/>
        <family val="1"/>
        <charset val="186"/>
      </rPr>
      <t>-6 cm</t>
    </r>
  </si>
  <si>
    <r>
      <t>m</t>
    </r>
    <r>
      <rPr>
        <vertAlign val="superscript"/>
        <sz val="11"/>
        <color theme="1"/>
        <rFont val="Times New Roman"/>
        <family val="1"/>
        <charset val="186"/>
      </rPr>
      <t>2</t>
    </r>
  </si>
  <si>
    <t>1.3</t>
  </si>
  <si>
    <t>Nufrezuoto asfalto granulių laikinas sandėliavimas, pakrovimas ir transportavimas panaudojant skaldos pagrindo sluoksnio įrengimui</t>
  </si>
  <si>
    <r>
      <t>m</t>
    </r>
    <r>
      <rPr>
        <vertAlign val="superscript"/>
        <sz val="11"/>
        <rFont val="Times New Roman"/>
        <family val="1"/>
      </rPr>
      <t>3</t>
    </r>
  </si>
  <si>
    <t>1.4</t>
  </si>
  <si>
    <t>Plastikinės D400 pralaidos demontavimas</t>
  </si>
  <si>
    <t>m</t>
  </si>
  <si>
    <t>Iš viso skyriuje 1, 
Eur be PVM</t>
  </si>
  <si>
    <t>2. Žemės sankasa</t>
  </si>
  <si>
    <t>2.1</t>
  </si>
  <si>
    <t>Dirvožemio kasimas ekskavatoriais, pervežimas autosavivarčiais į sandėliavimo aikštelę šlaitams apsėti</t>
  </si>
  <si>
    <r>
      <t>m</t>
    </r>
    <r>
      <rPr>
        <vertAlign val="superscript"/>
        <sz val="11"/>
        <color theme="1"/>
        <rFont val="Times New Roman"/>
        <family val="1"/>
        <charset val="186"/>
      </rPr>
      <t>3</t>
    </r>
  </si>
  <si>
    <t>2.2</t>
  </si>
  <si>
    <t>II gr. Grunto kasimas ekskavatoriais, pakrovimas į autosavivarčius ir išvežimas Rangovo pasirinktu atstumu</t>
  </si>
  <si>
    <t>2.3</t>
  </si>
  <si>
    <t xml:space="preserve">Kelio sankasos viršaus planiravimas mechanizuotu būdu, kai gruntas II gr. </t>
  </si>
  <si>
    <t>2.4</t>
  </si>
  <si>
    <t>II gr. Grunto sluoksnio sutankinimas elektroplūktuvais</t>
  </si>
  <si>
    <t>2.5</t>
  </si>
  <si>
    <t>Šlaitų planiravimas rankiniu būdu, kai gruntas II g.</t>
  </si>
  <si>
    <t>2.6</t>
  </si>
  <si>
    <t>Šlaitų tvirtinimas 10 cm storio dirvožemiu, paskleidžiant ir pasėjant žolę rankiniu būdu</t>
  </si>
  <si>
    <t>Iš viso skyriuje 2, 
Eur be PVM</t>
  </si>
  <si>
    <t>3. Vandens nuvedimas. Drenažas</t>
  </si>
  <si>
    <t>3.1</t>
  </si>
  <si>
    <t xml:space="preserve">Tranšėjų kasimas mechanizuotu būdu II grupės grunte drenažo vamzdžių įrengimui, grunto pakrovimas ir pervežimas į išlykį </t>
  </si>
  <si>
    <t>3.2</t>
  </si>
  <si>
    <t>Tranšėjos dugno ir šlaitų planiravimas mechanizuotu būdu, kai gruntas II gr.</t>
  </si>
  <si>
    <t>3.3</t>
  </si>
  <si>
    <t>Nesurištojo mišinio 5/11 įrengimas</t>
  </si>
  <si>
    <t>3.4</t>
  </si>
  <si>
    <t>Nesurištojo mišinio 11/22 įrengimas</t>
  </si>
  <si>
    <t>3.5</t>
  </si>
  <si>
    <t>Smėlio užpylimas virš drenažo prizmės</t>
  </si>
  <si>
    <t>3.6</t>
  </si>
  <si>
    <t>Geostintetinės medžiagos paklojimas apgaubiant prizmę įrengimas</t>
  </si>
  <si>
    <t>3.7</t>
  </si>
  <si>
    <t>Gofruoto PVC d=113/126 mm skersmens vamzdžio, apvilkto geosintetine medžiaga paklojimas</t>
  </si>
  <si>
    <t>3.8</t>
  </si>
  <si>
    <t>Paviršinio vandens surinkimo filtro PN-45 įrengimas</t>
  </si>
  <si>
    <t>kompl.</t>
  </si>
  <si>
    <t>Iš viso skyriuje 3, 
Eur be PVM</t>
  </si>
  <si>
    <t>4. Asfalto dangos konstrukcijos įrengimo darbai</t>
  </si>
  <si>
    <t>4.1</t>
  </si>
  <si>
    <t>43 cm min storio apsauginio šalčiui atsparaus sluoksnio iš nesurištojo mineralinių medžiagų mišinio įrengimas</t>
  </si>
  <si>
    <t>4.2</t>
  </si>
  <si>
    <t>20 cm storio skaldos pagrindo sluoksnio iš nesurištojo mineralinių medžiagų mišinio įrengimas (fr. 0/45) panaudojant frezuoto asfalto granules</t>
  </si>
  <si>
    <t>4.3</t>
  </si>
  <si>
    <t>8 cm storio asfalto pagrindo sluoksnio iš mišinio AC22PN įrengimas</t>
  </si>
  <si>
    <t>4.4</t>
  </si>
  <si>
    <t>4 cm storio viršutinio asfalto sluoksnio iš mišinio AC11VN įrengimas</t>
  </si>
  <si>
    <t>4.5</t>
  </si>
  <si>
    <t>4.6</t>
  </si>
  <si>
    <t>Nužemintų betoninių bordiūrų 100.15.22 įrengimas</t>
  </si>
  <si>
    <t>4.7</t>
  </si>
  <si>
    <t>Betono pagrindo C20/25 po bortais įrengimas</t>
  </si>
  <si>
    <t>m³</t>
  </si>
  <si>
    <t>4.8</t>
  </si>
  <si>
    <t>Asfalto ir betoninių gaminių sandarinimo juostos įrengimas</t>
  </si>
  <si>
    <t>4.9</t>
  </si>
  <si>
    <t>Seno ir naujo asfalto sujungimo sandarinimo juostos įrengimas</t>
  </si>
  <si>
    <t>Iš viso skyriuje 4, 
Eur be PVM</t>
  </si>
  <si>
    <t>5. Pėsčiųjų takų įrengimas iš trinkelių dangos</t>
  </si>
  <si>
    <t>5.1</t>
  </si>
  <si>
    <t>19 cm min storio apsauginio šalčiui atsparaus sluoksnio iš nesurištojo mineralinių medžiagų mišinio įrengimas</t>
  </si>
  <si>
    <t>5.2</t>
  </si>
  <si>
    <t>15 cm storio skaldos pagrindo sluoksnio iš nesurištojo mineralinių medžiagų mišinio įrengimas (fr. 0/45)</t>
  </si>
  <si>
    <t>5.3</t>
  </si>
  <si>
    <t>3 cm storio pasluoksnio įrengimas</t>
  </si>
  <si>
    <t>5.4</t>
  </si>
  <si>
    <t>8 cm storio pilkos spalvos trinkelių dangos įrengimas</t>
  </si>
  <si>
    <t>5.5</t>
  </si>
  <si>
    <t>Betoninių bordiūrų 100.8.20 įrengimas</t>
  </si>
  <si>
    <t>5.6</t>
  </si>
  <si>
    <t>Iš viso skyriuje 5, 
Eur be PVM</t>
  </si>
  <si>
    <t>6. Pėsčiųjų takų įrengimas iš asfalto dangos</t>
  </si>
  <si>
    <t>6.1</t>
  </si>
  <si>
    <t>6.2</t>
  </si>
  <si>
    <t>20 cm storio skaldos pagrindo sluoksnio iš nesurištojo mineralinių medžiagų mišinio įrengimas (fr. 0/45)</t>
  </si>
  <si>
    <t>6.3</t>
  </si>
  <si>
    <t>8 cm storio asfalto dangos- pagrindo sluoksnio iš mišinio AC16PD įrengimas</t>
  </si>
  <si>
    <t>6.4</t>
  </si>
  <si>
    <t>8 cm storio įspėjamojo paviršiaus geltonos spalvos trinkelių dangos įrengimas</t>
  </si>
  <si>
    <t>Iš viso skyriuje 6, 
Eur be PVM</t>
  </si>
  <si>
    <t>7. Eismo organizavimas. Kelio ženklai ir dažymas</t>
  </si>
  <si>
    <t>7.1</t>
  </si>
  <si>
    <t>Kelio ženklų vienstiebių metalinių atramų (d=76.1/2.0 mm) pastatymas</t>
  </si>
  <si>
    <t>7.2</t>
  </si>
  <si>
    <t>Kelio ženklų skydų montavimas prie vienstiebių atramų rankiniu būdu</t>
  </si>
  <si>
    <t>7.3</t>
  </si>
  <si>
    <t>Dangos ženklinimo įrengimas</t>
  </si>
  <si>
    <t>Iš viso skyriuje 7, 
Eur be PVM</t>
  </si>
  <si>
    <t>8. Kiti darbai</t>
  </si>
  <si>
    <t>8.1</t>
  </si>
  <si>
    <t>Elektros kabelių sudedamas plastikinis apsaugos vamzdis d110/100</t>
  </si>
  <si>
    <t>8.2</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</si>
  <si>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</si>
  <si>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8, 
Eur be PVM</t>
  </si>
  <si>
    <t>IŠ VISO ŽINIARAŠTYJE 1, EUR BE PVM</t>
  </si>
  <si>
    <t>DARBŲ KIEKIŲ ŽINIARAŠTIS NR. 2 – APŠVIETIMO DALIS</t>
  </si>
  <si>
    <t>1. Apšvietimo medžiagos ir darbai</t>
  </si>
  <si>
    <t>Elektros kabelis su varinėmis gyslomis 3x2,5 mm2</t>
  </si>
  <si>
    <t>Vamzdis PE Ø75mm kabelių apsaugai</t>
  </si>
  <si>
    <t>Kabelio signalinė juosta</t>
  </si>
  <si>
    <t xml:space="preserve">Kontaktinė grupė JOR-99969 </t>
  </si>
  <si>
    <t>1.5</t>
  </si>
  <si>
    <t>Automatinis jungiklis 1FC6A</t>
  </si>
  <si>
    <t>1.6</t>
  </si>
  <si>
    <t>Pėsčiųjų perėjos šviestuvas LED, IP66, 80W</t>
  </si>
  <si>
    <t>1.7</t>
  </si>
  <si>
    <t>Metalinė 6,0 m aukščio atrama komplekte su pamatu (VGAP-3 tipo) su atramų žymenimis</t>
  </si>
  <si>
    <t>1.8</t>
  </si>
  <si>
    <t>Cinkuota juosta 40x4mm.</t>
  </si>
  <si>
    <t>1.9</t>
  </si>
  <si>
    <t>Įžeminimo strypas L-1,5m, d14,2 mm.</t>
  </si>
  <si>
    <t>1.10</t>
  </si>
  <si>
    <t>Kalimo galvutė</t>
  </si>
  <si>
    <t>1.11</t>
  </si>
  <si>
    <t>Kryžminė jungtis strypas - juosta</t>
  </si>
  <si>
    <t>1.12</t>
  </si>
  <si>
    <t>Sujungimo mova strypams</t>
  </si>
  <si>
    <t>1.13</t>
  </si>
  <si>
    <t>Antgalis</t>
  </si>
  <si>
    <t>1.14</t>
  </si>
  <si>
    <t>Viršitampių ribotuvas</t>
  </si>
  <si>
    <t>1.15</t>
  </si>
  <si>
    <t>Automatinis išjungiklis 1F16A</t>
  </si>
  <si>
    <t>1.16</t>
  </si>
  <si>
    <t>Foto relė+laikmatis</t>
  </si>
  <si>
    <t>1.17</t>
  </si>
  <si>
    <t>Antikorozinė pasta</t>
  </si>
  <si>
    <t>1.18</t>
  </si>
  <si>
    <t>Pagalbinės medžiagos</t>
  </si>
  <si>
    <t>1.19</t>
  </si>
  <si>
    <t xml:space="preserve">Tranšėjos kasimas/užkasimas iki 1m gylio vienam-dviem kabeliams mechanizuotu būdu </t>
  </si>
  <si>
    <t>1.20</t>
  </si>
  <si>
    <t xml:space="preserve">Uždaras perėjimas </t>
  </si>
  <si>
    <t>1.21</t>
  </si>
  <si>
    <t>Vamzdžio klojimas tranšėjoje</t>
  </si>
  <si>
    <t>1.22</t>
  </si>
  <si>
    <t>Signalinės juostos paklojimas</t>
  </si>
  <si>
    <t>1.23</t>
  </si>
  <si>
    <t>Kabelio įtraukimas į apsauginį vamzdį</t>
  </si>
  <si>
    <t>1.24</t>
  </si>
  <si>
    <t>Gnybtinų sumontavimas</t>
  </si>
  <si>
    <t>1.25</t>
  </si>
  <si>
    <t>Apšvietimo atramų pamatų montavimas</t>
  </si>
  <si>
    <t>1.26</t>
  </si>
  <si>
    <t>LED apšvietimo atramų montavimas</t>
  </si>
  <si>
    <t>1.27</t>
  </si>
  <si>
    <t>LED šviestuvų montavimas</t>
  </si>
  <si>
    <t>1.28</t>
  </si>
  <si>
    <t>Apšvietimo atramų įžeminimo sumontavimas</t>
  </si>
  <si>
    <t>1.29</t>
  </si>
  <si>
    <t>Viršįtampių ribotuvo sumontavimas</t>
  </si>
  <si>
    <t>1.30</t>
  </si>
  <si>
    <t>Foto relės+laikmačio sumontavimas</t>
  </si>
  <si>
    <t>1.31</t>
  </si>
  <si>
    <t>Automatinio išjungiklio 1F 16A sumontavimas</t>
  </si>
  <si>
    <t>1.32</t>
  </si>
  <si>
    <t>Šaligatvio dangos ardymas ir atstatymas</t>
  </si>
  <si>
    <t>m²</t>
  </si>
  <si>
    <t>1.33</t>
  </si>
  <si>
    <t>Vejos atstatymo darbai, įskaitant juodžemio 10 cm sluoksnio įrengimą</t>
  </si>
  <si>
    <t>1.34</t>
  </si>
  <si>
    <t>Kabelio gyslų izoliacijos varžos matavimas</t>
  </si>
  <si>
    <t>1.35</t>
  </si>
  <si>
    <t>Įžeminimo įrenginių varžos matavimai</t>
  </si>
  <si>
    <t>1.36</t>
  </si>
  <si>
    <t>Įžeminimo įrenginių kontaktinių jungčių, PEN, PE ir N laidų pereinamosios varžos matavimai</t>
  </si>
  <si>
    <t>1.37</t>
  </si>
  <si>
    <t>Fazinio ir nulinio laidų grandinės varžos matavimai</t>
  </si>
  <si>
    <t>1.38</t>
  </si>
  <si>
    <t>Išpildomosios dokumentacijos paruošimas</t>
  </si>
  <si>
    <t>1.39</t>
  </si>
  <si>
    <t>Išpildomosios nuotraukos paruošimas</t>
  </si>
  <si>
    <t>IŠ VISO ŽINIARAŠTYJE 2, EUR BE PVM</t>
  </si>
  <si>
    <t>Valstybinės reikšmės krašto kelio Nr. 116 Širvintos–Rimučiai–Kernavė–Dūkštos 0,160 km kairėje pusėje esančios nuovažos kapitalinis remontas</t>
  </si>
  <si>
    <t>DARBŲ KIEKIŲ ŽINIARAŠČIŲ SANTRAUKA</t>
  </si>
  <si>
    <t>Darbų kiekių žin. Nr.</t>
  </si>
  <si>
    <t>Žiniaraščio pavadinimas</t>
  </si>
  <si>
    <t>Vertė, EUR be PVM</t>
  </si>
  <si>
    <t>Susisiekimo dalis</t>
  </si>
  <si>
    <t>Apšvietimo dalis</t>
  </si>
  <si>
    <t>Vertės į pasiūlymo formą</t>
  </si>
  <si>
    <t>Iš viso žiniaraščiuose (Eur be PVM):</t>
  </si>
  <si>
    <t>Pastaba: Rangovas statybvietės išlaidose arba laisvai pasirinktoje (-ose) darbų kiekių žiniaraščių eilutėje (-ėse) turi įsivertinti visus su sutarties vykdymu susijusius dokumentus (įskaitant deklaracijos apie statybos užbaigimą parengimą ir pateikimą ją tvirtinti bei įregistruoti ją Lietuvos Respublikos statybos įstatymo nustatyta tvarka).</t>
  </si>
  <si>
    <t>Žiniaraščio priedas</t>
  </si>
  <si>
    <r>
      <t xml:space="preserve">Vykdant valstybinės reikšmės kelių rekonstravimo/remonto darbus susidarančios medžiagos, kurios nenaudojamos projekte ir kurios gali būti panaudotos pakartotinai, turi būti gabenamos į užsakovo – AB „Via Lietuva“ nurodytą sandėliavimo vietą – </t>
    </r>
    <r>
      <rPr>
        <b/>
        <sz val="10"/>
        <rFont val="Times New Roman"/>
        <family val="1"/>
        <charset val="186"/>
      </rPr>
      <t>AB „Kelių priežiūra“ Ukmergės kelių tarnybos Širvintų meistriją, Zibalų g. 55, Širvintos.</t>
    </r>
    <r>
      <rPr>
        <sz val="10"/>
        <rFont val="Times New Roman"/>
        <family val="1"/>
        <charset val="186"/>
      </rPr>
      <t xml:space="preserve">
Medžiagos, kurios turi būti gabenamos į sandėliavimo vietas:</t>
    </r>
    <r>
      <rPr>
        <i/>
        <sz val="10"/>
        <rFont val="Times New Roman"/>
        <family val="1"/>
        <charset val="186"/>
      </rPr>
      <t xml:space="preserve"> </t>
    </r>
    <r>
      <rPr>
        <b/>
        <sz val="10"/>
        <rFont val="Times New Roman"/>
        <family val="1"/>
        <charset val="186"/>
      </rPr>
      <t>metalo gaminiai</t>
    </r>
    <r>
      <rPr>
        <sz val="10"/>
        <rFont val="Times New Roman"/>
        <family val="1"/>
        <charset val="186"/>
      </rPr>
      <t xml:space="preserve"> (neužteršti betonu ir kt. medžiagomis (t. y. turi būti nuvalyti)): kelio ženklai, kelio ženklų atramos, apšvietimo ir kiti stulpai,  apsauginiai atitvarai ir jų elementai, tiltų ir viadukų turėklai, kiti metalo gaminiai, sijos, spraustasienės, pralaidos ir kt.
Kitos, nepaminėtos medžiagos, kurios gali būti panaudotos pakartotinai, gali būti gabenamos į sandėliavimo vietas tik suderinus su AB „Via Lietuva“.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</si>
  <si>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</si>
  <si>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</si>
  <si>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Betoninių bordiūrų 100.15.30 įrengimas</t>
  </si>
  <si>
    <t>6.5</t>
  </si>
  <si>
    <r>
      <t>m</t>
    </r>
    <r>
      <rPr>
        <vertAlign val="superscript"/>
        <sz val="11"/>
        <color rgb="FFFF0000"/>
        <rFont val="Times New Roman"/>
        <family val="1"/>
        <charset val="186"/>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</si>
</sst>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i/>
      <sz val="10"/>
      <name val="Times New Roman"/>
      <family val="1"/>
      <charset val="186"/>
    </font>
    <font>
      <sz val="10"/>
      <name val="Arial"/>
      <family val="2"/>
      <charset val="186"/>
    </font>
    <font>
      <sz val="11"/>
      <color theme="1"/>
      <name val="Calibri"/>
      <family val="2"/>
      <scheme val="minor"/>
    </font>
    <font>
      <b/>
      <sz val="11"/>
      <color rgb="FF000000"/>
      <name val="Times New Roman"/>
      <family val="1"/>
    </font>
    <font>
      <vertAlign val="subscript"/>
      <sz val="11"/>
      <color theme="1"/>
      <name val="Times New Roman"/>
      <family val="1"/>
      <charset val="186"/>
    </font>
    <font>
      <vertAlign val="superscript"/>
      <sz val="11"/>
      <color theme="1"/>
      <name val="Times New Roman"/>
      <family val="1"/>
      <charset val="186"/>
    </font>
    <font>
      <sz val="11"/>
      <color rgb="FF000000"/>
      <name val="Times New Roman"/>
      <family val="1"/>
      <charset val="186"/>
    </font>
    <font>
      <i/>
      <sz val="11"/>
      <name val="Times New Roman"/>
      <family val="1"/>
    </font>
    <font>
      <sz val="11"/>
      <name val="Times New Roman"/>
      <family val="1"/>
    </font>
    <font>
      <vertAlign val="superscript"/>
      <sz val="11"/>
      <name val="Times New Roman"/>
      <family val="1"/>
    </font>
    <font>
      <b/>
      <sz val="14"/>
      <name val="Times New Roman"/>
      <family val="1"/>
      <charset val="186"/>
    </font>
    <font>
      <i/>
      <sz val="11"/>
      <color rgb="FFFF0000"/>
      <name val="Times New Roman"/>
      <family val="1"/>
      <charset val="186"/>
    </font>
    <font>
      <vertAlign val="superscript"/>
      <sz val="11"/>
      <color rgb="FFFF000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5" fillId="0" borderId="0"/>
    <xf numFmtId="0" fontId="16" fillId="0" borderId="0"/>
  </cellStyleXfs>
  <cellXfs count="137">
    <xf numFmtId="0" fontId="0" fillId="0" borderId="0" xfId="0"/>
    <xf numFmtId="0" fontId="2" fillId="0" borderId="0" xfId="1" applyFont="1" applyAlignment="1" applyProtection="1">
      <alignment horizontal="center" vertical="center" wrapText="1"/>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7" fillId="0" borderId="0" xfId="0" applyFont="1" applyAlignment="1">
      <alignment wrapText="1"/>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6" xfId="3" applyFont="1" applyBorder="1" applyAlignment="1">
      <alignment horizontal="center" vertical="center" wrapText="1"/>
    </xf>
    <xf numFmtId="0" fontId="2" fillId="0" borderId="9" xfId="2"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4" fontId="4" fillId="0" borderId="0" xfId="4" applyNumberFormat="1" applyFont="1" applyAlignment="1">
      <alignment horizontal="center" vertical="center"/>
    </xf>
    <xf numFmtId="0" fontId="7" fillId="0" borderId="0" xfId="0" applyFont="1" applyAlignment="1">
      <alignment horizontal="center"/>
    </xf>
    <xf numFmtId="0" fontId="2" fillId="0" borderId="12" xfId="2" applyFont="1" applyBorder="1" applyAlignment="1" applyProtection="1">
      <alignment horizontal="center" vertical="center" wrapText="1"/>
    </xf>
    <xf numFmtId="0" fontId="2" fillId="0" borderId="0" xfId="1" applyNumberFormat="1" applyFont="1" applyAlignment="1" applyProtection="1">
      <alignment horizontal="center" vertical="center" wrapText="1"/>
    </xf>
    <xf numFmtId="0" fontId="4" fillId="0" borderId="0" xfId="4" applyFont="1" applyAlignment="1">
      <alignment horizontal="center" vertical="center"/>
    </xf>
    <xf numFmtId="0" fontId="2" fillId="0" borderId="9" xfId="2" applyNumberFormat="1" applyFont="1" applyBorder="1" applyAlignment="1" applyProtection="1">
      <alignment horizontal="center" vertical="center" wrapText="1"/>
    </xf>
    <xf numFmtId="4" fontId="4" fillId="4" borderId="19" xfId="3" applyNumberFormat="1" applyFont="1" applyFill="1" applyBorder="1" applyAlignment="1" applyProtection="1">
      <alignment horizontal="center" vertical="center" wrapText="1"/>
      <protection locked="0"/>
    </xf>
    <xf numFmtId="0" fontId="2" fillId="0" borderId="15" xfId="2" applyFont="1" applyBorder="1" applyAlignment="1" applyProtection="1">
      <alignment horizontal="center" vertical="center" wrapText="1"/>
    </xf>
    <xf numFmtId="0" fontId="2" fillId="0" borderId="16" xfId="2" applyFont="1" applyBorder="1" applyAlignment="1" applyProtection="1">
      <alignment horizontal="center" vertical="center" wrapText="1"/>
    </xf>
    <xf numFmtId="0" fontId="2" fillId="0" borderId="16" xfId="2" applyNumberFormat="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 fillId="0" borderId="17" xfId="1" applyFont="1" applyBorder="1" applyAlignment="1" applyProtection="1">
      <alignment horizontal="center" vertical="center" wrapText="1"/>
    </xf>
    <xf numFmtId="4" fontId="4" fillId="4" borderId="23" xfId="3" applyNumberFormat="1" applyFont="1" applyFill="1" applyBorder="1" applyAlignment="1" applyProtection="1">
      <alignment horizontal="center" vertical="center" wrapText="1"/>
      <protection locked="0"/>
    </xf>
    <xf numFmtId="0" fontId="4" fillId="0" borderId="0" xfId="4" applyFont="1" applyAlignment="1">
      <alignment horizontal="right" vertical="center"/>
    </xf>
    <xf numFmtId="49" fontId="9" fillId="0" borderId="22" xfId="0" applyNumberFormat="1" applyFont="1" applyBorder="1" applyAlignment="1">
      <alignment horizontal="center" vertical="center" wrapText="1"/>
    </xf>
    <xf numFmtId="49" fontId="9" fillId="0" borderId="23" xfId="0" applyNumberFormat="1" applyFont="1" applyBorder="1" applyAlignment="1">
      <alignment horizontal="center" vertical="center" wrapText="1"/>
    </xf>
    <xf numFmtId="0" fontId="7" fillId="0" borderId="23" xfId="0" applyFont="1" applyBorder="1" applyAlignment="1">
      <alignment vertical="center" wrapText="1"/>
    </xf>
    <xf numFmtId="0" fontId="7" fillId="0" borderId="23" xfId="0"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0" fontId="20" fillId="0" borderId="1" xfId="0" applyFont="1" applyBorder="1" applyAlignment="1">
      <alignment vertical="center" wrapText="1"/>
    </xf>
    <xf numFmtId="0" fontId="20" fillId="0" borderId="16" xfId="0" applyFont="1" applyBorder="1" applyAlignment="1">
      <alignment vertical="center" wrapText="1"/>
    </xf>
    <xf numFmtId="49" fontId="9" fillId="0" borderId="18" xfId="4" applyNumberFormat="1" applyFont="1" applyBorder="1" applyAlignment="1">
      <alignment horizontal="center" vertical="center" wrapText="1"/>
    </xf>
    <xf numFmtId="49" fontId="9" fillId="0" borderId="19" xfId="0" applyNumberFormat="1" applyFont="1" applyBorder="1" applyAlignment="1">
      <alignment horizontal="center" vertical="center" wrapText="1"/>
    </xf>
    <xf numFmtId="0" fontId="7" fillId="0" borderId="19" xfId="0" applyFont="1" applyBorder="1" applyAlignment="1">
      <alignment vertical="center" wrapText="1"/>
    </xf>
    <xf numFmtId="0" fontId="7" fillId="0" borderId="19" xfId="0" applyFont="1" applyBorder="1" applyAlignment="1">
      <alignment horizontal="center" vertical="center" wrapText="1"/>
    </xf>
    <xf numFmtId="49" fontId="9" fillId="0" borderId="15" xfId="4" applyNumberFormat="1" applyFont="1" applyBorder="1" applyAlignment="1">
      <alignment horizontal="center" vertical="center" wrapText="1"/>
    </xf>
    <xf numFmtId="0" fontId="5" fillId="0" borderId="16" xfId="4" applyFont="1" applyBorder="1" applyAlignment="1">
      <alignment horizontal="left" vertical="center" wrapText="1"/>
    </xf>
    <xf numFmtId="0" fontId="5" fillId="0" borderId="16" xfId="0" applyFont="1" applyBorder="1" applyAlignment="1">
      <alignment horizontal="center" vertical="center" wrapText="1"/>
    </xf>
    <xf numFmtId="0" fontId="6" fillId="0" borderId="0" xfId="0" applyFont="1"/>
    <xf numFmtId="4" fontId="5" fillId="0" borderId="24" xfId="0" applyNumberFormat="1" applyFont="1" applyBorder="1" applyAlignment="1">
      <alignment horizontal="center" vertical="center" wrapText="1"/>
    </xf>
    <xf numFmtId="4" fontId="5" fillId="0" borderId="14"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10" fillId="0" borderId="0" xfId="0" applyNumberFormat="1" applyFont="1" applyAlignment="1">
      <alignment horizontal="center" vertical="center"/>
    </xf>
    <xf numFmtId="4" fontId="5" fillId="0" borderId="17" xfId="0" applyNumberFormat="1" applyFont="1" applyBorder="1" applyAlignment="1">
      <alignment horizontal="center" vertical="center" wrapText="1"/>
    </xf>
    <xf numFmtId="4" fontId="4" fillId="0" borderId="21" xfId="0" applyNumberFormat="1" applyFont="1" applyBorder="1" applyAlignment="1">
      <alignment horizontal="center" vertical="center" wrapText="1"/>
    </xf>
    <xf numFmtId="4" fontId="10" fillId="0" borderId="5" xfId="0" applyNumberFormat="1" applyFont="1" applyBorder="1" applyAlignment="1">
      <alignment horizontal="center" vertical="center"/>
    </xf>
    <xf numFmtId="0" fontId="6" fillId="0" borderId="0" xfId="0" applyFont="1" applyAlignment="1">
      <alignment wrapText="1"/>
    </xf>
    <xf numFmtId="0" fontId="6" fillId="0" borderId="0" xfId="0" applyFont="1" applyAlignment="1">
      <alignment vertical="center" wrapText="1"/>
    </xf>
    <xf numFmtId="0" fontId="4" fillId="0" borderId="0" xfId="0" applyFont="1" applyAlignment="1">
      <alignment horizontal="center" vertical="center" wrapText="1"/>
    </xf>
    <xf numFmtId="4" fontId="5" fillId="0" borderId="20" xfId="0" applyNumberFormat="1" applyFont="1" applyBorder="1" applyAlignment="1">
      <alignment horizontal="center" vertical="center" wrapText="1"/>
    </xf>
    <xf numFmtId="4" fontId="4" fillId="0" borderId="7" xfId="3"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5" fillId="0" borderId="1" xfId="0" applyNumberFormat="1" applyFont="1" applyBorder="1" applyAlignment="1">
      <alignment horizontal="left" vertical="center" wrapText="1"/>
    </xf>
    <xf numFmtId="0" fontId="7" fillId="0" borderId="1" xfId="0" applyFont="1" applyBorder="1" applyAlignment="1">
      <alignment horizontal="center" vertical="center"/>
    </xf>
    <xf numFmtId="0" fontId="7" fillId="0" borderId="16" xfId="0" applyFont="1" applyBorder="1" applyAlignment="1">
      <alignment horizontal="center" vertical="center"/>
    </xf>
    <xf numFmtId="4" fontId="4" fillId="0" borderId="8" xfId="0" applyNumberFormat="1" applyFont="1" applyBorder="1" applyAlignment="1">
      <alignment horizontal="center" vertical="center" wrapText="1"/>
    </xf>
    <xf numFmtId="4" fontId="10" fillId="0" borderId="4" xfId="0" applyNumberFormat="1" applyFont="1" applyBorder="1" applyAlignment="1">
      <alignment horizontal="center" vertical="center"/>
    </xf>
    <xf numFmtId="0" fontId="7" fillId="0" borderId="0" xfId="0" applyFont="1" applyAlignment="1" applyProtection="1">
      <alignment horizontal="center" wrapText="1"/>
      <protection locked="0"/>
    </xf>
    <xf numFmtId="49" fontId="25" fillId="0" borderId="13" xfId="0" applyNumberFormat="1" applyFont="1" applyBorder="1" applyAlignment="1">
      <alignment horizontal="center" vertical="center" wrapText="1"/>
    </xf>
    <xf numFmtId="49" fontId="25" fillId="0" borderId="16" xfId="0" applyNumberFormat="1" applyFont="1" applyBorder="1" applyAlignment="1">
      <alignment horizontal="center" vertical="center" wrapText="1"/>
    </xf>
    <xf numFmtId="0" fontId="6" fillId="0" borderId="16" xfId="0" applyFont="1" applyBorder="1" applyAlignment="1">
      <alignment vertical="center" wrapText="1"/>
    </xf>
    <xf numFmtId="0" fontId="6" fillId="0" borderId="16" xfId="0" applyFont="1" applyBorder="1" applyAlignment="1">
      <alignment horizontal="center" vertical="center" wrapText="1"/>
    </xf>
    <xf numFmtId="4" fontId="6" fillId="0" borderId="14" xfId="0" applyNumberFormat="1" applyFont="1" applyBorder="1" applyAlignment="1">
      <alignment horizontal="center" vertical="center" wrapText="1"/>
    </xf>
    <xf numFmtId="0" fontId="6" fillId="0" borderId="0" xfId="0" applyFont="1" applyAlignment="1" applyProtection="1">
      <alignment wrapText="1"/>
      <protection locked="0"/>
    </xf>
    <xf numFmtId="0" fontId="24" fillId="2" borderId="0" xfId="1" applyFont="1" applyFill="1" applyAlignment="1" applyProtection="1">
      <alignment horizontal="center" vertical="center" wrapText="1"/>
    </xf>
    <xf numFmtId="0" fontId="2" fillId="3" borderId="22" xfId="1" applyFont="1" applyFill="1" applyBorder="1" applyAlignment="1" applyProtection="1">
      <alignment horizontal="center" vertical="center"/>
    </xf>
    <xf numFmtId="0" fontId="2" fillId="3" borderId="23" xfId="1" applyFont="1" applyFill="1" applyBorder="1" applyAlignment="1" applyProtection="1">
      <alignment horizontal="center" vertical="center"/>
    </xf>
    <xf numFmtId="0" fontId="2" fillId="3" borderId="24" xfId="1" applyFont="1" applyFill="1" applyBorder="1" applyAlignment="1" applyProtection="1">
      <alignment horizontal="center" vertical="center"/>
    </xf>
    <xf numFmtId="0" fontId="17" fillId="3" borderId="1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49" fontId="9" fillId="0" borderId="22" xfId="0" applyNumberFormat="1" applyFont="1" applyBorder="1" applyAlignment="1" applyProtection="1">
      <alignment horizontal="center" vertical="center" wrapText="1"/>
    </xf>
    <xf numFmtId="49" fontId="9" fillId="0" borderId="23" xfId="0" applyNumberFormat="1" applyFont="1" applyBorder="1" applyAlignment="1" applyProtection="1">
      <alignment horizontal="center" vertical="center" wrapText="1"/>
    </xf>
    <xf numFmtId="0" fontId="7" fillId="0" borderId="23" xfId="0" applyFont="1" applyBorder="1" applyAlignment="1" applyProtection="1">
      <alignment vertical="center" wrapText="1"/>
    </xf>
    <xf numFmtId="0" fontId="7" fillId="0" borderId="23" xfId="0" applyFont="1" applyBorder="1" applyAlignment="1" applyProtection="1">
      <alignment horizontal="center" vertical="center" wrapText="1"/>
    </xf>
    <xf numFmtId="49" fontId="9" fillId="0" borderId="13" xfId="0" applyNumberFormat="1" applyFont="1" applyBorder="1" applyAlignment="1" applyProtection="1">
      <alignment horizontal="center" vertical="center" wrapText="1"/>
    </xf>
    <xf numFmtId="49" fontId="9" fillId="0" borderId="1" xfId="0" applyNumberFormat="1" applyFont="1" applyBorder="1" applyAlignment="1" applyProtection="1">
      <alignment horizontal="center" vertical="center" wrapText="1"/>
    </xf>
    <xf numFmtId="0" fontId="7" fillId="0" borderId="1" xfId="0" applyFont="1" applyBorder="1" applyAlignment="1" applyProtection="1">
      <alignment vertical="center" wrapText="1"/>
    </xf>
    <xf numFmtId="0" fontId="7" fillId="0" borderId="1" xfId="0" applyFont="1" applyBorder="1" applyAlignment="1" applyProtection="1">
      <alignment horizontal="center" vertical="center" wrapText="1"/>
    </xf>
    <xf numFmtId="49" fontId="21" fillId="0" borderId="13" xfId="0" applyNumberFormat="1" applyFont="1" applyBorder="1" applyAlignment="1" applyProtection="1">
      <alignment horizontal="center" vertical="center" wrapText="1"/>
    </xf>
    <xf numFmtId="49" fontId="21" fillId="0" borderId="1" xfId="0" applyNumberFormat="1" applyFont="1" applyBorder="1" applyAlignment="1" applyProtection="1">
      <alignment horizontal="center" vertical="center" wrapText="1"/>
    </xf>
    <xf numFmtId="0" fontId="22" fillId="0" borderId="1" xfId="0" applyFont="1" applyBorder="1" applyAlignment="1" applyProtection="1">
      <alignment horizontal="left" vertical="center" wrapText="1"/>
    </xf>
    <xf numFmtId="0" fontId="22" fillId="0" borderId="1" xfId="0" applyFont="1" applyBorder="1" applyAlignment="1" applyProtection="1">
      <alignment horizontal="center" vertical="center" wrapText="1"/>
    </xf>
    <xf numFmtId="49" fontId="9" fillId="0" borderId="15" xfId="0" applyNumberFormat="1" applyFont="1" applyBorder="1" applyAlignment="1" applyProtection="1">
      <alignment horizontal="center" vertical="center" wrapText="1"/>
    </xf>
    <xf numFmtId="49" fontId="9" fillId="0" borderId="16" xfId="0" applyNumberFormat="1" applyFont="1" applyBorder="1" applyAlignment="1" applyProtection="1">
      <alignment horizontal="center" vertical="center" wrapText="1"/>
    </xf>
    <xf numFmtId="0" fontId="7" fillId="0" borderId="16" xfId="0" applyFont="1" applyBorder="1" applyAlignment="1" applyProtection="1">
      <alignment vertical="center" wrapText="1"/>
    </xf>
    <xf numFmtId="0" fontId="7" fillId="0" borderId="16" xfId="0" applyFont="1" applyBorder="1" applyAlignment="1" applyProtection="1">
      <alignment horizontal="center" vertical="center" wrapText="1"/>
    </xf>
    <xf numFmtId="0" fontId="6" fillId="0" borderId="0" xfId="0" applyFont="1" applyProtection="1"/>
    <xf numFmtId="0" fontId="7" fillId="0" borderId="0" xfId="0" applyFont="1" applyProtection="1"/>
    <xf numFmtId="4" fontId="5" fillId="0" borderId="24" xfId="0" applyNumberFormat="1" applyFont="1" applyBorder="1" applyAlignment="1" applyProtection="1">
      <alignment horizontal="center" vertical="center" wrapText="1"/>
    </xf>
    <xf numFmtId="4" fontId="5" fillId="0" borderId="14" xfId="0" applyNumberFormat="1" applyFont="1" applyBorder="1" applyAlignment="1" applyProtection="1">
      <alignment horizontal="center" vertical="center" wrapText="1"/>
    </xf>
    <xf numFmtId="4" fontId="4" fillId="0" borderId="0" xfId="0" applyNumberFormat="1" applyFont="1" applyAlignment="1" applyProtection="1">
      <alignment horizontal="center" vertical="center" wrapText="1"/>
    </xf>
    <xf numFmtId="4" fontId="10" fillId="0" borderId="0" xfId="0" applyNumberFormat="1" applyFont="1" applyAlignment="1" applyProtection="1">
      <alignment horizontal="center" vertical="center"/>
    </xf>
    <xf numFmtId="4" fontId="5" fillId="0" borderId="17" xfId="0" applyNumberFormat="1" applyFont="1" applyBorder="1" applyAlignment="1" applyProtection="1">
      <alignment horizontal="center" vertical="center" wrapText="1"/>
    </xf>
    <xf numFmtId="4" fontId="4" fillId="0" borderId="21" xfId="0" applyNumberFormat="1" applyFont="1" applyBorder="1" applyAlignment="1" applyProtection="1">
      <alignment horizontal="center" vertical="center" wrapText="1"/>
    </xf>
    <xf numFmtId="4" fontId="10" fillId="0" borderId="5" xfId="0" applyNumberFormat="1" applyFont="1" applyBorder="1" applyAlignment="1" applyProtection="1">
      <alignment horizontal="center" vertical="center"/>
    </xf>
    <xf numFmtId="0" fontId="6" fillId="0" borderId="0" xfId="0" applyFont="1" applyAlignment="1" applyProtection="1">
      <alignment wrapText="1"/>
    </xf>
    <xf numFmtId="0" fontId="7" fillId="0" borderId="0" xfId="0" applyFont="1" applyAlignment="1" applyProtection="1">
      <alignment wrapText="1"/>
    </xf>
    <xf numFmtId="49" fontId="9" fillId="0" borderId="18" xfId="0" applyNumberFormat="1" applyFont="1" applyBorder="1" applyAlignment="1" applyProtection="1">
      <alignment horizontal="center" vertical="center" wrapText="1"/>
    </xf>
    <xf numFmtId="49" fontId="9" fillId="0" borderId="19" xfId="0" applyNumberFormat="1" applyFont="1" applyBorder="1" applyAlignment="1" applyProtection="1">
      <alignment horizontal="center" vertical="center" wrapText="1"/>
    </xf>
    <xf numFmtId="0" fontId="7" fillId="0" borderId="19" xfId="0" applyFont="1" applyBorder="1" applyAlignment="1" applyProtection="1">
      <alignment vertical="center" wrapText="1"/>
    </xf>
    <xf numFmtId="49" fontId="5" fillId="0" borderId="19" xfId="0" applyNumberFormat="1" applyFont="1" applyBorder="1" applyAlignment="1" applyProtection="1">
      <alignment horizontal="center" vertical="center" wrapText="1"/>
    </xf>
    <xf numFmtId="0" fontId="5" fillId="0" borderId="19" xfId="0" applyFont="1" applyBorder="1" applyAlignment="1" applyProtection="1">
      <alignment horizontal="center" vertical="center"/>
    </xf>
    <xf numFmtId="49" fontId="5" fillId="0" borderId="1" xfId="0" applyNumberFormat="1" applyFont="1" applyBorder="1" applyAlignment="1" applyProtection="1">
      <alignment horizontal="center" vertical="center" wrapText="1"/>
    </xf>
    <xf numFmtId="0" fontId="5" fillId="0" borderId="1" xfId="0" applyFont="1" applyBorder="1" applyAlignment="1" applyProtection="1">
      <alignment horizontal="center" vertical="center"/>
    </xf>
    <xf numFmtId="4" fontId="5" fillId="0" borderId="20" xfId="0" applyNumberFormat="1" applyFont="1" applyBorder="1" applyAlignment="1" applyProtection="1">
      <alignment horizontal="center" vertical="center" wrapText="1"/>
    </xf>
    <xf numFmtId="0" fontId="0" fillId="0" borderId="0" xfId="0" applyProtection="1"/>
    <xf numFmtId="0" fontId="11"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1" xfId="0" applyFont="1" applyBorder="1" applyAlignment="1" applyProtection="1">
      <alignment vertical="center"/>
    </xf>
    <xf numFmtId="4" fontId="12" fillId="0" borderId="1" xfId="0" applyNumberFormat="1" applyFont="1" applyBorder="1" applyAlignment="1" applyProtection="1">
      <alignment horizontal="center" vertical="center"/>
    </xf>
    <xf numFmtId="0" fontId="11" fillId="0" borderId="1" xfId="0" applyFont="1" applyBorder="1" applyAlignment="1" applyProtection="1">
      <alignment horizontal="right" vertical="center"/>
    </xf>
    <xf numFmtId="4" fontId="11" fillId="0" borderId="1" xfId="0" applyNumberFormat="1" applyFont="1" applyBorder="1" applyAlignment="1" applyProtection="1">
      <alignment horizontal="center" vertical="center"/>
    </xf>
    <xf numFmtId="0" fontId="12" fillId="0" borderId="0" xfId="0" applyFont="1" applyProtection="1"/>
    <xf numFmtId="0" fontId="13" fillId="0" borderId="0" xfId="0" applyFont="1" applyAlignment="1" applyProtection="1">
      <alignment horizontal="left" vertical="center" wrapText="1"/>
    </xf>
    <xf numFmtId="0" fontId="13" fillId="0" borderId="0" xfId="0" applyFont="1" applyAlignment="1" applyProtection="1">
      <alignment horizontal="left" vertical="center" wrapText="1"/>
    </xf>
    <xf numFmtId="0" fontId="14" fillId="0" borderId="0" xfId="0" applyFont="1" applyProtection="1"/>
    <xf numFmtId="0" fontId="12" fillId="0" borderId="0" xfId="0" applyFont="1" applyAlignment="1" applyProtection="1">
      <alignment horizontal="left" vertical="center" wrapText="1"/>
    </xf>
    <xf numFmtId="0" fontId="12" fillId="0" borderId="0" xfId="0" applyFont="1" applyAlignment="1" applyProtection="1">
      <alignment horizontal="left" vertical="center"/>
    </xf>
  </cellXfs>
  <cellStyles count="7">
    <cellStyle name="Įprastas" xfId="0" builtinId="0"/>
    <cellStyle name="Įprastas 2" xfId="5" xr:uid="{7B2FC5F9-26DE-41CD-96A4-516864D5524F}"/>
    <cellStyle name="Įprastas 2 2" xfId="6" xr:uid="{694BAB0D-5E0C-4426-8321-580A7597A051}"/>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B09D-045D-44DD-B5BB-E01AA939D9D2}">
  <dimension ref="A1:L49"/>
  <sheetViews>
    <sheetView tabSelected="1" zoomScale="80" zoomScaleNormal="80" workbookViewId="0">
      <selection activeCell="A4" sqref="A4"/>
    </sheetView>
  </sheetViews>
  <sheetFormatPr defaultColWidth="9.109375" defaultRowHeight="13.8" x14ac:dyDescent="0.25"/>
  <cols>
    <col min="1" max="1" width="31.6640625" style="8" bestFit="1" customWidth="1"/>
    <col min="2" max="2" width="8.33203125" style="8" bestFit="1" customWidth="1"/>
    <col min="3" max="3" width="77.33203125" style="5" customWidth="1"/>
    <col min="4" max="4" width="9.109375" style="4"/>
    <col min="5" max="5" width="16.33203125" style="4" customWidth="1"/>
    <col min="6" max="6" width="20.6640625" style="6" customWidth="1"/>
    <col min="7" max="7" width="14.6640625" style="4" customWidth="1"/>
    <col min="8" max="8" width="21.5546875" style="7" customWidth="1"/>
    <col min="9" max="9" width="16.109375" style="2" customWidth="1"/>
    <col min="10" max="16384" width="9.109375" style="2"/>
  </cols>
  <sheetData>
    <row r="1" spans="1:12" ht="40.200000000000003" customHeight="1" x14ac:dyDescent="0.25">
      <c r="A1" s="80" t="s">
        <v>0</v>
      </c>
      <c r="B1" s="80"/>
      <c r="C1" s="80"/>
      <c r="D1" s="80"/>
      <c r="E1" s="80"/>
      <c r="F1" s="80"/>
      <c r="G1" s="80"/>
    </row>
    <row r="2" spans="1:12" ht="21.75" customHeight="1" thickBot="1" x14ac:dyDescent="0.3">
      <c r="A2" s="1"/>
      <c r="B2" s="1"/>
      <c r="C2" s="1"/>
      <c r="D2" s="1"/>
      <c r="E2" s="21"/>
      <c r="F2" s="1"/>
      <c r="G2" s="1"/>
    </row>
    <row r="3" spans="1:12" ht="21.75" customHeight="1" x14ac:dyDescent="0.25">
      <c r="A3" s="81" t="s">
        <v>1</v>
      </c>
      <c r="B3" s="82"/>
      <c r="C3" s="82"/>
      <c r="D3" s="82"/>
      <c r="E3" s="82"/>
      <c r="F3" s="82"/>
      <c r="G3" s="83"/>
    </row>
    <row r="4" spans="1:12" ht="54.6" customHeight="1" thickBot="1" x14ac:dyDescent="0.3">
      <c r="A4" s="20" t="s">
        <v>2</v>
      </c>
      <c r="B4" s="15" t="s">
        <v>3</v>
      </c>
      <c r="C4" s="15" t="s">
        <v>4</v>
      </c>
      <c r="D4" s="15" t="s">
        <v>5</v>
      </c>
      <c r="E4" s="23" t="s">
        <v>6</v>
      </c>
      <c r="F4" s="16" t="s">
        <v>7</v>
      </c>
      <c r="G4" s="17" t="s">
        <v>8</v>
      </c>
      <c r="H4" s="105"/>
      <c r="I4" s="106"/>
      <c r="J4" s="106"/>
      <c r="K4" s="106"/>
      <c r="L4" s="106"/>
    </row>
    <row r="5" spans="1:12" ht="14.4" thickBot="1" x14ac:dyDescent="0.3">
      <c r="A5" s="89" t="s">
        <v>9</v>
      </c>
      <c r="B5" s="90" t="s">
        <v>10</v>
      </c>
      <c r="C5" s="91" t="s">
        <v>11</v>
      </c>
      <c r="D5" s="92" t="s">
        <v>12</v>
      </c>
      <c r="E5" s="92">
        <v>1</v>
      </c>
      <c r="F5" s="30"/>
      <c r="G5" s="107">
        <f t="shared" ref="G5:G41" si="0">ROUND((E5*F5),2)</f>
        <v>0</v>
      </c>
      <c r="H5" s="106"/>
      <c r="I5" s="106"/>
      <c r="J5" s="106"/>
      <c r="K5" s="106"/>
      <c r="L5" s="106"/>
    </row>
    <row r="6" spans="1:12" ht="17.399999999999999" thickBot="1" x14ac:dyDescent="0.3">
      <c r="A6" s="93" t="s">
        <v>9</v>
      </c>
      <c r="B6" s="94" t="s">
        <v>13</v>
      </c>
      <c r="C6" s="95" t="s">
        <v>14</v>
      </c>
      <c r="D6" s="96" t="s">
        <v>15</v>
      </c>
      <c r="E6" s="96">
        <v>95</v>
      </c>
      <c r="F6" s="30"/>
      <c r="G6" s="108">
        <f t="shared" si="0"/>
        <v>0</v>
      </c>
      <c r="H6" s="109"/>
      <c r="I6" s="110"/>
      <c r="J6" s="106"/>
      <c r="K6" s="106"/>
      <c r="L6" s="106"/>
    </row>
    <row r="7" spans="1:12" ht="28.2" thickBot="1" x14ac:dyDescent="0.3">
      <c r="A7" s="97" t="s">
        <v>9</v>
      </c>
      <c r="B7" s="98" t="s">
        <v>16</v>
      </c>
      <c r="C7" s="99" t="s">
        <v>17</v>
      </c>
      <c r="D7" s="100" t="s">
        <v>18</v>
      </c>
      <c r="E7" s="100">
        <v>5.7</v>
      </c>
      <c r="F7" s="30"/>
      <c r="G7" s="108">
        <f t="shared" ref="G7" si="1">ROUND((E7*F7),2)</f>
        <v>0</v>
      </c>
      <c r="H7" s="109"/>
      <c r="I7" s="110"/>
      <c r="J7" s="106"/>
      <c r="K7" s="106"/>
      <c r="L7" s="106"/>
    </row>
    <row r="8" spans="1:12" ht="28.2" thickBot="1" x14ac:dyDescent="0.3">
      <c r="A8" s="101" t="s">
        <v>9</v>
      </c>
      <c r="B8" s="102" t="s">
        <v>19</v>
      </c>
      <c r="C8" s="103" t="s">
        <v>20</v>
      </c>
      <c r="D8" s="104" t="s">
        <v>21</v>
      </c>
      <c r="E8" s="104">
        <v>10</v>
      </c>
      <c r="F8" s="30"/>
      <c r="G8" s="111">
        <f t="shared" si="0"/>
        <v>0</v>
      </c>
      <c r="H8" s="112" t="s">
        <v>22</v>
      </c>
      <c r="I8" s="113">
        <f>ROUND(SUM(G5:G8),2)</f>
        <v>0</v>
      </c>
      <c r="J8" s="106"/>
      <c r="K8" s="106"/>
      <c r="L8" s="106"/>
    </row>
    <row r="9" spans="1:12" s="3" customFormat="1" ht="28.2" thickBot="1" x14ac:dyDescent="0.3">
      <c r="A9" s="89" t="s">
        <v>23</v>
      </c>
      <c r="B9" s="90" t="s">
        <v>24</v>
      </c>
      <c r="C9" s="91" t="s">
        <v>25</v>
      </c>
      <c r="D9" s="92" t="s">
        <v>26</v>
      </c>
      <c r="E9" s="92">
        <v>6.5</v>
      </c>
      <c r="F9" s="30"/>
      <c r="G9" s="107">
        <f t="shared" si="0"/>
        <v>0</v>
      </c>
      <c r="H9" s="114"/>
      <c r="I9" s="115"/>
      <c r="J9" s="115"/>
      <c r="K9" s="115"/>
      <c r="L9" s="115"/>
    </row>
    <row r="10" spans="1:12" s="3" customFormat="1" ht="28.2" thickBot="1" x14ac:dyDescent="0.3">
      <c r="A10" s="93" t="s">
        <v>23</v>
      </c>
      <c r="B10" s="94" t="s">
        <v>27</v>
      </c>
      <c r="C10" s="95" t="s">
        <v>28</v>
      </c>
      <c r="D10" s="96" t="s">
        <v>26</v>
      </c>
      <c r="E10" s="96">
        <v>98</v>
      </c>
      <c r="F10" s="30"/>
      <c r="G10" s="108">
        <f t="shared" si="0"/>
        <v>0</v>
      </c>
      <c r="H10" s="114"/>
      <c r="I10" s="115"/>
      <c r="J10" s="115"/>
      <c r="K10" s="115"/>
      <c r="L10" s="115"/>
    </row>
    <row r="11" spans="1:12" s="3" customFormat="1" ht="17.399999999999999" thickBot="1" x14ac:dyDescent="0.3">
      <c r="A11" s="93" t="s">
        <v>23</v>
      </c>
      <c r="B11" s="94" t="s">
        <v>29</v>
      </c>
      <c r="C11" s="95" t="s">
        <v>30</v>
      </c>
      <c r="D11" s="96" t="s">
        <v>15</v>
      </c>
      <c r="E11" s="96">
        <v>159</v>
      </c>
      <c r="F11" s="30"/>
      <c r="G11" s="108">
        <f t="shared" si="0"/>
        <v>0</v>
      </c>
      <c r="H11" s="114"/>
      <c r="I11" s="115"/>
      <c r="J11" s="115"/>
      <c r="K11" s="115"/>
      <c r="L11" s="115"/>
    </row>
    <row r="12" spans="1:12" s="3" customFormat="1" ht="17.399999999999999" thickBot="1" x14ac:dyDescent="0.3">
      <c r="A12" s="93" t="s">
        <v>23</v>
      </c>
      <c r="B12" s="94" t="s">
        <v>31</v>
      </c>
      <c r="C12" s="95" t="s">
        <v>32</v>
      </c>
      <c r="D12" s="96" t="s">
        <v>26</v>
      </c>
      <c r="E12" s="96">
        <v>48</v>
      </c>
      <c r="F12" s="30"/>
      <c r="G12" s="108">
        <f t="shared" si="0"/>
        <v>0</v>
      </c>
      <c r="H12" s="114"/>
      <c r="I12" s="115"/>
      <c r="J12" s="115"/>
      <c r="K12" s="115"/>
      <c r="L12" s="115"/>
    </row>
    <row r="13" spans="1:12" s="3" customFormat="1" ht="17.399999999999999" thickBot="1" x14ac:dyDescent="0.3">
      <c r="A13" s="93" t="s">
        <v>23</v>
      </c>
      <c r="B13" s="94" t="s">
        <v>33</v>
      </c>
      <c r="C13" s="95" t="s">
        <v>34</v>
      </c>
      <c r="D13" s="96" t="s">
        <v>15</v>
      </c>
      <c r="E13" s="96">
        <v>60</v>
      </c>
      <c r="F13" s="30"/>
      <c r="G13" s="108">
        <f t="shared" si="0"/>
        <v>0</v>
      </c>
      <c r="H13" s="114"/>
      <c r="I13" s="115"/>
      <c r="J13" s="115"/>
      <c r="K13" s="115"/>
      <c r="L13" s="115"/>
    </row>
    <row r="14" spans="1:12" s="3" customFormat="1" ht="28.2" thickBot="1" x14ac:dyDescent="0.3">
      <c r="A14" s="101" t="s">
        <v>23</v>
      </c>
      <c r="B14" s="102" t="s">
        <v>35</v>
      </c>
      <c r="C14" s="103" t="s">
        <v>36</v>
      </c>
      <c r="D14" s="104" t="s">
        <v>15</v>
      </c>
      <c r="E14" s="104">
        <v>60</v>
      </c>
      <c r="F14" s="30"/>
      <c r="G14" s="111">
        <f t="shared" si="0"/>
        <v>0</v>
      </c>
      <c r="H14" s="112" t="s">
        <v>37</v>
      </c>
      <c r="I14" s="113">
        <f>ROUND(SUM(G9:G14),2)</f>
        <v>0</v>
      </c>
      <c r="J14" s="115"/>
      <c r="K14" s="115"/>
      <c r="L14" s="115"/>
    </row>
    <row r="15" spans="1:12" s="3" customFormat="1" ht="28.2" thickBot="1" x14ac:dyDescent="0.3">
      <c r="A15" s="32" t="s">
        <v>38</v>
      </c>
      <c r="B15" s="33" t="s">
        <v>39</v>
      </c>
      <c r="C15" s="34" t="s">
        <v>40</v>
      </c>
      <c r="D15" s="35" t="s">
        <v>26</v>
      </c>
      <c r="E15" s="35">
        <v>9</v>
      </c>
      <c r="F15" s="30"/>
      <c r="G15" s="54">
        <f t="shared" si="0"/>
        <v>0</v>
      </c>
      <c r="H15" s="61"/>
      <c r="I15" s="8"/>
    </row>
    <row r="16" spans="1:12" s="3" customFormat="1" ht="17.399999999999999" thickBot="1" x14ac:dyDescent="0.3">
      <c r="A16" s="36" t="s">
        <v>38</v>
      </c>
      <c r="B16" s="37" t="s">
        <v>41</v>
      </c>
      <c r="C16" s="38" t="s">
        <v>42</v>
      </c>
      <c r="D16" s="39" t="s">
        <v>15</v>
      </c>
      <c r="E16" s="39">
        <v>34</v>
      </c>
      <c r="F16" s="30"/>
      <c r="G16" s="55">
        <f t="shared" si="0"/>
        <v>0</v>
      </c>
      <c r="H16" s="61"/>
      <c r="I16" s="8"/>
    </row>
    <row r="17" spans="1:9" s="3" customFormat="1" ht="17.399999999999999" thickBot="1" x14ac:dyDescent="0.3">
      <c r="A17" s="36" t="s">
        <v>38</v>
      </c>
      <c r="B17" s="37" t="s">
        <v>43</v>
      </c>
      <c r="C17" s="38" t="s">
        <v>44</v>
      </c>
      <c r="D17" s="39" t="s">
        <v>26</v>
      </c>
      <c r="E17" s="39">
        <v>1</v>
      </c>
      <c r="F17" s="30"/>
      <c r="G17" s="55">
        <f t="shared" si="0"/>
        <v>0</v>
      </c>
      <c r="H17" s="61"/>
      <c r="I17" s="8"/>
    </row>
    <row r="18" spans="1:9" s="3" customFormat="1" ht="17.399999999999999" thickBot="1" x14ac:dyDescent="0.3">
      <c r="A18" s="36" t="s">
        <v>38</v>
      </c>
      <c r="B18" s="37" t="s">
        <v>45</v>
      </c>
      <c r="C18" s="38" t="s">
        <v>46</v>
      </c>
      <c r="D18" s="39" t="s">
        <v>26</v>
      </c>
      <c r="E18" s="39">
        <v>3</v>
      </c>
      <c r="F18" s="30"/>
      <c r="G18" s="55">
        <f t="shared" si="0"/>
        <v>0</v>
      </c>
      <c r="H18" s="61"/>
      <c r="I18" s="8"/>
    </row>
    <row r="19" spans="1:9" s="3" customFormat="1" ht="17.399999999999999" thickBot="1" x14ac:dyDescent="0.3">
      <c r="A19" s="36" t="s">
        <v>38</v>
      </c>
      <c r="B19" s="37" t="s">
        <v>47</v>
      </c>
      <c r="C19" s="38" t="s">
        <v>48</v>
      </c>
      <c r="D19" s="39" t="s">
        <v>26</v>
      </c>
      <c r="E19" s="39">
        <v>5</v>
      </c>
      <c r="F19" s="30"/>
      <c r="G19" s="55">
        <f t="shared" si="0"/>
        <v>0</v>
      </c>
      <c r="H19" s="61"/>
      <c r="I19" s="8"/>
    </row>
    <row r="20" spans="1:9" s="3" customFormat="1" ht="17.399999999999999" thickBot="1" x14ac:dyDescent="0.3">
      <c r="A20" s="36" t="s">
        <v>38</v>
      </c>
      <c r="B20" s="37" t="s">
        <v>49</v>
      </c>
      <c r="C20" s="38" t="s">
        <v>50</v>
      </c>
      <c r="D20" s="39" t="s">
        <v>15</v>
      </c>
      <c r="E20" s="39">
        <v>18</v>
      </c>
      <c r="F20" s="30"/>
      <c r="G20" s="55">
        <f t="shared" si="0"/>
        <v>0</v>
      </c>
      <c r="H20" s="61"/>
      <c r="I20" s="8"/>
    </row>
    <row r="21" spans="1:9" s="3" customFormat="1" ht="28.2" thickBot="1" x14ac:dyDescent="0.3">
      <c r="A21" s="36" t="s">
        <v>38</v>
      </c>
      <c r="B21" s="37" t="s">
        <v>51</v>
      </c>
      <c r="C21" s="38" t="s">
        <v>52</v>
      </c>
      <c r="D21" s="39" t="s">
        <v>21</v>
      </c>
      <c r="E21" s="39">
        <v>20</v>
      </c>
      <c r="F21" s="30"/>
      <c r="G21" s="55">
        <f t="shared" si="0"/>
        <v>0</v>
      </c>
      <c r="H21" s="61"/>
      <c r="I21" s="8"/>
    </row>
    <row r="22" spans="1:9" s="3" customFormat="1" ht="28.2" thickBot="1" x14ac:dyDescent="0.3">
      <c r="A22" s="40" t="s">
        <v>38</v>
      </c>
      <c r="B22" s="41" t="s">
        <v>53</v>
      </c>
      <c r="C22" s="42" t="s">
        <v>54</v>
      </c>
      <c r="D22" s="43" t="s">
        <v>55</v>
      </c>
      <c r="E22" s="43">
        <v>2</v>
      </c>
      <c r="F22" s="30"/>
      <c r="G22" s="58">
        <f t="shared" si="0"/>
        <v>0</v>
      </c>
      <c r="H22" s="59" t="s">
        <v>56</v>
      </c>
      <c r="I22" s="60">
        <f>ROUND(SUM(G15:G22),2)</f>
        <v>0</v>
      </c>
    </row>
    <row r="23" spans="1:9" s="3" customFormat="1" ht="28.2" thickBot="1" x14ac:dyDescent="0.3">
      <c r="A23" s="32" t="s">
        <v>57</v>
      </c>
      <c r="B23" s="33" t="s">
        <v>58</v>
      </c>
      <c r="C23" s="34" t="s">
        <v>59</v>
      </c>
      <c r="D23" s="35" t="s">
        <v>15</v>
      </c>
      <c r="E23" s="35">
        <v>111</v>
      </c>
      <c r="F23" s="30"/>
      <c r="G23" s="54">
        <f t="shared" si="0"/>
        <v>0</v>
      </c>
      <c r="H23" s="62"/>
      <c r="I23" s="8"/>
    </row>
    <row r="24" spans="1:9" s="3" customFormat="1" ht="41.25" customHeight="1" thickBot="1" x14ac:dyDescent="0.3">
      <c r="A24" s="36" t="s">
        <v>57</v>
      </c>
      <c r="B24" s="37" t="s">
        <v>60</v>
      </c>
      <c r="C24" s="38" t="s">
        <v>61</v>
      </c>
      <c r="D24" s="39" t="s">
        <v>15</v>
      </c>
      <c r="E24" s="39">
        <v>108</v>
      </c>
      <c r="F24" s="30"/>
      <c r="G24" s="55">
        <f t="shared" si="0"/>
        <v>0</v>
      </c>
      <c r="H24" s="62"/>
      <c r="I24" s="8"/>
    </row>
    <row r="25" spans="1:9" s="3" customFormat="1" ht="41.25" customHeight="1" thickBot="1" x14ac:dyDescent="0.3">
      <c r="A25" s="36" t="s">
        <v>57</v>
      </c>
      <c r="B25" s="37" t="s">
        <v>62</v>
      </c>
      <c r="C25" s="38" t="s">
        <v>63</v>
      </c>
      <c r="D25" s="39" t="s">
        <v>15</v>
      </c>
      <c r="E25" s="39">
        <v>108</v>
      </c>
      <c r="F25" s="30"/>
      <c r="G25" s="55">
        <f t="shared" si="0"/>
        <v>0</v>
      </c>
      <c r="H25" s="62"/>
      <c r="I25" s="8"/>
    </row>
    <row r="26" spans="1:9" s="3" customFormat="1" ht="41.25" customHeight="1" thickBot="1" x14ac:dyDescent="0.3">
      <c r="A26" s="36" t="s">
        <v>57</v>
      </c>
      <c r="B26" s="37" t="s">
        <v>64</v>
      </c>
      <c r="C26" s="38" t="s">
        <v>65</v>
      </c>
      <c r="D26" s="39" t="s">
        <v>15</v>
      </c>
      <c r="E26" s="39">
        <v>108</v>
      </c>
      <c r="F26" s="30"/>
      <c r="G26" s="55">
        <f t="shared" si="0"/>
        <v>0</v>
      </c>
      <c r="H26" s="62"/>
      <c r="I26" s="8"/>
    </row>
    <row r="27" spans="1:9" s="3" customFormat="1" ht="33.75" customHeight="1" thickBot="1" x14ac:dyDescent="0.3">
      <c r="A27" s="36" t="s">
        <v>57</v>
      </c>
      <c r="B27" s="37" t="s">
        <v>66</v>
      </c>
      <c r="C27" s="44" t="s">
        <v>206</v>
      </c>
      <c r="D27" s="39" t="s">
        <v>21</v>
      </c>
      <c r="E27" s="39">
        <v>29</v>
      </c>
      <c r="F27" s="30"/>
      <c r="G27" s="55">
        <f t="shared" si="0"/>
        <v>0</v>
      </c>
      <c r="H27" s="62"/>
      <c r="I27" s="57"/>
    </row>
    <row r="28" spans="1:9" s="3" customFormat="1" ht="36.75" customHeight="1" thickBot="1" x14ac:dyDescent="0.3">
      <c r="A28" s="36" t="s">
        <v>57</v>
      </c>
      <c r="B28" s="37" t="s">
        <v>67</v>
      </c>
      <c r="C28" s="44" t="s">
        <v>68</v>
      </c>
      <c r="D28" s="39" t="s">
        <v>21</v>
      </c>
      <c r="E28" s="39">
        <v>4</v>
      </c>
      <c r="F28" s="30"/>
      <c r="G28" s="55">
        <f t="shared" si="0"/>
        <v>0</v>
      </c>
      <c r="H28" s="62"/>
      <c r="I28" s="8"/>
    </row>
    <row r="29" spans="1:9" s="3" customFormat="1" ht="36.75" customHeight="1" thickBot="1" x14ac:dyDescent="0.3">
      <c r="A29" s="36" t="s">
        <v>57</v>
      </c>
      <c r="B29" s="37" t="s">
        <v>69</v>
      </c>
      <c r="C29" s="38" t="s">
        <v>70</v>
      </c>
      <c r="D29" s="39" t="s">
        <v>71</v>
      </c>
      <c r="E29" s="39">
        <v>4</v>
      </c>
      <c r="F29" s="30"/>
      <c r="G29" s="55">
        <f t="shared" si="0"/>
        <v>0</v>
      </c>
      <c r="H29" s="62"/>
      <c r="I29" s="8"/>
    </row>
    <row r="30" spans="1:9" s="3" customFormat="1" ht="36.75" customHeight="1" thickBot="1" x14ac:dyDescent="0.3">
      <c r="A30" s="36" t="s">
        <v>57</v>
      </c>
      <c r="B30" s="37" t="s">
        <v>72</v>
      </c>
      <c r="C30" s="38" t="s">
        <v>73</v>
      </c>
      <c r="D30" s="39" t="s">
        <v>21</v>
      </c>
      <c r="E30" s="39">
        <v>33</v>
      </c>
      <c r="F30" s="30"/>
      <c r="G30" s="55">
        <f t="shared" si="0"/>
        <v>0</v>
      </c>
      <c r="H30" s="62"/>
      <c r="I30" s="8"/>
    </row>
    <row r="31" spans="1:9" s="3" customFormat="1" ht="36.75" customHeight="1" thickBot="1" x14ac:dyDescent="0.3">
      <c r="A31" s="40" t="s">
        <v>57</v>
      </c>
      <c r="B31" s="41" t="s">
        <v>74</v>
      </c>
      <c r="C31" s="42" t="s">
        <v>75</v>
      </c>
      <c r="D31" s="43" t="s">
        <v>21</v>
      </c>
      <c r="E31" s="43">
        <v>26</v>
      </c>
      <c r="F31" s="30"/>
      <c r="G31" s="58">
        <f t="shared" si="0"/>
        <v>0</v>
      </c>
      <c r="H31" s="59" t="s">
        <v>76</v>
      </c>
      <c r="I31" s="60">
        <f>ROUND(SUM(G23:G31),2)</f>
        <v>0</v>
      </c>
    </row>
    <row r="32" spans="1:9" s="3" customFormat="1" ht="28.2" thickBot="1" x14ac:dyDescent="0.3">
      <c r="A32" s="32" t="s">
        <v>77</v>
      </c>
      <c r="B32" s="33" t="s">
        <v>78</v>
      </c>
      <c r="C32" s="34" t="s">
        <v>79</v>
      </c>
      <c r="D32" s="35" t="s">
        <v>15</v>
      </c>
      <c r="E32" s="35">
        <v>3</v>
      </c>
      <c r="F32" s="30"/>
      <c r="G32" s="54">
        <f t="shared" si="0"/>
        <v>0</v>
      </c>
      <c r="H32" s="61"/>
      <c r="I32" s="8"/>
    </row>
    <row r="33" spans="1:9" s="3" customFormat="1" ht="28.2" thickBot="1" x14ac:dyDescent="0.3">
      <c r="A33" s="36" t="s">
        <v>77</v>
      </c>
      <c r="B33" s="37" t="s">
        <v>80</v>
      </c>
      <c r="C33" s="38" t="s">
        <v>81</v>
      </c>
      <c r="D33" s="39" t="s">
        <v>15</v>
      </c>
      <c r="E33" s="39">
        <v>2</v>
      </c>
      <c r="F33" s="30"/>
      <c r="G33" s="55">
        <f t="shared" si="0"/>
        <v>0</v>
      </c>
      <c r="H33" s="61"/>
      <c r="I33" s="8"/>
    </row>
    <row r="34" spans="1:9" s="3" customFormat="1" ht="28.2" thickBot="1" x14ac:dyDescent="0.3">
      <c r="A34" s="36" t="s">
        <v>77</v>
      </c>
      <c r="B34" s="37" t="s">
        <v>82</v>
      </c>
      <c r="C34" s="38" t="s">
        <v>83</v>
      </c>
      <c r="D34" s="39" t="s">
        <v>15</v>
      </c>
      <c r="E34" s="39">
        <v>2</v>
      </c>
      <c r="F34" s="30"/>
      <c r="G34" s="55">
        <f t="shared" si="0"/>
        <v>0</v>
      </c>
      <c r="H34" s="61"/>
      <c r="I34" s="8"/>
    </row>
    <row r="35" spans="1:9" s="3" customFormat="1" ht="28.2" thickBot="1" x14ac:dyDescent="0.3">
      <c r="A35" s="36" t="s">
        <v>77</v>
      </c>
      <c r="B35" s="37" t="s">
        <v>84</v>
      </c>
      <c r="C35" s="38" t="s">
        <v>85</v>
      </c>
      <c r="D35" s="39" t="s">
        <v>15</v>
      </c>
      <c r="E35" s="39">
        <v>2</v>
      </c>
      <c r="F35" s="30"/>
      <c r="G35" s="55">
        <f t="shared" si="0"/>
        <v>0</v>
      </c>
      <c r="H35" s="61"/>
      <c r="I35" s="8"/>
    </row>
    <row r="36" spans="1:9" s="3" customFormat="1" ht="28.2" thickBot="1" x14ac:dyDescent="0.3">
      <c r="A36" s="36" t="s">
        <v>77</v>
      </c>
      <c r="B36" s="37" t="s">
        <v>86</v>
      </c>
      <c r="C36" s="38" t="s">
        <v>87</v>
      </c>
      <c r="D36" s="39" t="s">
        <v>21</v>
      </c>
      <c r="E36" s="39">
        <v>4.5</v>
      </c>
      <c r="F36" s="30"/>
      <c r="G36" s="55">
        <f t="shared" si="0"/>
        <v>0</v>
      </c>
      <c r="H36" s="63"/>
      <c r="I36" s="8"/>
    </row>
    <row r="37" spans="1:9" s="3" customFormat="1" ht="28.2" thickBot="1" x14ac:dyDescent="0.3">
      <c r="A37" s="40" t="s">
        <v>77</v>
      </c>
      <c r="B37" s="41" t="s">
        <v>88</v>
      </c>
      <c r="C37" s="45" t="s">
        <v>70</v>
      </c>
      <c r="D37" s="43" t="s">
        <v>71</v>
      </c>
      <c r="E37" s="43">
        <v>0.1</v>
      </c>
      <c r="F37" s="30"/>
      <c r="G37" s="58">
        <f t="shared" si="0"/>
        <v>0</v>
      </c>
      <c r="H37" s="59" t="s">
        <v>89</v>
      </c>
      <c r="I37" s="60">
        <f>ROUND(SUM(G32:G37),2)</f>
        <v>0</v>
      </c>
    </row>
    <row r="38" spans="1:9" s="3" customFormat="1" ht="38.25" customHeight="1" thickBot="1" x14ac:dyDescent="0.3">
      <c r="A38" s="32" t="s">
        <v>90</v>
      </c>
      <c r="B38" s="33" t="s">
        <v>91</v>
      </c>
      <c r="C38" s="34" t="s">
        <v>79</v>
      </c>
      <c r="D38" s="35" t="s">
        <v>15</v>
      </c>
      <c r="E38" s="35">
        <v>49</v>
      </c>
      <c r="F38" s="30"/>
      <c r="G38" s="54">
        <f t="shared" si="0"/>
        <v>0</v>
      </c>
      <c r="H38" s="62"/>
      <c r="I38" s="8"/>
    </row>
    <row r="39" spans="1:9" s="3" customFormat="1" ht="28.2" thickBot="1" x14ac:dyDescent="0.3">
      <c r="A39" s="36" t="s">
        <v>90</v>
      </c>
      <c r="B39" s="37" t="s">
        <v>92</v>
      </c>
      <c r="C39" s="38" t="s">
        <v>93</v>
      </c>
      <c r="D39" s="39" t="s">
        <v>15</v>
      </c>
      <c r="E39" s="39">
        <v>49</v>
      </c>
      <c r="F39" s="30"/>
      <c r="G39" s="55">
        <f t="shared" si="0"/>
        <v>0</v>
      </c>
      <c r="H39" s="62"/>
      <c r="I39" s="8"/>
    </row>
    <row r="40" spans="1:9" s="3" customFormat="1" ht="28.2" thickBot="1" x14ac:dyDescent="0.3">
      <c r="A40" s="74" t="s">
        <v>90</v>
      </c>
      <c r="B40" s="37" t="s">
        <v>94</v>
      </c>
      <c r="C40" s="38" t="s">
        <v>95</v>
      </c>
      <c r="D40" s="39" t="s">
        <v>15</v>
      </c>
      <c r="E40" s="39">
        <v>38.5</v>
      </c>
      <c r="F40" s="30"/>
      <c r="G40" s="55">
        <f t="shared" si="0"/>
        <v>0</v>
      </c>
      <c r="H40" s="62"/>
      <c r="I40" s="8"/>
    </row>
    <row r="41" spans="1:9" s="79" customFormat="1" ht="28.2" thickBot="1" x14ac:dyDescent="0.3">
      <c r="A41" s="74" t="s">
        <v>90</v>
      </c>
      <c r="B41" s="75" t="s">
        <v>96</v>
      </c>
      <c r="C41" s="76" t="s">
        <v>97</v>
      </c>
      <c r="D41" s="77" t="s">
        <v>208</v>
      </c>
      <c r="E41" s="77">
        <v>10</v>
      </c>
      <c r="F41" s="30"/>
      <c r="G41" s="78">
        <f t="shared" si="0"/>
        <v>0</v>
      </c>
      <c r="H41" s="62"/>
      <c r="I41" s="61"/>
    </row>
    <row r="42" spans="1:9" s="3" customFormat="1" ht="28.2" thickBot="1" x14ac:dyDescent="0.3">
      <c r="A42" s="40" t="s">
        <v>90</v>
      </c>
      <c r="B42" s="73" t="s">
        <v>207</v>
      </c>
      <c r="C42" s="38" t="s">
        <v>83</v>
      </c>
      <c r="D42" s="39" t="s">
        <v>15</v>
      </c>
      <c r="E42" s="39">
        <v>10</v>
      </c>
      <c r="F42" s="30"/>
      <c r="G42" s="58">
        <f>ROUND((E42*F42),2)</f>
        <v>0</v>
      </c>
      <c r="H42" s="59" t="s">
        <v>98</v>
      </c>
      <c r="I42" s="60">
        <f>ROUND(SUM(G38:G42),2)</f>
        <v>0</v>
      </c>
    </row>
    <row r="43" spans="1:9" s="3" customFormat="1" ht="28.2" thickBot="1" x14ac:dyDescent="0.3">
      <c r="A43" s="32" t="s">
        <v>99</v>
      </c>
      <c r="B43" s="33" t="s">
        <v>100</v>
      </c>
      <c r="C43" s="34" t="s">
        <v>101</v>
      </c>
      <c r="D43" s="35" t="s">
        <v>12</v>
      </c>
      <c r="E43" s="35">
        <v>3</v>
      </c>
      <c r="F43" s="30"/>
      <c r="G43" s="54">
        <f t="shared" ref="G43:G47" si="2">ROUND((E43*F43),2)</f>
        <v>0</v>
      </c>
      <c r="H43" s="61"/>
      <c r="I43" s="8"/>
    </row>
    <row r="44" spans="1:9" s="3" customFormat="1" ht="28.2" thickBot="1" x14ac:dyDescent="0.3">
      <c r="A44" s="36" t="s">
        <v>99</v>
      </c>
      <c r="B44" s="37" t="s">
        <v>102</v>
      </c>
      <c r="C44" s="38" t="s">
        <v>103</v>
      </c>
      <c r="D44" s="39" t="s">
        <v>12</v>
      </c>
      <c r="E44" s="39">
        <v>3</v>
      </c>
      <c r="F44" s="30"/>
      <c r="G44" s="54">
        <f t="shared" si="2"/>
        <v>0</v>
      </c>
      <c r="H44" s="61"/>
      <c r="I44" s="8"/>
    </row>
    <row r="45" spans="1:9" s="3" customFormat="1" ht="28.2" thickBot="1" x14ac:dyDescent="0.3">
      <c r="A45" s="40" t="s">
        <v>99</v>
      </c>
      <c r="B45" s="41" t="s">
        <v>104</v>
      </c>
      <c r="C45" s="42" t="s">
        <v>105</v>
      </c>
      <c r="D45" s="43" t="s">
        <v>15</v>
      </c>
      <c r="E45" s="43">
        <v>23</v>
      </c>
      <c r="F45" s="30"/>
      <c r="G45" s="58">
        <f t="shared" si="2"/>
        <v>0</v>
      </c>
      <c r="H45" s="59" t="s">
        <v>106</v>
      </c>
      <c r="I45" s="60">
        <f>ROUND(SUM(G43:G45),2)</f>
        <v>0</v>
      </c>
    </row>
    <row r="46" spans="1:9" s="3" customFormat="1" ht="14.4" thickBot="1" x14ac:dyDescent="0.3">
      <c r="A46" s="46" t="s">
        <v>107</v>
      </c>
      <c r="B46" s="47" t="s">
        <v>108</v>
      </c>
      <c r="C46" s="48" t="s">
        <v>109</v>
      </c>
      <c r="D46" s="49" t="s">
        <v>21</v>
      </c>
      <c r="E46" s="49">
        <v>24</v>
      </c>
      <c r="F46" s="30"/>
      <c r="G46" s="64">
        <f t="shared" si="2"/>
        <v>0</v>
      </c>
      <c r="H46" s="56"/>
      <c r="I46" s="57"/>
    </row>
    <row r="47" spans="1:9" s="3" customFormat="1" ht="75" customHeight="1" thickBot="1" x14ac:dyDescent="0.3">
      <c r="A47" s="50" t="s">
        <v>107</v>
      </c>
      <c r="B47" s="41" t="s">
        <v>110</v>
      </c>
      <c r="C47" s="51" t="s">
        <v>111</v>
      </c>
      <c r="D47" s="52" t="s">
        <v>55</v>
      </c>
      <c r="E47" s="52">
        <v>1</v>
      </c>
      <c r="F47" s="30"/>
      <c r="G47" s="58">
        <f t="shared" si="2"/>
        <v>0</v>
      </c>
      <c r="H47" s="59" t="s">
        <v>112</v>
      </c>
      <c r="I47" s="60">
        <f>ROUND(SUM(G46:G47),2)</f>
        <v>0</v>
      </c>
    </row>
    <row r="48" spans="1:9" ht="44.25" customHeight="1" thickBot="1" x14ac:dyDescent="0.3">
      <c r="A48" s="10"/>
      <c r="B48" s="10"/>
      <c r="C48" s="10"/>
      <c r="D48" s="9"/>
      <c r="E48" s="9"/>
      <c r="F48" s="14" t="s">
        <v>113</v>
      </c>
      <c r="G48" s="65">
        <f>SUM(G5:G47)</f>
        <v>0</v>
      </c>
      <c r="H48" s="63"/>
      <c r="I48" s="57"/>
    </row>
    <row r="49" spans="1:7" ht="20.25" customHeight="1" x14ac:dyDescent="0.25">
      <c r="A49" s="13"/>
      <c r="B49" s="13"/>
      <c r="C49" s="13"/>
      <c r="D49" s="12"/>
      <c r="E49" s="31"/>
      <c r="F49" s="12"/>
      <c r="G49" s="11"/>
    </row>
  </sheetData>
  <sheetProtection algorithmName="SHA-512" hashValue="mWwhJDcvVSy9RScjeERyxFHjOdaqQpOlAeFqK0loL0JPNy6xJXFNnT3uOkVgMGeUayTTdYHRcPLaaLhg40cx5Q==" saltValue="K6k+EBvM4MOZt8801mOmcQ==" spinCount="100000" sheet="1" objects="1" scenarios="1"/>
  <mergeCells count="2">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K44"/>
  <sheetViews>
    <sheetView zoomScale="90" zoomScaleNormal="90" workbookViewId="0">
      <selection activeCell="A4" sqref="A4"/>
    </sheetView>
  </sheetViews>
  <sheetFormatPr defaultColWidth="9.109375" defaultRowHeight="13.8" x14ac:dyDescent="0.25"/>
  <cols>
    <col min="1" max="1" width="31.6640625" style="8" bestFit="1" customWidth="1"/>
    <col min="2" max="2" width="8.33203125" style="8" bestFit="1" customWidth="1"/>
    <col min="3" max="3" width="77.33203125" style="5" customWidth="1"/>
    <col min="4" max="4" width="9.109375" style="19"/>
    <col min="5" max="5" width="16.33203125" style="19" customWidth="1"/>
    <col min="6" max="6" width="20.6640625" style="6" customWidth="1"/>
    <col min="7" max="7" width="14.6640625" style="19" customWidth="1"/>
    <col min="8" max="8" width="21.5546875" style="7" customWidth="1"/>
    <col min="9" max="9" width="16.109375" style="2" customWidth="1"/>
    <col min="10" max="16384" width="9.109375" style="2"/>
  </cols>
  <sheetData>
    <row r="1" spans="1:11" ht="40.200000000000003" customHeight="1" x14ac:dyDescent="0.25">
      <c r="A1" s="80" t="s">
        <v>0</v>
      </c>
      <c r="B1" s="80"/>
      <c r="C1" s="80"/>
      <c r="D1" s="80"/>
      <c r="E1" s="80"/>
      <c r="F1" s="80"/>
      <c r="G1" s="80"/>
    </row>
    <row r="2" spans="1:11" ht="20.25" customHeight="1" thickBot="1" x14ac:dyDescent="0.3">
      <c r="A2" s="13"/>
      <c r="B2" s="13"/>
      <c r="C2" s="12"/>
      <c r="D2" s="18"/>
      <c r="E2" s="22"/>
      <c r="F2" s="18"/>
      <c r="G2" s="11"/>
    </row>
    <row r="3" spans="1:11" ht="30" customHeight="1" x14ac:dyDescent="0.25">
      <c r="A3" s="84" t="s">
        <v>114</v>
      </c>
      <c r="B3" s="85"/>
      <c r="C3" s="85"/>
      <c r="D3" s="85"/>
      <c r="E3" s="85"/>
      <c r="F3" s="85"/>
      <c r="G3" s="86"/>
    </row>
    <row r="4" spans="1:11" ht="56.4" customHeight="1" thickBot="1" x14ac:dyDescent="0.3">
      <c r="A4" s="25" t="s">
        <v>2</v>
      </c>
      <c r="B4" s="26" t="s">
        <v>3</v>
      </c>
      <c r="C4" s="26" t="s">
        <v>4</v>
      </c>
      <c r="D4" s="26" t="s">
        <v>5</v>
      </c>
      <c r="E4" s="27" t="s">
        <v>6</v>
      </c>
      <c r="F4" s="28" t="s">
        <v>7</v>
      </c>
      <c r="G4" s="29" t="s">
        <v>8</v>
      </c>
      <c r="H4" s="105"/>
      <c r="I4" s="106"/>
      <c r="J4" s="106"/>
      <c r="K4" s="106"/>
    </row>
    <row r="5" spans="1:11" ht="24.9" customHeight="1" x14ac:dyDescent="0.25">
      <c r="A5" s="116" t="s">
        <v>115</v>
      </c>
      <c r="B5" s="117" t="s">
        <v>10</v>
      </c>
      <c r="C5" s="118" t="s">
        <v>116</v>
      </c>
      <c r="D5" s="119" t="s">
        <v>21</v>
      </c>
      <c r="E5" s="120">
        <v>30</v>
      </c>
      <c r="F5" s="24"/>
      <c r="G5" s="123">
        <f t="shared" ref="G5:G43" si="0">ROUND((E5*F5),2)</f>
        <v>0</v>
      </c>
      <c r="H5" s="105"/>
      <c r="I5" s="106"/>
      <c r="J5" s="106"/>
      <c r="K5" s="106"/>
    </row>
    <row r="6" spans="1:11" ht="24.9" customHeight="1" x14ac:dyDescent="0.25">
      <c r="A6" s="93" t="s">
        <v>115</v>
      </c>
      <c r="B6" s="94" t="s">
        <v>13</v>
      </c>
      <c r="C6" s="95" t="s">
        <v>117</v>
      </c>
      <c r="D6" s="121" t="s">
        <v>21</v>
      </c>
      <c r="E6" s="122">
        <v>30</v>
      </c>
      <c r="F6" s="24"/>
      <c r="G6" s="108">
        <f t="shared" si="0"/>
        <v>0</v>
      </c>
      <c r="H6" s="105"/>
      <c r="I6" s="106"/>
      <c r="J6" s="106"/>
      <c r="K6" s="106"/>
    </row>
    <row r="7" spans="1:11" ht="24.9" customHeight="1" x14ac:dyDescent="0.25">
      <c r="A7" s="93" t="s">
        <v>115</v>
      </c>
      <c r="B7" s="94" t="s">
        <v>16</v>
      </c>
      <c r="C7" s="95" t="s">
        <v>118</v>
      </c>
      <c r="D7" s="121" t="s">
        <v>21</v>
      </c>
      <c r="E7" s="122">
        <v>30</v>
      </c>
      <c r="F7" s="24"/>
      <c r="G7" s="108">
        <f t="shared" si="0"/>
        <v>0</v>
      </c>
      <c r="H7" s="105"/>
      <c r="I7" s="106"/>
      <c r="J7" s="106"/>
      <c r="K7" s="106"/>
    </row>
    <row r="8" spans="1:11" ht="24.9" customHeight="1" x14ac:dyDescent="0.25">
      <c r="A8" s="93" t="s">
        <v>115</v>
      </c>
      <c r="B8" s="94" t="s">
        <v>19</v>
      </c>
      <c r="C8" s="95" t="s">
        <v>119</v>
      </c>
      <c r="D8" s="121" t="s">
        <v>12</v>
      </c>
      <c r="E8" s="122">
        <v>2</v>
      </c>
      <c r="F8" s="24"/>
      <c r="G8" s="108">
        <f t="shared" si="0"/>
        <v>0</v>
      </c>
      <c r="H8" s="105"/>
      <c r="I8" s="106"/>
      <c r="J8" s="106"/>
      <c r="K8" s="106"/>
    </row>
    <row r="9" spans="1:11" ht="24.9" customHeight="1" x14ac:dyDescent="0.25">
      <c r="A9" s="93" t="s">
        <v>115</v>
      </c>
      <c r="B9" s="94" t="s">
        <v>120</v>
      </c>
      <c r="C9" s="95" t="s">
        <v>121</v>
      </c>
      <c r="D9" s="121" t="s">
        <v>12</v>
      </c>
      <c r="E9" s="122">
        <v>2</v>
      </c>
      <c r="F9" s="24"/>
      <c r="G9" s="108">
        <f t="shared" si="0"/>
        <v>0</v>
      </c>
      <c r="H9" s="105"/>
      <c r="I9" s="106"/>
      <c r="J9" s="106"/>
      <c r="K9" s="106"/>
    </row>
    <row r="10" spans="1:11" ht="24.9" customHeight="1" x14ac:dyDescent="0.25">
      <c r="A10" s="93" t="s">
        <v>115</v>
      </c>
      <c r="B10" s="94" t="s">
        <v>122</v>
      </c>
      <c r="C10" s="95" t="s">
        <v>123</v>
      </c>
      <c r="D10" s="121" t="s">
        <v>12</v>
      </c>
      <c r="E10" s="122">
        <v>2</v>
      </c>
      <c r="F10" s="24"/>
      <c r="G10" s="108">
        <f t="shared" si="0"/>
        <v>0</v>
      </c>
      <c r="H10" s="105"/>
      <c r="I10" s="106"/>
      <c r="J10" s="106"/>
      <c r="K10" s="106"/>
    </row>
    <row r="11" spans="1:11" ht="33" customHeight="1" x14ac:dyDescent="0.25">
      <c r="A11" s="93" t="s">
        <v>115</v>
      </c>
      <c r="B11" s="94" t="s">
        <v>124</v>
      </c>
      <c r="C11" s="95" t="s">
        <v>125</v>
      </c>
      <c r="D11" s="121" t="s">
        <v>55</v>
      </c>
      <c r="E11" s="122">
        <v>2</v>
      </c>
      <c r="F11" s="24"/>
      <c r="G11" s="108">
        <f t="shared" si="0"/>
        <v>0</v>
      </c>
      <c r="H11" s="105"/>
      <c r="I11" s="106"/>
      <c r="J11" s="106"/>
      <c r="K11" s="106"/>
    </row>
    <row r="12" spans="1:11" ht="24.9" customHeight="1" x14ac:dyDescent="0.25">
      <c r="A12" s="93" t="s">
        <v>115</v>
      </c>
      <c r="B12" s="94" t="s">
        <v>126</v>
      </c>
      <c r="C12" s="95" t="s">
        <v>127</v>
      </c>
      <c r="D12" s="121" t="s">
        <v>21</v>
      </c>
      <c r="E12" s="122">
        <v>3</v>
      </c>
      <c r="F12" s="24"/>
      <c r="G12" s="108">
        <f t="shared" si="0"/>
        <v>0</v>
      </c>
      <c r="H12" s="105"/>
      <c r="I12" s="106"/>
      <c r="J12" s="106"/>
      <c r="K12" s="106"/>
    </row>
    <row r="13" spans="1:11" ht="24.9" customHeight="1" x14ac:dyDescent="0.25">
      <c r="A13" s="93" t="s">
        <v>115</v>
      </c>
      <c r="B13" s="94" t="s">
        <v>128</v>
      </c>
      <c r="C13" s="95" t="s">
        <v>129</v>
      </c>
      <c r="D13" s="121" t="s">
        <v>12</v>
      </c>
      <c r="E13" s="122">
        <v>21</v>
      </c>
      <c r="F13" s="24"/>
      <c r="G13" s="108">
        <f t="shared" si="0"/>
        <v>0</v>
      </c>
      <c r="H13" s="105"/>
      <c r="I13" s="106"/>
      <c r="J13" s="106"/>
      <c r="K13" s="106"/>
    </row>
    <row r="14" spans="1:11" ht="24.9" customHeight="1" x14ac:dyDescent="0.25">
      <c r="A14" s="93" t="s">
        <v>115</v>
      </c>
      <c r="B14" s="94" t="s">
        <v>130</v>
      </c>
      <c r="C14" s="95" t="s">
        <v>131</v>
      </c>
      <c r="D14" s="121" t="s">
        <v>12</v>
      </c>
      <c r="E14" s="122">
        <v>1</v>
      </c>
      <c r="F14" s="24"/>
      <c r="G14" s="108">
        <f t="shared" si="0"/>
        <v>0</v>
      </c>
      <c r="H14" s="105"/>
      <c r="I14" s="106"/>
      <c r="J14" s="106"/>
      <c r="K14" s="106"/>
    </row>
    <row r="15" spans="1:11" ht="24.9" customHeight="1" x14ac:dyDescent="0.25">
      <c r="A15" s="36" t="s">
        <v>115</v>
      </c>
      <c r="B15" s="37" t="s">
        <v>132</v>
      </c>
      <c r="C15" s="38" t="s">
        <v>133</v>
      </c>
      <c r="D15" s="66" t="s">
        <v>12</v>
      </c>
      <c r="E15" s="67">
        <v>3</v>
      </c>
      <c r="F15" s="24"/>
      <c r="G15" s="55">
        <f t="shared" si="0"/>
        <v>0</v>
      </c>
      <c r="H15" s="53"/>
      <c r="I15" s="4"/>
    </row>
    <row r="16" spans="1:11" ht="24.9" customHeight="1" x14ac:dyDescent="0.25">
      <c r="A16" s="36" t="s">
        <v>115</v>
      </c>
      <c r="B16" s="37" t="s">
        <v>134</v>
      </c>
      <c r="C16" s="38" t="s">
        <v>135</v>
      </c>
      <c r="D16" s="66" t="s">
        <v>12</v>
      </c>
      <c r="E16" s="67">
        <v>18</v>
      </c>
      <c r="F16" s="24"/>
      <c r="G16" s="55">
        <f t="shared" si="0"/>
        <v>0</v>
      </c>
      <c r="H16" s="63"/>
      <c r="I16" s="4"/>
    </row>
    <row r="17" spans="1:9" ht="24.9" customHeight="1" x14ac:dyDescent="0.3">
      <c r="A17" s="36" t="s">
        <v>115</v>
      </c>
      <c r="B17" s="37" t="s">
        <v>136</v>
      </c>
      <c r="C17" s="68" t="s">
        <v>137</v>
      </c>
      <c r="D17" s="66" t="s">
        <v>12</v>
      </c>
      <c r="E17" s="67">
        <v>3</v>
      </c>
      <c r="F17" s="24"/>
      <c r="G17" s="55">
        <f t="shared" si="0"/>
        <v>0</v>
      </c>
      <c r="H17"/>
      <c r="I17"/>
    </row>
    <row r="18" spans="1:9" ht="24.9" customHeight="1" x14ac:dyDescent="0.25">
      <c r="A18" s="36" t="s">
        <v>115</v>
      </c>
      <c r="B18" s="37" t="s">
        <v>138</v>
      </c>
      <c r="C18" s="38" t="s">
        <v>139</v>
      </c>
      <c r="D18" s="69" t="s">
        <v>12</v>
      </c>
      <c r="E18" s="69">
        <v>1</v>
      </c>
      <c r="F18" s="24"/>
      <c r="G18" s="55">
        <f t="shared" si="0"/>
        <v>0</v>
      </c>
      <c r="H18" s="53"/>
      <c r="I18" s="4"/>
    </row>
    <row r="19" spans="1:9" ht="24.9" customHeight="1" x14ac:dyDescent="0.25">
      <c r="A19" s="36" t="s">
        <v>115</v>
      </c>
      <c r="B19" s="37" t="s">
        <v>140</v>
      </c>
      <c r="C19" s="38" t="s">
        <v>141</v>
      </c>
      <c r="D19" s="69" t="s">
        <v>12</v>
      </c>
      <c r="E19" s="69">
        <v>1</v>
      </c>
      <c r="F19" s="24"/>
      <c r="G19" s="55">
        <f t="shared" si="0"/>
        <v>0</v>
      </c>
      <c r="H19" s="53"/>
      <c r="I19" s="4"/>
    </row>
    <row r="20" spans="1:9" ht="24.9" customHeight="1" x14ac:dyDescent="0.25">
      <c r="A20" s="36" t="s">
        <v>115</v>
      </c>
      <c r="B20" s="37" t="s">
        <v>142</v>
      </c>
      <c r="C20" s="38" t="s">
        <v>143</v>
      </c>
      <c r="D20" s="69" t="s">
        <v>12</v>
      </c>
      <c r="E20" s="69">
        <v>1</v>
      </c>
      <c r="F20" s="24"/>
      <c r="G20" s="55">
        <f t="shared" si="0"/>
        <v>0</v>
      </c>
      <c r="H20" s="53"/>
      <c r="I20" s="4"/>
    </row>
    <row r="21" spans="1:9" ht="24.9" customHeight="1" x14ac:dyDescent="0.25">
      <c r="A21" s="36" t="s">
        <v>115</v>
      </c>
      <c r="B21" s="37" t="s">
        <v>144</v>
      </c>
      <c r="C21" s="38" t="s">
        <v>145</v>
      </c>
      <c r="D21" s="69" t="s">
        <v>55</v>
      </c>
      <c r="E21" s="69">
        <v>1</v>
      </c>
      <c r="F21" s="24"/>
      <c r="G21" s="55">
        <f t="shared" si="0"/>
        <v>0</v>
      </c>
      <c r="H21" s="53"/>
      <c r="I21" s="4"/>
    </row>
    <row r="22" spans="1:9" ht="24.9" customHeight="1" x14ac:dyDescent="0.25">
      <c r="A22" s="36" t="s">
        <v>115</v>
      </c>
      <c r="B22" s="37" t="s">
        <v>146</v>
      </c>
      <c r="C22" s="38" t="s">
        <v>147</v>
      </c>
      <c r="D22" s="69" t="s">
        <v>55</v>
      </c>
      <c r="E22" s="69">
        <v>1</v>
      </c>
      <c r="F22" s="24"/>
      <c r="G22" s="55">
        <f t="shared" si="0"/>
        <v>0</v>
      </c>
      <c r="H22" s="53"/>
      <c r="I22" s="4"/>
    </row>
    <row r="23" spans="1:9" ht="24.9" customHeight="1" x14ac:dyDescent="0.25">
      <c r="A23" s="36" t="s">
        <v>115</v>
      </c>
      <c r="B23" s="37" t="s">
        <v>148</v>
      </c>
      <c r="C23" s="38" t="s">
        <v>149</v>
      </c>
      <c r="D23" s="69" t="s">
        <v>21</v>
      </c>
      <c r="E23" s="69">
        <v>14</v>
      </c>
      <c r="F23" s="24"/>
      <c r="G23" s="55">
        <f t="shared" si="0"/>
        <v>0</v>
      </c>
      <c r="H23" s="53"/>
      <c r="I23" s="4"/>
    </row>
    <row r="24" spans="1:9" ht="24.9" customHeight="1" x14ac:dyDescent="0.25">
      <c r="A24" s="36" t="s">
        <v>115</v>
      </c>
      <c r="B24" s="37" t="s">
        <v>150</v>
      </c>
      <c r="C24" s="38" t="s">
        <v>151</v>
      </c>
      <c r="D24" s="69" t="s">
        <v>21</v>
      </c>
      <c r="E24" s="69">
        <v>16</v>
      </c>
      <c r="F24" s="24"/>
      <c r="G24" s="55">
        <f t="shared" si="0"/>
        <v>0</v>
      </c>
      <c r="H24" s="53"/>
      <c r="I24" s="4"/>
    </row>
    <row r="25" spans="1:9" ht="24.9" customHeight="1" x14ac:dyDescent="0.25">
      <c r="A25" s="36" t="s">
        <v>115</v>
      </c>
      <c r="B25" s="37" t="s">
        <v>152</v>
      </c>
      <c r="C25" s="38" t="s">
        <v>153</v>
      </c>
      <c r="D25" s="69" t="s">
        <v>21</v>
      </c>
      <c r="E25" s="69">
        <v>14</v>
      </c>
      <c r="F25" s="24"/>
      <c r="G25" s="55">
        <f t="shared" si="0"/>
        <v>0</v>
      </c>
      <c r="H25" s="53"/>
      <c r="I25" s="4"/>
    </row>
    <row r="26" spans="1:9" ht="24.9" customHeight="1" x14ac:dyDescent="0.25">
      <c r="A26" s="36" t="s">
        <v>115</v>
      </c>
      <c r="B26" s="37" t="s">
        <v>154</v>
      </c>
      <c r="C26" s="38" t="s">
        <v>155</v>
      </c>
      <c r="D26" s="69" t="s">
        <v>21</v>
      </c>
      <c r="E26" s="69">
        <v>14</v>
      </c>
      <c r="F26" s="24"/>
      <c r="G26" s="55">
        <f t="shared" si="0"/>
        <v>0</v>
      </c>
      <c r="H26" s="53"/>
      <c r="I26" s="4"/>
    </row>
    <row r="27" spans="1:9" ht="24.9" customHeight="1" x14ac:dyDescent="0.25">
      <c r="A27" s="36" t="s">
        <v>115</v>
      </c>
      <c r="B27" s="37" t="s">
        <v>156</v>
      </c>
      <c r="C27" s="38" t="s">
        <v>157</v>
      </c>
      <c r="D27" s="69" t="s">
        <v>21</v>
      </c>
      <c r="E27" s="69">
        <v>30</v>
      </c>
      <c r="F27" s="24"/>
      <c r="G27" s="55">
        <f t="shared" si="0"/>
        <v>0</v>
      </c>
      <c r="H27" s="53"/>
      <c r="I27" s="4"/>
    </row>
    <row r="28" spans="1:9" ht="24.9" customHeight="1" x14ac:dyDescent="0.25">
      <c r="A28" s="36" t="s">
        <v>115</v>
      </c>
      <c r="B28" s="37" t="s">
        <v>158</v>
      </c>
      <c r="C28" s="38" t="s">
        <v>159</v>
      </c>
      <c r="D28" s="69" t="s">
        <v>12</v>
      </c>
      <c r="E28" s="69">
        <v>2</v>
      </c>
      <c r="F28" s="24"/>
      <c r="G28" s="55">
        <f t="shared" si="0"/>
        <v>0</v>
      </c>
      <c r="H28" s="53"/>
      <c r="I28" s="4"/>
    </row>
    <row r="29" spans="1:9" ht="24.9" customHeight="1" x14ac:dyDescent="0.25">
      <c r="A29" s="36" t="s">
        <v>115</v>
      </c>
      <c r="B29" s="37" t="s">
        <v>160</v>
      </c>
      <c r="C29" s="38" t="s">
        <v>161</v>
      </c>
      <c r="D29" s="69" t="s">
        <v>12</v>
      </c>
      <c r="E29" s="69">
        <v>2</v>
      </c>
      <c r="F29" s="24"/>
      <c r="G29" s="55">
        <f t="shared" si="0"/>
        <v>0</v>
      </c>
      <c r="H29" s="53"/>
      <c r="I29" s="4"/>
    </row>
    <row r="30" spans="1:9" ht="24.9" customHeight="1" x14ac:dyDescent="0.25">
      <c r="A30" s="36" t="s">
        <v>115</v>
      </c>
      <c r="B30" s="37" t="s">
        <v>162</v>
      </c>
      <c r="C30" s="38" t="s">
        <v>163</v>
      </c>
      <c r="D30" s="69" t="s">
        <v>12</v>
      </c>
      <c r="E30" s="69">
        <v>2</v>
      </c>
      <c r="F30" s="24"/>
      <c r="G30" s="55">
        <f t="shared" si="0"/>
        <v>0</v>
      </c>
      <c r="H30" s="53"/>
      <c r="I30" s="4"/>
    </row>
    <row r="31" spans="1:9" ht="24.9" customHeight="1" x14ac:dyDescent="0.25">
      <c r="A31" s="36" t="s">
        <v>115</v>
      </c>
      <c r="B31" s="37" t="s">
        <v>164</v>
      </c>
      <c r="C31" s="38" t="s">
        <v>165</v>
      </c>
      <c r="D31" s="69" t="s">
        <v>12</v>
      </c>
      <c r="E31" s="69">
        <v>2</v>
      </c>
      <c r="F31" s="24"/>
      <c r="G31" s="55">
        <f t="shared" si="0"/>
        <v>0</v>
      </c>
      <c r="H31" s="53"/>
      <c r="I31" s="4"/>
    </row>
    <row r="32" spans="1:9" ht="24.9" customHeight="1" x14ac:dyDescent="0.25">
      <c r="A32" s="36" t="s">
        <v>115</v>
      </c>
      <c r="B32" s="37" t="s">
        <v>166</v>
      </c>
      <c r="C32" s="38" t="s">
        <v>167</v>
      </c>
      <c r="D32" s="69" t="s">
        <v>55</v>
      </c>
      <c r="E32" s="69">
        <v>3</v>
      </c>
      <c r="F32" s="24"/>
      <c r="G32" s="55">
        <f t="shared" si="0"/>
        <v>0</v>
      </c>
      <c r="H32" s="53"/>
      <c r="I32" s="4"/>
    </row>
    <row r="33" spans="1:9" ht="24.9" customHeight="1" x14ac:dyDescent="0.25">
      <c r="A33" s="36" t="s">
        <v>115</v>
      </c>
      <c r="B33" s="37" t="s">
        <v>168</v>
      </c>
      <c r="C33" s="38" t="s">
        <v>169</v>
      </c>
      <c r="D33" s="69" t="s">
        <v>12</v>
      </c>
      <c r="E33" s="69">
        <v>1</v>
      </c>
      <c r="F33" s="24"/>
      <c r="G33" s="55">
        <f t="shared" si="0"/>
        <v>0</v>
      </c>
      <c r="H33" s="53"/>
      <c r="I33" s="4"/>
    </row>
    <row r="34" spans="1:9" ht="24.9" customHeight="1" x14ac:dyDescent="0.25">
      <c r="A34" s="36" t="s">
        <v>115</v>
      </c>
      <c r="B34" s="37" t="s">
        <v>170</v>
      </c>
      <c r="C34" s="38" t="s">
        <v>171</v>
      </c>
      <c r="D34" s="69" t="s">
        <v>12</v>
      </c>
      <c r="E34" s="69">
        <v>1</v>
      </c>
      <c r="F34" s="24"/>
      <c r="G34" s="55">
        <f t="shared" si="0"/>
        <v>0</v>
      </c>
      <c r="H34" s="53"/>
      <c r="I34" s="4"/>
    </row>
    <row r="35" spans="1:9" ht="24.9" customHeight="1" x14ac:dyDescent="0.25">
      <c r="A35" s="36" t="s">
        <v>115</v>
      </c>
      <c r="B35" s="37" t="s">
        <v>172</v>
      </c>
      <c r="C35" s="38" t="s">
        <v>173</v>
      </c>
      <c r="D35" s="69" t="s">
        <v>12</v>
      </c>
      <c r="E35" s="69">
        <v>1</v>
      </c>
      <c r="F35" s="24"/>
      <c r="G35" s="55">
        <f t="shared" si="0"/>
        <v>0</v>
      </c>
      <c r="H35" s="53"/>
      <c r="I35" s="4"/>
    </row>
    <row r="36" spans="1:9" ht="24.9" customHeight="1" x14ac:dyDescent="0.25">
      <c r="A36" s="36" t="s">
        <v>115</v>
      </c>
      <c r="B36" s="37" t="s">
        <v>174</v>
      </c>
      <c r="C36" s="38" t="s">
        <v>175</v>
      </c>
      <c r="D36" s="69" t="s">
        <v>176</v>
      </c>
      <c r="E36" s="69">
        <v>5</v>
      </c>
      <c r="F36" s="24"/>
      <c r="G36" s="55">
        <f t="shared" si="0"/>
        <v>0</v>
      </c>
      <c r="H36" s="53"/>
      <c r="I36" s="4"/>
    </row>
    <row r="37" spans="1:9" ht="24.9" customHeight="1" x14ac:dyDescent="0.25">
      <c r="A37" s="36" t="s">
        <v>115</v>
      </c>
      <c r="B37" s="37" t="s">
        <v>177</v>
      </c>
      <c r="C37" s="38" t="s">
        <v>178</v>
      </c>
      <c r="D37" s="69" t="s">
        <v>176</v>
      </c>
      <c r="E37" s="69">
        <v>10</v>
      </c>
      <c r="F37" s="24"/>
      <c r="G37" s="55">
        <f t="shared" si="0"/>
        <v>0</v>
      </c>
      <c r="H37" s="53"/>
      <c r="I37" s="4"/>
    </row>
    <row r="38" spans="1:9" ht="24.9" customHeight="1" x14ac:dyDescent="0.25">
      <c r="A38" s="36" t="s">
        <v>115</v>
      </c>
      <c r="B38" s="37" t="s">
        <v>179</v>
      </c>
      <c r="C38" s="38" t="s">
        <v>180</v>
      </c>
      <c r="D38" s="69" t="s">
        <v>55</v>
      </c>
      <c r="E38" s="69">
        <v>1</v>
      </c>
      <c r="F38" s="24"/>
      <c r="G38" s="55">
        <f t="shared" si="0"/>
        <v>0</v>
      </c>
      <c r="H38" s="53"/>
      <c r="I38" s="4"/>
    </row>
    <row r="39" spans="1:9" ht="24.9" customHeight="1" x14ac:dyDescent="0.25">
      <c r="A39" s="36" t="s">
        <v>115</v>
      </c>
      <c r="B39" s="37" t="s">
        <v>181</v>
      </c>
      <c r="C39" s="38" t="s">
        <v>182</v>
      </c>
      <c r="D39" s="69" t="s">
        <v>55</v>
      </c>
      <c r="E39" s="69">
        <v>1</v>
      </c>
      <c r="F39" s="24"/>
      <c r="G39" s="55">
        <f t="shared" si="0"/>
        <v>0</v>
      </c>
      <c r="H39" s="53"/>
      <c r="I39" s="4"/>
    </row>
    <row r="40" spans="1:9" ht="38.25" customHeight="1" x14ac:dyDescent="0.25">
      <c r="A40" s="36" t="s">
        <v>115</v>
      </c>
      <c r="B40" s="37" t="s">
        <v>183</v>
      </c>
      <c r="C40" s="38" t="s">
        <v>184</v>
      </c>
      <c r="D40" s="69" t="s">
        <v>55</v>
      </c>
      <c r="E40" s="69">
        <v>1</v>
      </c>
      <c r="F40" s="24"/>
      <c r="G40" s="55">
        <f t="shared" si="0"/>
        <v>0</v>
      </c>
      <c r="H40" s="53"/>
      <c r="I40" s="4"/>
    </row>
    <row r="41" spans="1:9" ht="24.9" customHeight="1" x14ac:dyDescent="0.25">
      <c r="A41" s="36" t="s">
        <v>115</v>
      </c>
      <c r="B41" s="37" t="s">
        <v>185</v>
      </c>
      <c r="C41" s="38" t="s">
        <v>186</v>
      </c>
      <c r="D41" s="69" t="s">
        <v>55</v>
      </c>
      <c r="E41" s="69">
        <v>1</v>
      </c>
      <c r="F41" s="24"/>
      <c r="G41" s="55">
        <f t="shared" si="0"/>
        <v>0</v>
      </c>
      <c r="H41" s="53"/>
      <c r="I41" s="4"/>
    </row>
    <row r="42" spans="1:9" ht="24.9" customHeight="1" thickBot="1" x14ac:dyDescent="0.3">
      <c r="A42" s="36" t="s">
        <v>115</v>
      </c>
      <c r="B42" s="37" t="s">
        <v>187</v>
      </c>
      <c r="C42" s="38" t="s">
        <v>188</v>
      </c>
      <c r="D42" s="69" t="s">
        <v>55</v>
      </c>
      <c r="E42" s="69">
        <v>1</v>
      </c>
      <c r="F42" s="24"/>
      <c r="G42" s="55">
        <f t="shared" si="0"/>
        <v>0</v>
      </c>
      <c r="H42" s="53"/>
      <c r="I42" s="4"/>
    </row>
    <row r="43" spans="1:9" ht="24.9" customHeight="1" thickBot="1" x14ac:dyDescent="0.3">
      <c r="A43" s="40" t="s">
        <v>115</v>
      </c>
      <c r="B43" s="41" t="s">
        <v>189</v>
      </c>
      <c r="C43" s="42" t="s">
        <v>190</v>
      </c>
      <c r="D43" s="70" t="s">
        <v>55</v>
      </c>
      <c r="E43" s="70">
        <v>1</v>
      </c>
      <c r="F43" s="24"/>
      <c r="G43" s="58">
        <f t="shared" si="0"/>
        <v>0</v>
      </c>
      <c r="H43" s="71" t="s">
        <v>22</v>
      </c>
      <c r="I43" s="72">
        <f>ROUND(SUM(G5:G43),2)</f>
        <v>0</v>
      </c>
    </row>
    <row r="44" spans="1:9" ht="42" thickBot="1" x14ac:dyDescent="0.3">
      <c r="F44" s="14" t="s">
        <v>191</v>
      </c>
      <c r="G44" s="65">
        <f>SUM(G5:G43)</f>
        <v>0</v>
      </c>
      <c r="H44" s="53"/>
      <c r="I44" s="4"/>
    </row>
  </sheetData>
  <sheetProtection algorithmName="SHA-512" hashValue="PEFc6wCzbhk3Gok/NcG4gfSuoy5BEBkISQmTsrEEqo94VJW/1qXTNRI5QtBt0cDK7YocBxfmLIBvgPOmZ4UaEQ==" saltValue="XHy740anAyTgDP5nSKnwBw==" spinCount="100000" sheet="1" objects="1" scenarios="1"/>
  <mergeCells count="2">
    <mergeCell ref="A3:G3"/>
    <mergeCell ref="A1:G1"/>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190EE-9235-45B2-B599-D7450EBA2E1B}">
  <dimension ref="A1:C14"/>
  <sheetViews>
    <sheetView zoomScale="110" zoomScaleNormal="110" workbookViewId="0">
      <selection activeCell="F8" sqref="F8"/>
    </sheetView>
  </sheetViews>
  <sheetFormatPr defaultRowHeight="14.4" x14ac:dyDescent="0.3"/>
  <cols>
    <col min="1" max="1" width="18.6640625" style="124" customWidth="1"/>
    <col min="2" max="2" width="51.33203125" style="124" customWidth="1"/>
    <col min="3" max="3" width="20.88671875" style="124" customWidth="1"/>
    <col min="4" max="16384" width="8.88671875" style="124"/>
  </cols>
  <sheetData>
    <row r="1" spans="1:3" ht="30" customHeight="1" x14ac:dyDescent="0.3">
      <c r="A1" s="87" t="s">
        <v>192</v>
      </c>
      <c r="B1" s="87"/>
      <c r="C1" s="87"/>
    </row>
    <row r="2" spans="1:3" ht="30" customHeight="1" x14ac:dyDescent="0.3">
      <c r="A2" s="88" t="s">
        <v>193</v>
      </c>
      <c r="B2" s="88"/>
      <c r="C2" s="88"/>
    </row>
    <row r="3" spans="1:3" x14ac:dyDescent="0.3">
      <c r="A3" s="125" t="s">
        <v>194</v>
      </c>
      <c r="B3" s="125" t="s">
        <v>195</v>
      </c>
      <c r="C3" s="125" t="s">
        <v>196</v>
      </c>
    </row>
    <row r="4" spans="1:3" x14ac:dyDescent="0.3">
      <c r="A4" s="126">
        <v>1</v>
      </c>
      <c r="B4" s="127" t="s">
        <v>197</v>
      </c>
      <c r="C4" s="128">
        <f>DKŽ_1!G48</f>
        <v>0</v>
      </c>
    </row>
    <row r="5" spans="1:3" x14ac:dyDescent="0.3">
      <c r="A5" s="126">
        <v>2</v>
      </c>
      <c r="B5" s="127" t="s">
        <v>198</v>
      </c>
      <c r="C5" s="128">
        <f>DKŽ_2!G44</f>
        <v>0</v>
      </c>
    </row>
    <row r="6" spans="1:3" ht="26.4" x14ac:dyDescent="0.3">
      <c r="A6" s="125" t="s">
        <v>199</v>
      </c>
      <c r="B6" s="129" t="s">
        <v>200</v>
      </c>
      <c r="C6" s="130">
        <f>ROUND(SUM(C4:C5),2)</f>
        <v>0</v>
      </c>
    </row>
    <row r="7" spans="1:3" x14ac:dyDescent="0.3">
      <c r="A7" s="131"/>
      <c r="B7" s="131"/>
      <c r="C7" s="131"/>
    </row>
    <row r="8" spans="1:3" ht="74.400000000000006" customHeight="1" x14ac:dyDescent="0.3">
      <c r="A8" s="132" t="s">
        <v>201</v>
      </c>
      <c r="B8" s="132"/>
      <c r="C8" s="132"/>
    </row>
    <row r="9" spans="1:3" x14ac:dyDescent="0.3">
      <c r="A9" s="133"/>
      <c r="B9" s="133"/>
      <c r="C9" s="133"/>
    </row>
    <row r="10" spans="1:3" x14ac:dyDescent="0.3">
      <c r="A10" s="131"/>
      <c r="B10" s="131"/>
      <c r="C10" s="134" t="s">
        <v>202</v>
      </c>
    </row>
    <row r="11" spans="1:3" ht="3.9" customHeight="1" x14ac:dyDescent="0.3">
      <c r="A11" s="131"/>
      <c r="B11" s="131"/>
      <c r="C11" s="131"/>
    </row>
    <row r="12" spans="1:3" ht="192" customHeight="1" x14ac:dyDescent="0.3">
      <c r="A12" s="135" t="s">
        <v>203</v>
      </c>
      <c r="B12" s="136"/>
      <c r="C12" s="136"/>
    </row>
    <row r="13" spans="1:3" ht="138.75" customHeight="1" x14ac:dyDescent="0.3">
      <c r="A13" s="135" t="s">
        <v>204</v>
      </c>
      <c r="B13" s="136"/>
      <c r="C13" s="136"/>
    </row>
    <row r="14" spans="1:3" ht="68.400000000000006" customHeight="1" x14ac:dyDescent="0.3">
      <c r="A14" s="135" t="s">
        <v>205</v>
      </c>
      <c r="B14" s="136"/>
      <c r="C14" s="136"/>
    </row>
  </sheetData>
  <sheetProtection algorithmName="SHA-512" hashValue="LZEjE71LIVywvV8/msD316cLKPtSYvV3Youzt82Ir9PeAu5CEJlCM74Hx14vVqSflFnqoACEhDCmNmo/c2R6Vg==" saltValue="s6fFam6hv0z6aYKL5pipyA==" spinCount="100000" sheet="1" objects="1" scenarios="1"/>
  <mergeCells count="6">
    <mergeCell ref="A13:C13"/>
    <mergeCell ref="A14:C14"/>
    <mergeCell ref="A1:C1"/>
    <mergeCell ref="A2:C2"/>
    <mergeCell ref="A8:C8"/>
    <mergeCell ref="A12:C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TaxCatchAll xmlns="2945cdf4-c922-4f1d-a4b6-d6a562696c98" xsi:nil="true"/>
    <Projektai xmlns="fb31639d-e105-4f04-a68e-fe2bde8193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F8AF76-C64F-4D2F-AE21-47A7DE542BFF}">
  <ds:schemaRefs>
    <ds:schemaRef ds:uri="http://schemas.microsoft.com/sharepoint/v3/contenttype/forms"/>
  </ds:schemaRefs>
</ds:datastoreItem>
</file>

<file path=customXml/itemProps2.xml><?xml version="1.0" encoding="utf-8"?>
<ds:datastoreItem xmlns:ds="http://schemas.openxmlformats.org/officeDocument/2006/customXml" ds:itemID="{2D4F0E7D-5BEE-4B4C-B900-BA60F4833E4F}">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3.xml><?xml version="1.0" encoding="utf-8"?>
<ds:datastoreItem xmlns:ds="http://schemas.openxmlformats.org/officeDocument/2006/customXml" ds:itemID="{B6C9543F-65E4-43D0-83FE-D69D49305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Inga Latvėnė</cp:lastModifiedBy>
  <cp:revision/>
  <dcterms:created xsi:type="dcterms:W3CDTF">2020-10-05T14:48:34Z</dcterms:created>
  <dcterms:modified xsi:type="dcterms:W3CDTF">2025-03-12T13:52:29Z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Order">
    <vt:r8>15935500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