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KONKURSAI 2012\Konkursai 2025 m\07 MVSP Šaltinių g. 1A...TVPC1204\02 Pirkimo doc. Šaltinių g. 1A...TVPC1204\"/>
    </mc:Choice>
  </mc:AlternateContent>
  <xr:revisionPtr revIDLastSave="0" documentId="13_ncr:1_{995D00EA-30CF-41D3-963D-1E9876440D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ausdinimo variantas" sheetId="1" r:id="rId1"/>
  </sheets>
  <definedNames>
    <definedName name="_xlnm.Print_Area" localSheetId="0">'Spausdinimo variantas'!$A$3:$F$141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4" i="1" l="1"/>
  <c r="F131" i="1"/>
  <c r="F130" i="1"/>
  <c r="F132" i="1" s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10" i="1"/>
  <c r="F101" i="1"/>
  <c r="F102" i="1"/>
  <c r="F103" i="1"/>
  <c r="F104" i="1"/>
  <c r="F105" i="1"/>
  <c r="F106" i="1"/>
  <c r="F100" i="1"/>
  <c r="F91" i="1"/>
  <c r="F92" i="1"/>
  <c r="F93" i="1"/>
  <c r="F94" i="1"/>
  <c r="F95" i="1"/>
  <c r="F96" i="1"/>
  <c r="F90" i="1"/>
  <c r="F86" i="1"/>
  <c r="F85" i="1"/>
  <c r="F87" i="1" s="1"/>
  <c r="F71" i="1"/>
  <c r="F72" i="1"/>
  <c r="F73" i="1"/>
  <c r="F74" i="1"/>
  <c r="F75" i="1"/>
  <c r="F76" i="1"/>
  <c r="F77" i="1"/>
  <c r="F78" i="1"/>
  <c r="F79" i="1"/>
  <c r="F80" i="1"/>
  <c r="F81" i="1"/>
  <c r="F70" i="1"/>
  <c r="F82" i="1" s="1"/>
  <c r="F66" i="1"/>
  <c r="F65" i="1"/>
  <c r="F67" i="1" s="1"/>
  <c r="F61" i="1"/>
  <c r="F60" i="1"/>
  <c r="F62" i="1" s="1"/>
  <c r="F52" i="1"/>
  <c r="F53" i="1"/>
  <c r="F54" i="1"/>
  <c r="F55" i="1"/>
  <c r="F56" i="1"/>
  <c r="F51" i="1"/>
  <c r="F38" i="1"/>
  <c r="F39" i="1"/>
  <c r="F40" i="1"/>
  <c r="F41" i="1"/>
  <c r="F42" i="1"/>
  <c r="F43" i="1"/>
  <c r="F44" i="1"/>
  <c r="F45" i="1"/>
  <c r="F46" i="1"/>
  <c r="F47" i="1"/>
  <c r="F37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2" i="1"/>
  <c r="F97" i="1" l="1"/>
  <c r="F107" i="1"/>
  <c r="F127" i="1"/>
  <c r="F57" i="1"/>
  <c r="F48" i="1"/>
  <c r="F34" i="1"/>
  <c r="F135" i="1" s="1"/>
  <c r="F136" i="1" s="1"/>
</calcChain>
</file>

<file path=xl/sharedStrings.xml><?xml version="1.0" encoding="utf-8"?>
<sst xmlns="http://schemas.openxmlformats.org/spreadsheetml/2006/main" count="249" uniqueCount="146">
  <si>
    <t>Kaina, Eur</t>
  </si>
  <si>
    <t>Eil. Nr.</t>
  </si>
  <si>
    <t>Mato vnt</t>
  </si>
  <si>
    <t>Statybos darbų aprašymai</t>
  </si>
  <si>
    <t>Statinys:</t>
  </si>
  <si>
    <t>Vilniaus Universitetas - Projektai - 2025</t>
  </si>
  <si>
    <t>Šaltinių g. 1 - MIF - I aukšto san. mazgo remonto darbai</t>
  </si>
  <si>
    <t>Remonto darbai</t>
  </si>
  <si>
    <t>Atvirosios elektros instaliacijos iš plokščių laidų demontavimas</t>
  </si>
  <si>
    <t>Vagų iki 30 mm gylio ir iki 50 mm pločio iškirtimas tinkuotose sienose ir pertvarose</t>
  </si>
  <si>
    <t>Luminescencinių iki dviejų lempų šviestuvų demontavimas</t>
  </si>
  <si>
    <t>Šiukšlių ir atsitiktinių daiktų surinkimas, sudėjimas į maišus, pakrovimas ir išvežimas</t>
  </si>
  <si>
    <t>Lizdų gręžimas potinkinėms elektros instaliacijos dėžutėms žiediniais grąžtais betono sienose</t>
  </si>
  <si>
    <t>Lizdų gręžimas potinkinėms elektros instaliacijos dėžutėms žiediniais grąžtais apdailos plokštėse</t>
  </si>
  <si>
    <t>Potinkinių elektros instaliacinių dėžučių įstatymas į paruoštus lizdus, kai dėžutės apvalios, d iki 100 mm</t>
  </si>
  <si>
    <t>Modulinių paskirstymo potinkinių skydelių surinkimas ir montavimas į paruoštas nišas, kai skydelyje modulių 24 vnt.</t>
  </si>
  <si>
    <t>vnt.</t>
  </si>
  <si>
    <t>Galios automatinių jungiklių montavimas spintose (dėžėse), kai nominali srovė (In) iki 100 A</t>
  </si>
  <si>
    <t>Modulinių automatinių išjungiklių, relių ir kontaktorių montavimas spintose (dėžėse) iki 4 modulių (modulių skaičius prietaise 1 vnt.)</t>
  </si>
  <si>
    <t>Virštinkinių elektros instaliacinių dėžučių montavimas, tvirtinant prie betono sienos, kai dėžutės stačiamkampės, iki 150x110 mm</t>
  </si>
  <si>
    <t>Magistralinės linijos tiesimas vamzdžiuose</t>
  </si>
  <si>
    <t>Kabelio, iki 10 mm2 skerspjūvio, montavimas, tvirtinant apkabomis</t>
  </si>
  <si>
    <t>Dviejų-trijų gyslų laidų tiesimas paruoštuose kanaluose, sienose ir perdenginiuose</t>
  </si>
  <si>
    <t>Jungiklio montavimas, kai instaliacija paslėptoji</t>
  </si>
  <si>
    <t>Rozečių montavimas, kai instaliacija paslėptoji</t>
  </si>
  <si>
    <t>Led šviestuvų montavimas pakabinamų lubų angose</t>
  </si>
  <si>
    <t>Iki 4 mm2 skerspjūvio vienvielių laidų ar kabelių gyslų prijungimas prie gnybtų, padarant kontaktinius žiedus</t>
  </si>
  <si>
    <t>Paleidimo-reguliavimo įtaisų  montavimas</t>
  </si>
  <si>
    <t>Paleidimo-reguliavimo įtaisai</t>
  </si>
  <si>
    <t>Jungtuvo valdymo schemos tikrinimas</t>
  </si>
  <si>
    <t>Durų varčių išėmimas</t>
  </si>
  <si>
    <t>Langų ir durų staktų išėmimas iš mūro, išlaužiant užkaitus</t>
  </si>
  <si>
    <t>Keraminių plytelių dangos išardymas (be grindjuosčių)</t>
  </si>
  <si>
    <t>Sienų aptaisymo glazūruotomis plytelėmis išardymas, be plytelių išsaugojimo</t>
  </si>
  <si>
    <t>m2</t>
  </si>
  <si>
    <t>Mūrinių sienų išardymas be plytų atrinkimo</t>
  </si>
  <si>
    <t>m3</t>
  </si>
  <si>
    <t>Medžiagų (neparankių ir reikalaujančių atsargumo) panešimas 10 m atstumu</t>
  </si>
  <si>
    <t>t</t>
  </si>
  <si>
    <t>Nešant daugiau kaip 10 m atstumu, už papildomus 10 m prie normatyvų R23-73 pridėti</t>
  </si>
  <si>
    <t>Betoninių grindų remontas, užtaisant išmušas, kai užtaisomas plotas daugiau 0,25 m2 iki 0,5 m2</t>
  </si>
  <si>
    <t>Grindų išlyginamųjų sluoksnių įrengimas, naudojant sausus mišinius. 40 mm storio sluoksnis, gruntuojant pagrindą</t>
  </si>
  <si>
    <t>Metalinio profilio kreipiančiųjų montavimas, įrengiant betonines (fibrobetonines) grindis</t>
  </si>
  <si>
    <t>m</t>
  </si>
  <si>
    <t>Pirmas armohidrobutilo hidroizoliacijos sluoksnis, atliekant darbus normaliose patalpose.</t>
  </si>
  <si>
    <t>Sekantis armohidrobutilo hidroizoliacijos sluoksnis, atliekant darbus normaliose patalpose.</t>
  </si>
  <si>
    <t>Keraminių plytelių grindų dangos įrengimas ant išlyginto pagrindo, kai siūlės iki 8 mm pločio. Plytelės plotas daugiau 0,10 m2</t>
  </si>
  <si>
    <t>Dvisluoksnių gipskartonio pertvarų su dvigubu metaliniu karkasu ir 100 mm izoliacijos sluoksniu įrengimas</t>
  </si>
  <si>
    <t>Gipskartonio plokščių sienų siūlių glaistymas, armuojant siūles (100 m2 gipskartonio plokščių), kai siūlių glaistymas trim sluoksniais</t>
  </si>
  <si>
    <t>Lubų konstrukcija su plokštėmis</t>
  </si>
  <si>
    <t>Vidinių sienų išorinių kampų ir angokraščių papildomas sutvirtinimas armuojančiais kampuočiais</t>
  </si>
  <si>
    <t>Pastato vidinių tinkuotų paviršių atskirų vietų remontas, sienos ir kolonos</t>
  </si>
  <si>
    <t>Siūlių sandarinimas elastine juostele</t>
  </si>
  <si>
    <t>Pirmas hidroizoliacijos sluoksnis, atliekant darbus mažose patalpose.</t>
  </si>
  <si>
    <t>Sekantis hidroizoliacijos sluoksnis, atliekant darbus mažose patalpose.</t>
  </si>
  <si>
    <t>Siūlių sandarinimas elastiniais hermetikais (100 m siūlės), kai siūlės skerspjūvis, cm2 iki 0,25</t>
  </si>
  <si>
    <t>Sienų vidinių paviršių aptaisymas keraminėmis plytelėmis, kai siūlių plotis iki 5 mm, plytelės plotas, m2 daugiau 0,012 iki 0,05</t>
  </si>
  <si>
    <t>Ranktūrių neįgaliesiems montavimas, kai varžtų skaičius, vnt. 8</t>
  </si>
  <si>
    <t>Medinių durų blokų montavimas mūrinėse sienose, kai staktos tradicinės, vidinės durys daugiau 2,0 iki 3,0 m2</t>
  </si>
  <si>
    <t>Plieninių durų blokų montavimas mūrinėse sienose, kai vidinės durys daugiau 2,0 iki 3,0 m2</t>
  </si>
  <si>
    <t>Vidaus vamzdynų (stovų, magistralinių ir prijungiamųjų vamzdynų) ir armatūros demontavimas, kai sąlyginis vamzdžių skersmuo iki 25 mm</t>
  </si>
  <si>
    <t>Vandentiekio, šildymo ir suspausto oro vamzdynų iš plastikinių vamzdžių tiesimas, tvirtinant prie konstrukcijų, kai vamzdžio išorinis skersmuo, mm iki 32</t>
  </si>
  <si>
    <t>Vamzdyno vamzdžių izoliavimas folija padengtais kevalais, kai vamzdžio išorinis skersmuo iki 35 mm</t>
  </si>
  <si>
    <t>Plastikinių vamzdžių jungimas srieginėmis movomis, alkūnėmis, perėjimais, kai vamzdžio išorinis skersmuo, mm iki 32</t>
  </si>
  <si>
    <t>Plastikinių vamzdynų jungiamųjų (fasoninių) dalių montavimas, kai nominalusis vidinis skersmuo, mm iki 50</t>
  </si>
  <si>
    <t>kompl.</t>
  </si>
  <si>
    <t>Vandens valymo filtro, kurio skersmuo iki 50 mm, montavimas</t>
  </si>
  <si>
    <t>Vamzdžių, kurių d 50 mm, prijungimas prie veikiančių tinklų</t>
  </si>
  <si>
    <t>Vidaus vamzdynų (stovų, magistralinių ir prijungiamųjų vamzdynų) ir armatūros demontavimas, kai sąlyginis vamzdžių skersmuo 80-100 mm</t>
  </si>
  <si>
    <t>Vidaus nuotekų plastikinių skirstomųjų vamzdynų ir stovų vamzdžių montavimas (m vamzdyno), kai nominalusis vidinis skersmuo, mm110</t>
  </si>
  <si>
    <t>Vidaus nuotekų plastikinių skirstomųjų vamzdynų ir stovų vamzdžių montavimas (m vamzdyno), kai nominalusis vidinis skersmuo, mm iki 50</t>
  </si>
  <si>
    <t>Vidaus nuotekų plastikinių vamzdynų jungiamųjų (fasoninių) dalių montavimas, kai nominalusis vidinis skersmuo, mm 110</t>
  </si>
  <si>
    <t>Sifonų montavimas</t>
  </si>
  <si>
    <t>Vidaus nuotekų plastikinių vamzdynų trapų montavimas, kai trapo skersmuo, mm 50</t>
  </si>
  <si>
    <t>Vamzdžių, kurių d 100 mm, prijungimas prie veikiančių kanalizac.tinklų</t>
  </si>
  <si>
    <t>Klozeto puodų arba pisuarų nuėmimas</t>
  </si>
  <si>
    <t>Klozeto bakelio nuėmimas</t>
  </si>
  <si>
    <t>Praustuvų arba kriauklių nuėmimas</t>
  </si>
  <si>
    <t>Vandens maišytuvų nuėmimas</t>
  </si>
  <si>
    <t>Pastatoma šiukšlinė</t>
  </si>
  <si>
    <t>Praustuvų be vandens maišytuvų montavimas, tvirtinamų prie sienų ir grindų su atrama</t>
  </si>
  <si>
    <t>Įvairių rūšių ir tipų vandens maišytuvų montavimas</t>
  </si>
  <si>
    <t>Unitazų montavimas su prijungtais nuplovimo bakeliais</t>
  </si>
  <si>
    <t>Maišytuvų su dušo įranga montavimas</t>
  </si>
  <si>
    <t>Vandens maišytuvai</t>
  </si>
  <si>
    <t>Papildomų prietaisų  (WC mygtuko) montavimas</t>
  </si>
  <si>
    <t>Plieninių apvalių užlankinių ortakių tiesių dalių montavimas, kai ortakio skersmuo, mm iki 160</t>
  </si>
  <si>
    <t>Difuzorių montavimas, kai jungties skersmuo, mm iki 160</t>
  </si>
  <si>
    <t>Skyrius Elektros darbai</t>
  </si>
  <si>
    <t>Iš viso už skyrių Elektros darbai</t>
  </si>
  <si>
    <t>Skyrius Griovimo darbai</t>
  </si>
  <si>
    <t>Iš viso už skyrių Griovimo darbai</t>
  </si>
  <si>
    <t>Skyrius Grindys</t>
  </si>
  <si>
    <t>Iš viso už skyrių Grindys</t>
  </si>
  <si>
    <t>Skyrius Gipso pertvaros</t>
  </si>
  <si>
    <t>Iš viso už skyrių Gipso pertvaros</t>
  </si>
  <si>
    <t>Skyrius Lubos</t>
  </si>
  <si>
    <t>Iš viso už skyrių Lubos</t>
  </si>
  <si>
    <t>Skyrius Sienos</t>
  </si>
  <si>
    <t>Iš viso už skyrių Sienos</t>
  </si>
  <si>
    <t>Skyrius Durys</t>
  </si>
  <si>
    <t>Iš viso už skyrių Durys</t>
  </si>
  <si>
    <t>Skyrius Vandentiekis</t>
  </si>
  <si>
    <t>Iš viso už skyrių Vandentiekis</t>
  </si>
  <si>
    <t>Skyrius Nuotekos</t>
  </si>
  <si>
    <t>Iš viso už skyrių Nuotekos</t>
  </si>
  <si>
    <t>Skyrius Prietaisai</t>
  </si>
  <si>
    <t>Iš viso už skyrių Prietaisai</t>
  </si>
  <si>
    <t>Skyrius Vėdinimas</t>
  </si>
  <si>
    <t>Iš viso už skyrių Vėdinimas</t>
  </si>
  <si>
    <t>Pagalbos mygtuko WC patalpoje įrengimas</t>
  </si>
  <si>
    <t>Pakabinamų lubų ardymas</t>
  </si>
  <si>
    <t>Betoninių grindų ardymas</t>
  </si>
  <si>
    <t>Paviršių aptaisymas gipskartonio plokštėmis, klijuojant prie pagrindo.</t>
  </si>
  <si>
    <t>Revizinių durelių įrengimas</t>
  </si>
  <si>
    <t>Veidrodžių montavimas</t>
  </si>
  <si>
    <t>Klozeto rėmo montavimas</t>
  </si>
  <si>
    <t>Surenkamų - išardomų pertvarų iš aliuminio profilių montavimas (dušas)</t>
  </si>
  <si>
    <t>vnt</t>
  </si>
  <si>
    <t>Vandens šildytuvo montavimas (ne mažesnės talpos nei 80 l)</t>
  </si>
  <si>
    <t>Pakabinamų lubų įrengimas, kai metalo konstrukcija (ažūrinės)</t>
  </si>
  <si>
    <t>Popierinio rankšluočių dozatoriaus montavimas*</t>
  </si>
  <si>
    <t>Tualetinio popieriaus laikiklio montavimas*</t>
  </si>
  <si>
    <t>Automatinio muilo dozatoriaus montavimas*</t>
  </si>
  <si>
    <t>Automatinis rankų džiovintuvo montavimas*</t>
  </si>
  <si>
    <t>Suma Eur be PVM</t>
  </si>
  <si>
    <t xml:space="preserve"> m</t>
  </si>
  <si>
    <t xml:space="preserve"> vnt.</t>
  </si>
  <si>
    <t xml:space="preserve"> kg</t>
  </si>
  <si>
    <t xml:space="preserve"> m2</t>
  </si>
  <si>
    <t>Orientacinis (palyginamasis) kiekis</t>
  </si>
  <si>
    <t>Šaltinių g. 1A, Vilniuje, MIF - I aukšto sanitarinio mazgo įrengimo darbai pagal parengtą projektą TVPC1204</t>
  </si>
  <si>
    <t>Tiekėjo pavadinimas:</t>
  </si>
  <si>
    <t>Pildo tiekėjas</t>
  </si>
  <si>
    <r>
      <t xml:space="preserve">Vieneto kaina be PVM**
</t>
    </r>
    <r>
      <rPr>
        <b/>
        <sz val="8"/>
        <color rgb="FFFF0000"/>
        <rFont val="Arial"/>
        <family val="2"/>
      </rPr>
      <t>Pildo tiekėjas</t>
    </r>
  </si>
  <si>
    <t>EUR be PVM</t>
  </si>
  <si>
    <r>
      <rPr>
        <sz val="8"/>
        <color theme="1"/>
        <rFont val="Arial"/>
        <family val="2"/>
      </rPr>
      <t xml:space="preserve">(Darbų įkainių, padaugintų iš orientacinių kiekių, ir nenumatytų darbų su nuolaida, suma) </t>
    </r>
    <r>
      <rPr>
        <b/>
        <sz val="8"/>
        <color theme="1"/>
        <rFont val="Arial"/>
        <family val="2"/>
      </rPr>
      <t>Pasiūlymo palyginamoji kaina EUR be PVM:</t>
    </r>
  </si>
  <si>
    <r>
      <rPr>
        <b/>
        <sz val="9"/>
        <color theme="1"/>
        <rFont val="Arial"/>
        <family val="2"/>
      </rPr>
      <t>Nenumatyti darbai</t>
    </r>
    <r>
      <rPr>
        <b/>
        <sz val="8"/>
        <color theme="1"/>
        <rFont val="Arial"/>
        <family val="2"/>
      </rPr>
      <t xml:space="preserve">
</t>
    </r>
    <r>
      <rPr>
        <sz val="8"/>
        <color rgb="FFFF0000"/>
        <rFont val="Arial"/>
        <family val="2"/>
      </rPr>
      <t>Tiekėjas šioje pozicijoje (E134 skiltyje) turi įrašyti siūlomą nuolaidą procentais (sveikas skaičius, pvz.: 10) nenumatytiems darbams.</t>
    </r>
  </si>
  <si>
    <t>Pasiūlymo palyginamoji kaina EUR su PVM:</t>
  </si>
  <si>
    <t xml:space="preserve"> SIŪLOMI ĮKAINIAI</t>
  </si>
  <si>
    <t>*Prietaisus pateikia Užsakovas</t>
  </si>
  <si>
    <t xml:space="preserve">**Esant skirtingam tiekėjų PVM mokėtojų statusui, galutinės pasiūlymų kainos bus vertinamos atsižvelgiant į Viešųjų pirkimų tarnybos išaiškinimą: 
https://klausk.vpt.lt/hc/lt/articles/115005730785-Kaip-vertinti-pasi%C5%ABlymus-kai-tiek%C4%97j%C5%B3-statusas-pagal-PVM-mok%C4%97jim%C4%85-yra-nevienodas- </t>
  </si>
  <si>
    <t>***Visi 1 lentelės E stulpelyje siūlomi įkainiai EUR be PVM privalo būti nurodyti ne daugiau kaip 2 skaičių po kablelio tikslumu.</t>
  </si>
  <si>
    <t>1 lentelė.</t>
  </si>
  <si>
    <t>3 priedas (Sutarties 2 priedas)</t>
  </si>
  <si>
    <t xml:space="preserve">Sienų paviršių iškapojimas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</si>
</sst>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\ [$€-1];\-#,##0.00\ [$€-1]"/>
  </numFmts>
  <fonts count="16" x14ac:knownFonts="1">
    <font>
      <sz val="11"/>
      <color theme="1"/>
      <name val="Calibri"/>
      <family val="2"/>
      <charset val="186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left" vertical="top" wrapText="1"/>
    </xf>
    <xf numFmtId="0" fontId="4" fillId="0" borderId="0" xfId="0" applyFont="1"/>
    <xf numFmtId="0" fontId="1" fillId="0" borderId="0" xfId="0" applyFont="1" applyAlignment="1">
      <alignment horizontal="centerContinuous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2" fontId="9" fillId="0" borderId="4" xfId="0" applyNumberFormat="1" applyFont="1" applyBorder="1" applyAlignment="1">
      <alignment horizontal="centerContinuous" vertical="center"/>
    </xf>
    <xf numFmtId="2" fontId="9" fillId="0" borderId="5" xfId="0" applyNumberFormat="1" applyFont="1" applyBorder="1" applyAlignment="1">
      <alignment horizontal="centerContinuous" vertical="center"/>
    </xf>
    <xf numFmtId="2" fontId="9" fillId="0" borderId="2" xfId="0" applyNumberFormat="1" applyFont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top"/>
    </xf>
    <xf numFmtId="164" fontId="9" fillId="2" borderId="2" xfId="0" applyNumberFormat="1" applyFont="1" applyFill="1" applyBorder="1" applyAlignment="1">
      <alignment horizontal="right" vertical="top"/>
    </xf>
    <xf numFmtId="4" fontId="9" fillId="2" borderId="2" xfId="0" applyNumberFormat="1" applyFont="1" applyFill="1" applyBorder="1" applyAlignment="1">
      <alignment horizontal="right" vertical="top"/>
    </xf>
    <xf numFmtId="1" fontId="10" fillId="3" borderId="2" xfId="0" applyNumberFormat="1" applyFont="1" applyFill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right" vertical="top"/>
    </xf>
    <xf numFmtId="0" fontId="10" fillId="3" borderId="2" xfId="0" applyFont="1" applyFill="1" applyBorder="1" applyAlignment="1">
      <alignment horizontal="center" vertical="top"/>
    </xf>
    <xf numFmtId="1" fontId="10" fillId="0" borderId="2" xfId="0" applyNumberFormat="1" applyFont="1" applyBorder="1" applyAlignment="1">
      <alignment horizontal="center" vertical="top"/>
    </xf>
    <xf numFmtId="0" fontId="10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center" vertical="top" wrapText="1"/>
    </xf>
    <xf numFmtId="0" fontId="2" fillId="3" borderId="0" xfId="0" applyFont="1" applyFill="1"/>
    <xf numFmtId="0" fontId="3" fillId="3" borderId="0" xfId="0" applyFont="1" applyFill="1" applyBorder="1" applyAlignment="1">
      <alignment horizontal="left" vertical="top" wrapText="1"/>
    </xf>
    <xf numFmtId="0" fontId="4" fillId="3" borderId="0" xfId="0" applyFont="1" applyFill="1"/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5" fillId="0" borderId="2" xfId="0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10" fillId="0" borderId="3" xfId="0" applyNumberFormat="1" applyFont="1" applyBorder="1" applyAlignment="1">
      <alignment horizontal="right" vertical="top"/>
    </xf>
    <xf numFmtId="2" fontId="9" fillId="4" borderId="2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4" fontId="10" fillId="0" borderId="7" xfId="0" applyNumberFormat="1" applyFont="1" applyBorder="1" applyAlignment="1">
      <alignment horizontal="right" vertical="top"/>
    </xf>
    <xf numFmtId="2" fontId="8" fillId="0" borderId="6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2" fontId="14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0" fillId="3" borderId="2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14" fillId="0" borderId="0" xfId="0" applyFont="1" applyAlignment="1">
      <alignment horizontal="center" vertical="top"/>
    </xf>
    <xf numFmtId="0" fontId="9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/>
    </xf>
    <xf numFmtId="0" fontId="9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2" fontId="10" fillId="0" borderId="2" xfId="0" applyNumberFormat="1" applyFont="1" applyBorder="1" applyAlignment="1" applyProtection="1">
      <alignment horizontal="center" vertical="center"/>
      <protection locked="0"/>
    </xf>
    <xf numFmtId="2" fontId="10" fillId="3" borderId="2" xfId="0" applyNumberFormat="1" applyFont="1" applyFill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B256"/>
  <sheetViews>
    <sheetView showZeros="0" tabSelected="1" zoomScale="130" zoomScaleNormal="130" workbookViewId="0">
      <pane ySplit="10" topLeftCell="A11" activePane="bottomLeft" state="frozen"/>
      <selection pane="bottomLeft" activeCell="B7" sqref="B7:F7"/>
    </sheetView>
  </sheetViews>
  <sheetFormatPr defaultRowHeight="13.8" x14ac:dyDescent="0.25"/>
  <cols>
    <col min="1" max="1" width="12.44140625" style="2" customWidth="1"/>
    <col min="2" max="2" width="35.88671875" style="2" customWidth="1"/>
    <col min="3" max="3" width="8.6640625" style="2" customWidth="1"/>
    <col min="4" max="4" width="9.6640625" style="2" customWidth="1"/>
    <col min="5" max="5" width="12.33203125" style="2" customWidth="1"/>
    <col min="6" max="6" width="15.109375" style="2" customWidth="1"/>
    <col min="7" max="7" width="9.109375" style="2" customWidth="1"/>
    <col min="8" max="52" width="8.88671875" style="2"/>
    <col min="53" max="53" width="52.88671875" style="3" customWidth="1"/>
    <col min="54" max="54" width="78.88671875" style="4" customWidth="1"/>
    <col min="55" max="16384" width="8.88671875" style="2"/>
  </cols>
  <sheetData>
    <row r="1" spans="1:54" ht="14.4" customHeight="1" x14ac:dyDescent="0.25">
      <c r="E1" s="64" t="s">
        <v>144</v>
      </c>
      <c r="F1" s="64"/>
    </row>
    <row r="2" spans="1:54" x14ac:dyDescent="0.25">
      <c r="A2" s="6"/>
      <c r="B2" s="7"/>
      <c r="C2" s="7"/>
      <c r="D2" s="7"/>
      <c r="E2" s="7"/>
      <c r="F2" s="7"/>
    </row>
    <row r="3" spans="1:54" x14ac:dyDescent="0.25">
      <c r="A3" s="6"/>
      <c r="B3" s="71" t="s">
        <v>139</v>
      </c>
      <c r="C3" s="71"/>
      <c r="D3" s="71"/>
      <c r="E3" s="71"/>
      <c r="F3" s="7"/>
    </row>
    <row r="4" spans="1:54" x14ac:dyDescent="0.25">
      <c r="A4" s="8"/>
      <c r="B4" s="5"/>
      <c r="C4" s="5"/>
      <c r="D4" s="5"/>
      <c r="E4" s="5"/>
      <c r="F4" s="5"/>
    </row>
    <row r="5" spans="1:54" x14ac:dyDescent="0.25">
      <c r="A5" s="9"/>
      <c r="B5" s="81" t="s">
        <v>131</v>
      </c>
      <c r="C5" s="81"/>
      <c r="D5" s="81"/>
      <c r="E5" s="81"/>
      <c r="F5" s="81"/>
      <c r="BB5" s="10" t="s">
        <v>5</v>
      </c>
    </row>
    <row r="6" spans="1:54" x14ac:dyDescent="0.25">
      <c r="A6" s="9" t="s">
        <v>4</v>
      </c>
      <c r="B6" s="82" t="s">
        <v>6</v>
      </c>
      <c r="C6" s="82"/>
      <c r="D6" s="82"/>
      <c r="E6" s="82"/>
      <c r="F6" s="82"/>
      <c r="BB6" s="10" t="s">
        <v>6</v>
      </c>
    </row>
    <row r="7" spans="1:54" ht="20.399999999999999" x14ac:dyDescent="0.25">
      <c r="A7" s="36" t="s">
        <v>132</v>
      </c>
      <c r="B7" s="83" t="s">
        <v>133</v>
      </c>
      <c r="C7" s="84"/>
      <c r="D7" s="84"/>
      <c r="E7" s="84"/>
      <c r="F7" s="84"/>
      <c r="BB7" s="10" t="s">
        <v>7</v>
      </c>
    </row>
    <row r="8" spans="1:54" ht="25.5" customHeight="1" x14ac:dyDescent="0.25">
      <c r="A8" s="57" t="s">
        <v>143</v>
      </c>
      <c r="B8" s="5"/>
      <c r="C8" s="5"/>
      <c r="D8" s="5"/>
      <c r="E8" s="11"/>
      <c r="F8" s="12"/>
    </row>
    <row r="9" spans="1:54" ht="17.25" customHeight="1" x14ac:dyDescent="0.25">
      <c r="A9" s="76" t="s">
        <v>1</v>
      </c>
      <c r="B9" s="80" t="s">
        <v>3</v>
      </c>
      <c r="C9" s="78" t="s">
        <v>2</v>
      </c>
      <c r="D9" s="80" t="s">
        <v>130</v>
      </c>
      <c r="E9" s="13" t="s">
        <v>0</v>
      </c>
      <c r="F9" s="14"/>
    </row>
    <row r="10" spans="1:54" ht="30.6" x14ac:dyDescent="0.25">
      <c r="A10" s="77"/>
      <c r="B10" s="80"/>
      <c r="C10" s="79"/>
      <c r="D10" s="80"/>
      <c r="E10" s="40" t="s">
        <v>134</v>
      </c>
      <c r="F10" s="15" t="s">
        <v>125</v>
      </c>
    </row>
    <row r="11" spans="1:54" x14ac:dyDescent="0.25">
      <c r="A11" s="16"/>
      <c r="B11" s="72" t="s">
        <v>88</v>
      </c>
      <c r="C11" s="73"/>
      <c r="D11" s="73"/>
      <c r="E11" s="17"/>
      <c r="F11" s="18"/>
      <c r="BA11" s="3" t="s">
        <v>88</v>
      </c>
    </row>
    <row r="12" spans="1:54" ht="20.399999999999999" x14ac:dyDescent="0.25">
      <c r="A12" s="19">
        <v>1</v>
      </c>
      <c r="B12" s="20" t="s">
        <v>8</v>
      </c>
      <c r="C12" s="21" t="s">
        <v>126</v>
      </c>
      <c r="D12" s="22">
        <v>100</v>
      </c>
      <c r="E12" s="85"/>
      <c r="F12" s="53">
        <f>D12*E12</f>
        <v>0</v>
      </c>
    </row>
    <row r="13" spans="1:54" ht="20.399999999999999" x14ac:dyDescent="0.25">
      <c r="A13" s="19">
        <v>2</v>
      </c>
      <c r="B13" s="20" t="s">
        <v>9</v>
      </c>
      <c r="C13" s="21" t="s">
        <v>126</v>
      </c>
      <c r="D13" s="22">
        <v>50</v>
      </c>
      <c r="E13" s="85"/>
      <c r="F13" s="53">
        <f t="shared" ref="F13:F33" si="0">D13*E13</f>
        <v>0</v>
      </c>
    </row>
    <row r="14" spans="1:54" ht="20.399999999999999" x14ac:dyDescent="0.25">
      <c r="A14" s="19">
        <v>3</v>
      </c>
      <c r="B14" s="20" t="s">
        <v>10</v>
      </c>
      <c r="C14" s="21" t="s">
        <v>127</v>
      </c>
      <c r="D14" s="22">
        <v>10</v>
      </c>
      <c r="E14" s="85"/>
      <c r="F14" s="53">
        <f t="shared" si="0"/>
        <v>0</v>
      </c>
    </row>
    <row r="15" spans="1:54" ht="20.399999999999999" x14ac:dyDescent="0.25">
      <c r="A15" s="19">
        <v>4</v>
      </c>
      <c r="B15" s="20" t="s">
        <v>11</v>
      </c>
      <c r="C15" s="21" t="s">
        <v>128</v>
      </c>
      <c r="D15" s="22">
        <v>500</v>
      </c>
      <c r="E15" s="85"/>
      <c r="F15" s="53">
        <f t="shared" si="0"/>
        <v>0</v>
      </c>
    </row>
    <row r="16" spans="1:54" ht="22.2" customHeight="1" x14ac:dyDescent="0.25">
      <c r="A16" s="19">
        <v>5</v>
      </c>
      <c r="B16" s="20" t="s">
        <v>12</v>
      </c>
      <c r="C16" s="21" t="s">
        <v>127</v>
      </c>
      <c r="D16" s="22">
        <v>10</v>
      </c>
      <c r="E16" s="85"/>
      <c r="F16" s="53">
        <f t="shared" si="0"/>
        <v>0</v>
      </c>
    </row>
    <row r="17" spans="1:6" ht="20.399999999999999" x14ac:dyDescent="0.25">
      <c r="A17" s="19">
        <v>6</v>
      </c>
      <c r="B17" s="20" t="s">
        <v>13</v>
      </c>
      <c r="C17" s="21" t="s">
        <v>127</v>
      </c>
      <c r="D17" s="22">
        <v>10</v>
      </c>
      <c r="E17" s="85"/>
      <c r="F17" s="53">
        <f t="shared" si="0"/>
        <v>0</v>
      </c>
    </row>
    <row r="18" spans="1:6" ht="21.6" customHeight="1" x14ac:dyDescent="0.25">
      <c r="A18" s="19">
        <v>7</v>
      </c>
      <c r="B18" s="20" t="s">
        <v>14</v>
      </c>
      <c r="C18" s="21" t="s">
        <v>127</v>
      </c>
      <c r="D18" s="22">
        <v>20</v>
      </c>
      <c r="E18" s="85"/>
      <c r="F18" s="53">
        <f t="shared" si="0"/>
        <v>0</v>
      </c>
    </row>
    <row r="19" spans="1:6" ht="30.6" x14ac:dyDescent="0.25">
      <c r="A19" s="19">
        <v>8</v>
      </c>
      <c r="B19" s="20" t="s">
        <v>15</v>
      </c>
      <c r="C19" s="21" t="s">
        <v>16</v>
      </c>
      <c r="D19" s="22">
        <v>1</v>
      </c>
      <c r="E19" s="85"/>
      <c r="F19" s="53">
        <f t="shared" si="0"/>
        <v>0</v>
      </c>
    </row>
    <row r="20" spans="1:6" ht="20.399999999999999" x14ac:dyDescent="0.25">
      <c r="A20" s="19">
        <v>9</v>
      </c>
      <c r="B20" s="20" t="s">
        <v>17</v>
      </c>
      <c r="C20" s="21" t="s">
        <v>16</v>
      </c>
      <c r="D20" s="22">
        <v>3</v>
      </c>
      <c r="E20" s="85"/>
      <c r="F20" s="53">
        <f t="shared" si="0"/>
        <v>0</v>
      </c>
    </row>
    <row r="21" spans="1:6" ht="30.6" x14ac:dyDescent="0.25">
      <c r="A21" s="19">
        <v>10</v>
      </c>
      <c r="B21" s="20" t="s">
        <v>18</v>
      </c>
      <c r="C21" s="21" t="s">
        <v>16</v>
      </c>
      <c r="D21" s="22">
        <v>3</v>
      </c>
      <c r="E21" s="85"/>
      <c r="F21" s="53">
        <f t="shared" si="0"/>
        <v>0</v>
      </c>
    </row>
    <row r="22" spans="1:6" ht="30.6" x14ac:dyDescent="0.25">
      <c r="A22" s="19">
        <v>11</v>
      </c>
      <c r="B22" s="20" t="s">
        <v>19</v>
      </c>
      <c r="C22" s="21" t="s">
        <v>16</v>
      </c>
      <c r="D22" s="22">
        <v>10</v>
      </c>
      <c r="E22" s="85"/>
      <c r="F22" s="53">
        <f t="shared" si="0"/>
        <v>0</v>
      </c>
    </row>
    <row r="23" spans="1:6" x14ac:dyDescent="0.25">
      <c r="A23" s="19">
        <v>12</v>
      </c>
      <c r="B23" s="20" t="s">
        <v>20</v>
      </c>
      <c r="C23" s="21" t="s">
        <v>126</v>
      </c>
      <c r="D23" s="22">
        <v>22</v>
      </c>
      <c r="E23" s="85"/>
      <c r="F23" s="53">
        <f t="shared" si="0"/>
        <v>0</v>
      </c>
    </row>
    <row r="24" spans="1:6" ht="20.399999999999999" x14ac:dyDescent="0.25">
      <c r="A24" s="19">
        <v>13</v>
      </c>
      <c r="B24" s="20" t="s">
        <v>21</v>
      </c>
      <c r="C24" s="21" t="s">
        <v>126</v>
      </c>
      <c r="D24" s="22">
        <v>100</v>
      </c>
      <c r="E24" s="85"/>
      <c r="F24" s="53">
        <f t="shared" si="0"/>
        <v>0</v>
      </c>
    </row>
    <row r="25" spans="1:6" ht="20.399999999999999" x14ac:dyDescent="0.25">
      <c r="A25" s="19">
        <v>14</v>
      </c>
      <c r="B25" s="20" t="s">
        <v>22</v>
      </c>
      <c r="C25" s="21" t="s">
        <v>126</v>
      </c>
      <c r="D25" s="22">
        <v>150</v>
      </c>
      <c r="E25" s="85"/>
      <c r="F25" s="53">
        <f t="shared" si="0"/>
        <v>0</v>
      </c>
    </row>
    <row r="26" spans="1:6" ht="15.6" customHeight="1" x14ac:dyDescent="0.25">
      <c r="A26" s="19">
        <v>15</v>
      </c>
      <c r="B26" s="20" t="s">
        <v>23</v>
      </c>
      <c r="C26" s="21" t="s">
        <v>16</v>
      </c>
      <c r="D26" s="22">
        <v>5</v>
      </c>
      <c r="E26" s="85"/>
      <c r="F26" s="53">
        <f t="shared" si="0"/>
        <v>0</v>
      </c>
    </row>
    <row r="27" spans="1:6" x14ac:dyDescent="0.25">
      <c r="A27" s="19">
        <v>16</v>
      </c>
      <c r="B27" s="20" t="s">
        <v>24</v>
      </c>
      <c r="C27" s="21" t="s">
        <v>16</v>
      </c>
      <c r="D27" s="22">
        <v>5</v>
      </c>
      <c r="E27" s="85"/>
      <c r="F27" s="53">
        <f t="shared" si="0"/>
        <v>0</v>
      </c>
    </row>
    <row r="28" spans="1:6" ht="12.6" customHeight="1" x14ac:dyDescent="0.25">
      <c r="A28" s="19">
        <v>17</v>
      </c>
      <c r="B28" s="20" t="s">
        <v>25</v>
      </c>
      <c r="C28" s="21" t="s">
        <v>127</v>
      </c>
      <c r="D28" s="22">
        <v>8</v>
      </c>
      <c r="E28" s="85"/>
      <c r="F28" s="53">
        <f t="shared" si="0"/>
        <v>0</v>
      </c>
    </row>
    <row r="29" spans="1:6" ht="20.399999999999999" customHeight="1" x14ac:dyDescent="0.25">
      <c r="A29" s="19">
        <v>18</v>
      </c>
      <c r="B29" s="20" t="s">
        <v>26</v>
      </c>
      <c r="C29" s="21" t="s">
        <v>127</v>
      </c>
      <c r="D29" s="22">
        <v>200</v>
      </c>
      <c r="E29" s="85"/>
      <c r="F29" s="53">
        <f t="shared" si="0"/>
        <v>0</v>
      </c>
    </row>
    <row r="30" spans="1:6" x14ac:dyDescent="0.25">
      <c r="A30" s="19">
        <v>19</v>
      </c>
      <c r="B30" s="20" t="s">
        <v>27</v>
      </c>
      <c r="C30" s="21" t="s">
        <v>16</v>
      </c>
      <c r="D30" s="22">
        <v>7</v>
      </c>
      <c r="E30" s="85"/>
      <c r="F30" s="53">
        <f t="shared" si="0"/>
        <v>0</v>
      </c>
    </row>
    <row r="31" spans="1:6" x14ac:dyDescent="0.25">
      <c r="A31" s="19">
        <v>20</v>
      </c>
      <c r="B31" s="20" t="s">
        <v>28</v>
      </c>
      <c r="C31" s="21" t="s">
        <v>16</v>
      </c>
      <c r="D31" s="22">
        <v>7</v>
      </c>
      <c r="E31" s="85"/>
      <c r="F31" s="53">
        <f t="shared" si="0"/>
        <v>0</v>
      </c>
    </row>
    <row r="32" spans="1:6" x14ac:dyDescent="0.25">
      <c r="A32" s="19">
        <v>21</v>
      </c>
      <c r="B32" s="20" t="s">
        <v>29</v>
      </c>
      <c r="C32" s="21" t="s">
        <v>16</v>
      </c>
      <c r="D32" s="22">
        <v>3</v>
      </c>
      <c r="E32" s="85"/>
      <c r="F32" s="53">
        <f t="shared" si="0"/>
        <v>0</v>
      </c>
    </row>
    <row r="33" spans="1:53" ht="14.4" thickBot="1" x14ac:dyDescent="0.3">
      <c r="A33" s="19">
        <v>22</v>
      </c>
      <c r="B33" s="20" t="s">
        <v>110</v>
      </c>
      <c r="C33" s="21" t="s">
        <v>16</v>
      </c>
      <c r="D33" s="22">
        <v>1</v>
      </c>
      <c r="E33" s="85"/>
      <c r="F33" s="54">
        <f t="shared" si="0"/>
        <v>0</v>
      </c>
    </row>
    <row r="34" spans="1:53" ht="14.4" thickBot="1" x14ac:dyDescent="0.3">
      <c r="A34" s="19"/>
      <c r="B34" s="74" t="s">
        <v>89</v>
      </c>
      <c r="C34" s="75"/>
      <c r="D34" s="75"/>
      <c r="E34" s="37"/>
      <c r="F34" s="52">
        <f>SUM(F12:F33)</f>
        <v>0</v>
      </c>
      <c r="BA34" s="3" t="s">
        <v>89</v>
      </c>
    </row>
    <row r="35" spans="1:53" x14ac:dyDescent="0.25">
      <c r="A35" s="19"/>
      <c r="B35" s="20"/>
      <c r="C35" s="21"/>
      <c r="D35" s="22"/>
      <c r="E35" s="23"/>
      <c r="F35" s="39"/>
    </row>
    <row r="36" spans="1:53" x14ac:dyDescent="0.25">
      <c r="A36" s="16"/>
      <c r="B36" s="72" t="s">
        <v>90</v>
      </c>
      <c r="C36" s="73"/>
      <c r="D36" s="73"/>
      <c r="E36" s="17"/>
      <c r="F36" s="18"/>
      <c r="BA36" s="3" t="s">
        <v>90</v>
      </c>
    </row>
    <row r="37" spans="1:53" x14ac:dyDescent="0.25">
      <c r="A37" s="19">
        <v>23</v>
      </c>
      <c r="B37" s="20" t="s">
        <v>30</v>
      </c>
      <c r="C37" s="21" t="s">
        <v>16</v>
      </c>
      <c r="D37" s="24">
        <v>6</v>
      </c>
      <c r="E37" s="85"/>
      <c r="F37" s="53">
        <f>D37*E37</f>
        <v>0</v>
      </c>
    </row>
    <row r="38" spans="1:53" ht="20.399999999999999" x14ac:dyDescent="0.25">
      <c r="A38" s="19">
        <v>24</v>
      </c>
      <c r="B38" s="20" t="s">
        <v>31</v>
      </c>
      <c r="C38" s="21" t="s">
        <v>16</v>
      </c>
      <c r="D38" s="24">
        <v>6</v>
      </c>
      <c r="E38" s="85"/>
      <c r="F38" s="53">
        <f t="shared" ref="F38:F47" si="1">D38*E38</f>
        <v>0</v>
      </c>
    </row>
    <row r="39" spans="1:53" ht="20.399999999999999" x14ac:dyDescent="0.25">
      <c r="A39" s="19">
        <v>25</v>
      </c>
      <c r="B39" s="20" t="s">
        <v>32</v>
      </c>
      <c r="C39" s="21" t="s">
        <v>129</v>
      </c>
      <c r="D39" s="22">
        <v>15.43</v>
      </c>
      <c r="E39" s="85"/>
      <c r="F39" s="53">
        <f t="shared" si="1"/>
        <v>0</v>
      </c>
    </row>
    <row r="40" spans="1:53" ht="20.399999999999999" x14ac:dyDescent="0.25">
      <c r="A40" s="19">
        <v>26</v>
      </c>
      <c r="B40" s="20" t="s">
        <v>33</v>
      </c>
      <c r="C40" s="21" t="s">
        <v>34</v>
      </c>
      <c r="D40" s="22">
        <v>32.49</v>
      </c>
      <c r="E40" s="85"/>
      <c r="F40" s="53">
        <f t="shared" si="1"/>
        <v>0</v>
      </c>
    </row>
    <row r="41" spans="1:53" x14ac:dyDescent="0.25">
      <c r="A41" s="19">
        <v>27</v>
      </c>
      <c r="B41" s="20" t="s">
        <v>145</v>
      </c>
      <c r="C41" s="21" t="s">
        <v>34</v>
      </c>
      <c r="D41" s="22">
        <v>32.49</v>
      </c>
      <c r="E41" s="85"/>
      <c r="F41" s="53">
        <f t="shared" si="1"/>
        <v>0</v>
      </c>
    </row>
    <row r="42" spans="1:53" x14ac:dyDescent="0.25">
      <c r="A42" s="19">
        <v>28</v>
      </c>
      <c r="B42" s="20" t="s">
        <v>35</v>
      </c>
      <c r="C42" s="21" t="s">
        <v>36</v>
      </c>
      <c r="D42" s="22">
        <v>3</v>
      </c>
      <c r="E42" s="85"/>
      <c r="F42" s="53">
        <f t="shared" si="1"/>
        <v>0</v>
      </c>
    </row>
    <row r="43" spans="1:53" ht="20.399999999999999" x14ac:dyDescent="0.25">
      <c r="A43" s="19">
        <v>29</v>
      </c>
      <c r="B43" s="20" t="s">
        <v>11</v>
      </c>
      <c r="C43" s="21" t="s">
        <v>128</v>
      </c>
      <c r="D43" s="22">
        <v>3000</v>
      </c>
      <c r="E43" s="85"/>
      <c r="F43" s="53">
        <f t="shared" si="1"/>
        <v>0</v>
      </c>
    </row>
    <row r="44" spans="1:53" ht="20.399999999999999" x14ac:dyDescent="0.25">
      <c r="A44" s="19">
        <v>30</v>
      </c>
      <c r="B44" s="20" t="s">
        <v>37</v>
      </c>
      <c r="C44" s="21" t="s">
        <v>38</v>
      </c>
      <c r="D44" s="22">
        <v>1</v>
      </c>
      <c r="E44" s="85"/>
      <c r="F44" s="53">
        <f t="shared" si="1"/>
        <v>0</v>
      </c>
    </row>
    <row r="45" spans="1:53" ht="20.399999999999999" x14ac:dyDescent="0.25">
      <c r="A45" s="19">
        <v>31</v>
      </c>
      <c r="B45" s="20" t="s">
        <v>39</v>
      </c>
      <c r="C45" s="21" t="s">
        <v>38</v>
      </c>
      <c r="D45" s="22">
        <v>1</v>
      </c>
      <c r="E45" s="85"/>
      <c r="F45" s="53">
        <f t="shared" si="1"/>
        <v>0</v>
      </c>
    </row>
    <row r="46" spans="1:53" x14ac:dyDescent="0.25">
      <c r="A46" s="19">
        <v>32</v>
      </c>
      <c r="B46" s="20" t="s">
        <v>111</v>
      </c>
      <c r="C46" s="21" t="s">
        <v>34</v>
      </c>
      <c r="D46" s="22">
        <v>15.43</v>
      </c>
      <c r="E46" s="85"/>
      <c r="F46" s="53">
        <f t="shared" si="1"/>
        <v>0</v>
      </c>
    </row>
    <row r="47" spans="1:53" ht="14.4" thickBot="1" x14ac:dyDescent="0.3">
      <c r="A47" s="19">
        <v>33</v>
      </c>
      <c r="B47" s="20" t="s">
        <v>112</v>
      </c>
      <c r="C47" s="21" t="s">
        <v>34</v>
      </c>
      <c r="D47" s="22">
        <v>16.420000000000002</v>
      </c>
      <c r="E47" s="85"/>
      <c r="F47" s="54">
        <f t="shared" si="1"/>
        <v>0</v>
      </c>
    </row>
    <row r="48" spans="1:53" ht="14.4" thickBot="1" x14ac:dyDescent="0.3">
      <c r="A48" s="25"/>
      <c r="B48" s="74" t="s">
        <v>91</v>
      </c>
      <c r="C48" s="75"/>
      <c r="D48" s="75"/>
      <c r="E48" s="37"/>
      <c r="F48" s="52">
        <f>SUM(F37:F47)</f>
        <v>0</v>
      </c>
      <c r="BA48" s="3" t="s">
        <v>91</v>
      </c>
    </row>
    <row r="49" spans="1:53" x14ac:dyDescent="0.25">
      <c r="A49" s="25"/>
      <c r="B49" s="20"/>
      <c r="C49" s="21"/>
      <c r="D49" s="22"/>
      <c r="E49" s="23"/>
      <c r="F49" s="39"/>
    </row>
    <row r="50" spans="1:53" x14ac:dyDescent="0.25">
      <c r="A50" s="16"/>
      <c r="B50" s="72" t="s">
        <v>92</v>
      </c>
      <c r="C50" s="73"/>
      <c r="D50" s="73"/>
      <c r="E50" s="17"/>
      <c r="F50" s="18"/>
      <c r="BA50" s="3" t="s">
        <v>92</v>
      </c>
    </row>
    <row r="51" spans="1:53" ht="20.399999999999999" x14ac:dyDescent="0.25">
      <c r="A51" s="19">
        <v>34</v>
      </c>
      <c r="B51" s="20" t="s">
        <v>40</v>
      </c>
      <c r="C51" s="21" t="s">
        <v>34</v>
      </c>
      <c r="D51" s="22">
        <v>5</v>
      </c>
      <c r="E51" s="85"/>
      <c r="F51" s="53">
        <f>D51*E51</f>
        <v>0</v>
      </c>
    </row>
    <row r="52" spans="1:53" ht="30.6" x14ac:dyDescent="0.25">
      <c r="A52" s="19">
        <v>35</v>
      </c>
      <c r="B52" s="20" t="s">
        <v>41</v>
      </c>
      <c r="C52" s="21" t="s">
        <v>34</v>
      </c>
      <c r="D52" s="24">
        <v>16.420000000000002</v>
      </c>
      <c r="E52" s="85"/>
      <c r="F52" s="53">
        <f t="shared" ref="F52:F56" si="2">D52*E52</f>
        <v>0</v>
      </c>
    </row>
    <row r="53" spans="1:53" ht="20.399999999999999" x14ac:dyDescent="0.25">
      <c r="A53" s="19">
        <v>36</v>
      </c>
      <c r="B53" s="20" t="s">
        <v>42</v>
      </c>
      <c r="C53" s="21" t="s">
        <v>43</v>
      </c>
      <c r="D53" s="24">
        <v>20</v>
      </c>
      <c r="E53" s="85"/>
      <c r="F53" s="53">
        <f t="shared" si="2"/>
        <v>0</v>
      </c>
    </row>
    <row r="54" spans="1:53" ht="20.399999999999999" x14ac:dyDescent="0.25">
      <c r="A54" s="19">
        <v>37</v>
      </c>
      <c r="B54" s="20" t="s">
        <v>44</v>
      </c>
      <c r="C54" s="21" t="s">
        <v>129</v>
      </c>
      <c r="D54" s="24">
        <v>16.420000000000002</v>
      </c>
      <c r="E54" s="85"/>
      <c r="F54" s="53">
        <f t="shared" si="2"/>
        <v>0</v>
      </c>
    </row>
    <row r="55" spans="1:53" ht="20.399999999999999" x14ac:dyDescent="0.25">
      <c r="A55" s="19">
        <v>38</v>
      </c>
      <c r="B55" s="20" t="s">
        <v>45</v>
      </c>
      <c r="C55" s="21" t="s">
        <v>34</v>
      </c>
      <c r="D55" s="24">
        <v>16.420000000000002</v>
      </c>
      <c r="E55" s="85"/>
      <c r="F55" s="53">
        <f t="shared" si="2"/>
        <v>0</v>
      </c>
    </row>
    <row r="56" spans="1:53" ht="31.2" thickBot="1" x14ac:dyDescent="0.3">
      <c r="A56" s="19">
        <v>39</v>
      </c>
      <c r="B56" s="20" t="s">
        <v>46</v>
      </c>
      <c r="C56" s="21" t="s">
        <v>34</v>
      </c>
      <c r="D56" s="24">
        <v>16.420000000000002</v>
      </c>
      <c r="E56" s="85"/>
      <c r="F56" s="54">
        <f t="shared" si="2"/>
        <v>0</v>
      </c>
    </row>
    <row r="57" spans="1:53" ht="14.4" thickBot="1" x14ac:dyDescent="0.3">
      <c r="A57" s="19"/>
      <c r="B57" s="74" t="s">
        <v>93</v>
      </c>
      <c r="C57" s="75"/>
      <c r="D57" s="75"/>
      <c r="E57" s="37"/>
      <c r="F57" s="52">
        <f>SUM(F51:F56)</f>
        <v>0</v>
      </c>
      <c r="BA57" s="3" t="s">
        <v>93</v>
      </c>
    </row>
    <row r="58" spans="1:53" x14ac:dyDescent="0.25">
      <c r="A58" s="19"/>
      <c r="B58" s="20"/>
      <c r="C58" s="21"/>
      <c r="D58" s="22"/>
      <c r="E58" s="23"/>
      <c r="F58" s="39"/>
    </row>
    <row r="59" spans="1:53" x14ac:dyDescent="0.25">
      <c r="A59" s="16"/>
      <c r="B59" s="72" t="s">
        <v>94</v>
      </c>
      <c r="C59" s="73"/>
      <c r="D59" s="73"/>
      <c r="E59" s="17"/>
      <c r="F59" s="18"/>
      <c r="BA59" s="3" t="s">
        <v>94</v>
      </c>
    </row>
    <row r="60" spans="1:53" ht="30.6" x14ac:dyDescent="0.25">
      <c r="A60" s="19">
        <v>40</v>
      </c>
      <c r="B60" s="20" t="s">
        <v>47</v>
      </c>
      <c r="C60" s="21" t="s">
        <v>129</v>
      </c>
      <c r="D60" s="24">
        <v>33.5</v>
      </c>
      <c r="E60" s="85"/>
      <c r="F60" s="53">
        <f>D60*E60</f>
        <v>0</v>
      </c>
    </row>
    <row r="61" spans="1:53" ht="31.2" thickBot="1" x14ac:dyDescent="0.3">
      <c r="A61" s="19">
        <v>41</v>
      </c>
      <c r="B61" s="20" t="s">
        <v>48</v>
      </c>
      <c r="C61" s="21" t="s">
        <v>129</v>
      </c>
      <c r="D61" s="24">
        <v>67</v>
      </c>
      <c r="E61" s="85"/>
      <c r="F61" s="54">
        <f>D61*E61</f>
        <v>0</v>
      </c>
    </row>
    <row r="62" spans="1:53" ht="14.4" thickBot="1" x14ac:dyDescent="0.3">
      <c r="A62" s="25"/>
      <c r="B62" s="74" t="s">
        <v>95</v>
      </c>
      <c r="C62" s="75"/>
      <c r="D62" s="75"/>
      <c r="E62" s="37"/>
      <c r="F62" s="52">
        <f>SUM(F60:F61)</f>
        <v>0</v>
      </c>
      <c r="BA62" s="3" t="s">
        <v>95</v>
      </c>
    </row>
    <row r="63" spans="1:53" x14ac:dyDescent="0.25">
      <c r="A63" s="25"/>
      <c r="B63" s="20"/>
      <c r="C63" s="21"/>
      <c r="D63" s="22"/>
      <c r="E63" s="23"/>
      <c r="F63" s="39"/>
    </row>
    <row r="64" spans="1:53" x14ac:dyDescent="0.25">
      <c r="A64" s="16"/>
      <c r="B64" s="72" t="s">
        <v>96</v>
      </c>
      <c r="C64" s="73"/>
      <c r="D64" s="73"/>
      <c r="E64" s="17"/>
      <c r="F64" s="18"/>
      <c r="BA64" s="3" t="s">
        <v>96</v>
      </c>
    </row>
    <row r="65" spans="1:54" ht="20.399999999999999" x14ac:dyDescent="0.25">
      <c r="A65" s="19">
        <v>42</v>
      </c>
      <c r="B65" s="20" t="s">
        <v>120</v>
      </c>
      <c r="C65" s="21" t="s">
        <v>34</v>
      </c>
      <c r="D65" s="24">
        <v>14.14</v>
      </c>
      <c r="E65" s="85"/>
      <c r="F65" s="53">
        <f>D65*E65</f>
        <v>0</v>
      </c>
    </row>
    <row r="66" spans="1:54" ht="14.4" thickBot="1" x14ac:dyDescent="0.3">
      <c r="A66" s="19">
        <v>43</v>
      </c>
      <c r="B66" s="20" t="s">
        <v>49</v>
      </c>
      <c r="C66" s="21" t="s">
        <v>34</v>
      </c>
      <c r="D66" s="24">
        <v>14.14</v>
      </c>
      <c r="E66" s="85"/>
      <c r="F66" s="54">
        <f>D66*E66</f>
        <v>0</v>
      </c>
    </row>
    <row r="67" spans="1:54" ht="14.4" thickBot="1" x14ac:dyDescent="0.3">
      <c r="A67" s="19"/>
      <c r="B67" s="74" t="s">
        <v>97</v>
      </c>
      <c r="C67" s="75"/>
      <c r="D67" s="75"/>
      <c r="E67" s="37"/>
      <c r="F67" s="52">
        <f>SUM(F65:F66)</f>
        <v>0</v>
      </c>
      <c r="BA67" s="3" t="s">
        <v>97</v>
      </c>
    </row>
    <row r="68" spans="1:54" x14ac:dyDescent="0.25">
      <c r="A68" s="19"/>
      <c r="B68" s="20"/>
      <c r="C68" s="21"/>
      <c r="D68" s="22"/>
      <c r="E68" s="23"/>
      <c r="F68" s="39"/>
    </row>
    <row r="69" spans="1:54" x14ac:dyDescent="0.25">
      <c r="A69" s="16"/>
      <c r="B69" s="72" t="s">
        <v>98</v>
      </c>
      <c r="C69" s="73"/>
      <c r="D69" s="73"/>
      <c r="E69" s="17"/>
      <c r="F69" s="18"/>
      <c r="BA69" s="3" t="s">
        <v>98</v>
      </c>
    </row>
    <row r="70" spans="1:54" s="28" customFormat="1" ht="20.399999999999999" x14ac:dyDescent="0.25">
      <c r="A70" s="19">
        <v>44</v>
      </c>
      <c r="B70" s="26" t="s">
        <v>50</v>
      </c>
      <c r="C70" s="27" t="s">
        <v>126</v>
      </c>
      <c r="D70" s="24">
        <v>50</v>
      </c>
      <c r="E70" s="86"/>
      <c r="F70" s="55">
        <f>D70*E70</f>
        <v>0</v>
      </c>
      <c r="BA70" s="29"/>
      <c r="BB70" s="30"/>
    </row>
    <row r="71" spans="1:54" ht="20.399999999999999" x14ac:dyDescent="0.25">
      <c r="A71" s="19">
        <v>45</v>
      </c>
      <c r="B71" s="20" t="s">
        <v>113</v>
      </c>
      <c r="C71" s="21" t="s">
        <v>34</v>
      </c>
      <c r="D71" s="24">
        <v>46.5</v>
      </c>
      <c r="E71" s="85"/>
      <c r="F71" s="55">
        <f t="shared" ref="F71:F81" si="3">D71*E71</f>
        <v>0</v>
      </c>
    </row>
    <row r="72" spans="1:54" ht="20.399999999999999" x14ac:dyDescent="0.25">
      <c r="A72" s="19">
        <v>46</v>
      </c>
      <c r="B72" s="20" t="s">
        <v>51</v>
      </c>
      <c r="C72" s="21" t="s">
        <v>34</v>
      </c>
      <c r="D72" s="22">
        <v>10</v>
      </c>
      <c r="E72" s="85"/>
      <c r="F72" s="55">
        <f t="shared" si="3"/>
        <v>0</v>
      </c>
    </row>
    <row r="73" spans="1:54" ht="20.399999999999999" x14ac:dyDescent="0.25">
      <c r="A73" s="19">
        <v>47</v>
      </c>
      <c r="B73" s="20" t="s">
        <v>53</v>
      </c>
      <c r="C73" s="21" t="s">
        <v>34</v>
      </c>
      <c r="D73" s="22">
        <v>82.56</v>
      </c>
      <c r="E73" s="85"/>
      <c r="F73" s="55">
        <f t="shared" si="3"/>
        <v>0</v>
      </c>
    </row>
    <row r="74" spans="1:54" x14ac:dyDescent="0.25">
      <c r="A74" s="19"/>
      <c r="B74" s="20" t="s">
        <v>114</v>
      </c>
      <c r="C74" s="21" t="s">
        <v>16</v>
      </c>
      <c r="D74" s="22">
        <v>5</v>
      </c>
      <c r="E74" s="85"/>
      <c r="F74" s="55">
        <f t="shared" si="3"/>
        <v>0</v>
      </c>
    </row>
    <row r="75" spans="1:54" x14ac:dyDescent="0.25">
      <c r="A75" s="19"/>
      <c r="B75" s="20" t="s">
        <v>115</v>
      </c>
      <c r="C75" s="21" t="s">
        <v>16</v>
      </c>
      <c r="D75" s="22">
        <v>2</v>
      </c>
      <c r="E75" s="85"/>
      <c r="F75" s="55">
        <f t="shared" si="3"/>
        <v>0</v>
      </c>
    </row>
    <row r="76" spans="1:54" ht="20.399999999999999" x14ac:dyDescent="0.25">
      <c r="A76" s="19">
        <v>48</v>
      </c>
      <c r="B76" s="20" t="s">
        <v>54</v>
      </c>
      <c r="C76" s="21" t="s">
        <v>129</v>
      </c>
      <c r="D76" s="22">
        <v>82.56</v>
      </c>
      <c r="E76" s="85"/>
      <c r="F76" s="55">
        <f t="shared" si="3"/>
        <v>0</v>
      </c>
    </row>
    <row r="77" spans="1:54" x14ac:dyDescent="0.25">
      <c r="A77" s="19">
        <v>49</v>
      </c>
      <c r="B77" s="26" t="s">
        <v>52</v>
      </c>
      <c r="C77" s="27" t="s">
        <v>43</v>
      </c>
      <c r="D77" s="24">
        <v>15</v>
      </c>
      <c r="E77" s="85"/>
      <c r="F77" s="55">
        <f t="shared" si="3"/>
        <v>0</v>
      </c>
    </row>
    <row r="78" spans="1:54" ht="20.399999999999999" x14ac:dyDescent="0.25">
      <c r="A78" s="19">
        <v>50</v>
      </c>
      <c r="B78" s="20" t="s">
        <v>55</v>
      </c>
      <c r="C78" s="21" t="s">
        <v>126</v>
      </c>
      <c r="D78" s="22">
        <v>24</v>
      </c>
      <c r="E78" s="85"/>
      <c r="F78" s="55">
        <f t="shared" si="3"/>
        <v>0</v>
      </c>
    </row>
    <row r="79" spans="1:54" ht="30.6" x14ac:dyDescent="0.25">
      <c r="A79" s="19">
        <v>51</v>
      </c>
      <c r="B79" s="20" t="s">
        <v>56</v>
      </c>
      <c r="C79" s="21" t="s">
        <v>34</v>
      </c>
      <c r="D79" s="22">
        <v>82.56</v>
      </c>
      <c r="E79" s="85"/>
      <c r="F79" s="55">
        <f t="shared" si="3"/>
        <v>0</v>
      </c>
    </row>
    <row r="80" spans="1:54" ht="20.399999999999999" x14ac:dyDescent="0.25">
      <c r="A80" s="19">
        <v>52</v>
      </c>
      <c r="B80" s="20" t="s">
        <v>57</v>
      </c>
      <c r="C80" s="21" t="s">
        <v>16</v>
      </c>
      <c r="D80" s="22">
        <v>2</v>
      </c>
      <c r="E80" s="85"/>
      <c r="F80" s="55">
        <f t="shared" si="3"/>
        <v>0</v>
      </c>
    </row>
    <row r="81" spans="1:53" ht="21" thickBot="1" x14ac:dyDescent="0.3">
      <c r="A81" s="19">
        <v>53</v>
      </c>
      <c r="B81" s="20" t="s">
        <v>117</v>
      </c>
      <c r="C81" s="27" t="s">
        <v>34</v>
      </c>
      <c r="D81" s="24">
        <v>2</v>
      </c>
      <c r="E81" s="85"/>
      <c r="F81" s="56">
        <f t="shared" si="3"/>
        <v>0</v>
      </c>
    </row>
    <row r="82" spans="1:53" ht="14.4" thickBot="1" x14ac:dyDescent="0.3">
      <c r="A82" s="19"/>
      <c r="B82" s="74" t="s">
        <v>99</v>
      </c>
      <c r="C82" s="75"/>
      <c r="D82" s="75"/>
      <c r="E82" s="37"/>
      <c r="F82" s="52">
        <f>SUM(F70:F81)</f>
        <v>0</v>
      </c>
      <c r="BA82" s="3" t="s">
        <v>99</v>
      </c>
    </row>
    <row r="83" spans="1:53" x14ac:dyDescent="0.25">
      <c r="A83" s="19"/>
      <c r="B83" s="20"/>
      <c r="C83" s="21"/>
      <c r="D83" s="22"/>
      <c r="E83" s="23"/>
      <c r="F83" s="39"/>
    </row>
    <row r="84" spans="1:53" x14ac:dyDescent="0.25">
      <c r="A84" s="16"/>
      <c r="B84" s="72" t="s">
        <v>100</v>
      </c>
      <c r="C84" s="73"/>
      <c r="D84" s="73"/>
      <c r="E84" s="17"/>
      <c r="F84" s="18"/>
      <c r="BA84" s="3" t="s">
        <v>100</v>
      </c>
    </row>
    <row r="85" spans="1:53" ht="30.6" x14ac:dyDescent="0.25">
      <c r="A85" s="19">
        <v>54</v>
      </c>
      <c r="B85" s="20" t="s">
        <v>58</v>
      </c>
      <c r="C85" s="27" t="s">
        <v>118</v>
      </c>
      <c r="D85" s="24">
        <v>1</v>
      </c>
      <c r="E85" s="85"/>
      <c r="F85" s="53">
        <f>D85*E85</f>
        <v>0</v>
      </c>
    </row>
    <row r="86" spans="1:53" ht="21" thickBot="1" x14ac:dyDescent="0.3">
      <c r="A86" s="19">
        <v>55</v>
      </c>
      <c r="B86" s="20" t="s">
        <v>59</v>
      </c>
      <c r="C86" s="27" t="s">
        <v>118</v>
      </c>
      <c r="D86" s="24">
        <v>3</v>
      </c>
      <c r="E86" s="85"/>
      <c r="F86" s="54">
        <f>D86*E86</f>
        <v>0</v>
      </c>
    </row>
    <row r="87" spans="1:53" ht="14.4" thickBot="1" x14ac:dyDescent="0.3">
      <c r="A87" s="25"/>
      <c r="B87" s="74" t="s">
        <v>101</v>
      </c>
      <c r="C87" s="75"/>
      <c r="D87" s="75"/>
      <c r="E87" s="37"/>
      <c r="F87" s="52">
        <f>SUM(F85:F86)</f>
        <v>0</v>
      </c>
      <c r="BA87" s="3" t="s">
        <v>101</v>
      </c>
    </row>
    <row r="88" spans="1:53" x14ac:dyDescent="0.25">
      <c r="A88" s="25"/>
      <c r="B88" s="20"/>
      <c r="C88" s="21"/>
      <c r="D88" s="22"/>
      <c r="E88" s="23"/>
      <c r="F88" s="39"/>
    </row>
    <row r="89" spans="1:53" x14ac:dyDescent="0.25">
      <c r="A89" s="16"/>
      <c r="B89" s="72" t="s">
        <v>102</v>
      </c>
      <c r="C89" s="73"/>
      <c r="D89" s="73"/>
      <c r="E89" s="17"/>
      <c r="F89" s="18"/>
      <c r="BA89" s="3" t="s">
        <v>102</v>
      </c>
    </row>
    <row r="90" spans="1:53" ht="30.6" x14ac:dyDescent="0.25">
      <c r="A90" s="19">
        <v>56</v>
      </c>
      <c r="B90" s="20" t="s">
        <v>60</v>
      </c>
      <c r="C90" s="21" t="s">
        <v>126</v>
      </c>
      <c r="D90" s="22">
        <v>30</v>
      </c>
      <c r="E90" s="85"/>
      <c r="F90" s="53">
        <f>D90*E90</f>
        <v>0</v>
      </c>
    </row>
    <row r="91" spans="1:53" ht="40.799999999999997" x14ac:dyDescent="0.25">
      <c r="A91" s="19">
        <v>57</v>
      </c>
      <c r="B91" s="20" t="s">
        <v>61</v>
      </c>
      <c r="C91" s="21" t="s">
        <v>43</v>
      </c>
      <c r="D91" s="22">
        <v>30</v>
      </c>
      <c r="E91" s="85"/>
      <c r="F91" s="53">
        <f t="shared" ref="F91:F96" si="4">D91*E91</f>
        <v>0</v>
      </c>
    </row>
    <row r="92" spans="1:53" ht="20.399999999999999" x14ac:dyDescent="0.25">
      <c r="A92" s="19">
        <v>58</v>
      </c>
      <c r="B92" s="20" t="s">
        <v>62</v>
      </c>
      <c r="C92" s="21" t="s">
        <v>126</v>
      </c>
      <c r="D92" s="22">
        <v>30</v>
      </c>
      <c r="E92" s="85"/>
      <c r="F92" s="53">
        <f t="shared" si="4"/>
        <v>0</v>
      </c>
    </row>
    <row r="93" spans="1:53" ht="30.6" x14ac:dyDescent="0.25">
      <c r="A93" s="19">
        <v>59</v>
      </c>
      <c r="B93" s="20" t="s">
        <v>63</v>
      </c>
      <c r="C93" s="21" t="s">
        <v>16</v>
      </c>
      <c r="D93" s="22">
        <v>7</v>
      </c>
      <c r="E93" s="85"/>
      <c r="F93" s="53">
        <f t="shared" si="4"/>
        <v>0</v>
      </c>
    </row>
    <row r="94" spans="1:53" ht="30.6" x14ac:dyDescent="0.25">
      <c r="A94" s="19">
        <v>60</v>
      </c>
      <c r="B94" s="20" t="s">
        <v>64</v>
      </c>
      <c r="C94" s="21" t="s">
        <v>65</v>
      </c>
      <c r="D94" s="22">
        <v>1</v>
      </c>
      <c r="E94" s="85"/>
      <c r="F94" s="53">
        <f t="shared" si="4"/>
        <v>0</v>
      </c>
    </row>
    <row r="95" spans="1:53" ht="20.399999999999999" x14ac:dyDescent="0.25">
      <c r="A95" s="19">
        <v>61</v>
      </c>
      <c r="B95" s="20" t="s">
        <v>66</v>
      </c>
      <c r="C95" s="21" t="s">
        <v>16</v>
      </c>
      <c r="D95" s="22">
        <v>1</v>
      </c>
      <c r="E95" s="85"/>
      <c r="F95" s="53">
        <f t="shared" si="4"/>
        <v>0</v>
      </c>
    </row>
    <row r="96" spans="1:53" ht="21" thickBot="1" x14ac:dyDescent="0.3">
      <c r="A96" s="19">
        <v>62</v>
      </c>
      <c r="B96" s="20" t="s">
        <v>67</v>
      </c>
      <c r="C96" s="21" t="s">
        <v>16</v>
      </c>
      <c r="D96" s="22">
        <v>1</v>
      </c>
      <c r="E96" s="85"/>
      <c r="F96" s="54">
        <f t="shared" si="4"/>
        <v>0</v>
      </c>
    </row>
    <row r="97" spans="1:53" ht="14.4" thickBot="1" x14ac:dyDescent="0.3">
      <c r="A97" s="25"/>
      <c r="B97" s="74" t="s">
        <v>103</v>
      </c>
      <c r="C97" s="75"/>
      <c r="D97" s="75"/>
      <c r="E97" s="37"/>
      <c r="F97" s="52">
        <f>SUM(F90:F96)</f>
        <v>0</v>
      </c>
      <c r="BA97" s="3" t="s">
        <v>103</v>
      </c>
    </row>
    <row r="98" spans="1:53" x14ac:dyDescent="0.25">
      <c r="A98" s="25"/>
      <c r="B98" s="20"/>
      <c r="C98" s="21"/>
      <c r="D98" s="22"/>
      <c r="E98" s="23"/>
      <c r="F98" s="39"/>
    </row>
    <row r="99" spans="1:53" x14ac:dyDescent="0.25">
      <c r="A99" s="16"/>
      <c r="B99" s="72" t="s">
        <v>104</v>
      </c>
      <c r="C99" s="73"/>
      <c r="D99" s="73"/>
      <c r="E99" s="17"/>
      <c r="F99" s="18"/>
      <c r="BA99" s="3" t="s">
        <v>104</v>
      </c>
    </row>
    <row r="100" spans="1:53" ht="30.6" x14ac:dyDescent="0.25">
      <c r="A100" s="19">
        <v>63</v>
      </c>
      <c r="B100" s="20" t="s">
        <v>68</v>
      </c>
      <c r="C100" s="21" t="s">
        <v>126</v>
      </c>
      <c r="D100" s="22">
        <v>10</v>
      </c>
      <c r="E100" s="85"/>
      <c r="F100" s="53">
        <f>D100*E100</f>
        <v>0</v>
      </c>
    </row>
    <row r="101" spans="1:53" ht="30.6" x14ac:dyDescent="0.25">
      <c r="A101" s="19">
        <v>64</v>
      </c>
      <c r="B101" s="20" t="s">
        <v>69</v>
      </c>
      <c r="C101" s="21" t="s">
        <v>43</v>
      </c>
      <c r="D101" s="22">
        <v>10</v>
      </c>
      <c r="E101" s="85"/>
      <c r="F101" s="53">
        <f t="shared" ref="F101:F106" si="5">D101*E101</f>
        <v>0</v>
      </c>
    </row>
    <row r="102" spans="1:53" ht="30.6" x14ac:dyDescent="0.25">
      <c r="A102" s="19">
        <v>65</v>
      </c>
      <c r="B102" s="20" t="s">
        <v>70</v>
      </c>
      <c r="C102" s="21" t="s">
        <v>43</v>
      </c>
      <c r="D102" s="22">
        <v>10</v>
      </c>
      <c r="E102" s="85"/>
      <c r="F102" s="53">
        <f t="shared" si="5"/>
        <v>0</v>
      </c>
    </row>
    <row r="103" spans="1:53" ht="30.6" x14ac:dyDescent="0.25">
      <c r="A103" s="19">
        <v>66</v>
      </c>
      <c r="B103" s="20" t="s">
        <v>71</v>
      </c>
      <c r="C103" s="21" t="s">
        <v>65</v>
      </c>
      <c r="D103" s="22">
        <v>1</v>
      </c>
      <c r="E103" s="85"/>
      <c r="F103" s="53">
        <f t="shared" si="5"/>
        <v>0</v>
      </c>
    </row>
    <row r="104" spans="1:53" x14ac:dyDescent="0.25">
      <c r="A104" s="19">
        <v>67</v>
      </c>
      <c r="B104" s="20" t="s">
        <v>72</v>
      </c>
      <c r="C104" s="21" t="s">
        <v>16</v>
      </c>
      <c r="D104" s="22">
        <v>2</v>
      </c>
      <c r="E104" s="85"/>
      <c r="F104" s="53">
        <f t="shared" si="5"/>
        <v>0</v>
      </c>
    </row>
    <row r="105" spans="1:53" ht="20.399999999999999" x14ac:dyDescent="0.25">
      <c r="A105" s="19">
        <v>68</v>
      </c>
      <c r="B105" s="20" t="s">
        <v>73</v>
      </c>
      <c r="C105" s="21" t="s">
        <v>16</v>
      </c>
      <c r="D105" s="22">
        <v>2</v>
      </c>
      <c r="E105" s="85"/>
      <c r="F105" s="53">
        <f t="shared" si="5"/>
        <v>0</v>
      </c>
    </row>
    <row r="106" spans="1:53" ht="21" thickBot="1" x14ac:dyDescent="0.3">
      <c r="A106" s="19">
        <v>69</v>
      </c>
      <c r="B106" s="20" t="s">
        <v>74</v>
      </c>
      <c r="C106" s="21" t="s">
        <v>16</v>
      </c>
      <c r="D106" s="22">
        <v>1</v>
      </c>
      <c r="E106" s="85"/>
      <c r="F106" s="54">
        <f t="shared" si="5"/>
        <v>0</v>
      </c>
    </row>
    <row r="107" spans="1:53" ht="14.4" thickBot="1" x14ac:dyDescent="0.3">
      <c r="A107" s="25"/>
      <c r="B107" s="74" t="s">
        <v>105</v>
      </c>
      <c r="C107" s="75"/>
      <c r="D107" s="75"/>
      <c r="E107" s="37"/>
      <c r="F107" s="52">
        <f>SUM(F100:F106)</f>
        <v>0</v>
      </c>
      <c r="BA107" s="3" t="s">
        <v>105</v>
      </c>
    </row>
    <row r="108" spans="1:53" x14ac:dyDescent="0.25">
      <c r="A108" s="25"/>
      <c r="B108" s="20"/>
      <c r="C108" s="21"/>
      <c r="D108" s="22"/>
      <c r="E108" s="23"/>
      <c r="F108" s="39"/>
    </row>
    <row r="109" spans="1:53" x14ac:dyDescent="0.25">
      <c r="A109" s="16"/>
      <c r="B109" s="72" t="s">
        <v>106</v>
      </c>
      <c r="C109" s="73"/>
      <c r="D109" s="73"/>
      <c r="E109" s="17"/>
      <c r="F109" s="18"/>
      <c r="BA109" s="3" t="s">
        <v>106</v>
      </c>
    </row>
    <row r="110" spans="1:53" x14ac:dyDescent="0.25">
      <c r="A110" s="19">
        <v>70</v>
      </c>
      <c r="B110" s="20" t="s">
        <v>75</v>
      </c>
      <c r="C110" s="21" t="s">
        <v>16</v>
      </c>
      <c r="D110" s="22">
        <v>4</v>
      </c>
      <c r="E110" s="85"/>
      <c r="F110" s="53">
        <f>D110*E110</f>
        <v>0</v>
      </c>
    </row>
    <row r="111" spans="1:53" x14ac:dyDescent="0.25">
      <c r="A111" s="19">
        <v>71</v>
      </c>
      <c r="B111" s="20" t="s">
        <v>76</v>
      </c>
      <c r="C111" s="21" t="s">
        <v>16</v>
      </c>
      <c r="D111" s="22">
        <v>4</v>
      </c>
      <c r="E111" s="85"/>
      <c r="F111" s="53">
        <f t="shared" ref="F111:F126" si="6">D111*E111</f>
        <v>0</v>
      </c>
    </row>
    <row r="112" spans="1:53" x14ac:dyDescent="0.25">
      <c r="A112" s="19">
        <v>72</v>
      </c>
      <c r="B112" s="20" t="s">
        <v>77</v>
      </c>
      <c r="C112" s="21" t="s">
        <v>16</v>
      </c>
      <c r="D112" s="22">
        <v>3</v>
      </c>
      <c r="E112" s="85"/>
      <c r="F112" s="53">
        <f t="shared" si="6"/>
        <v>0</v>
      </c>
    </row>
    <row r="113" spans="1:53" x14ac:dyDescent="0.25">
      <c r="A113" s="19">
        <v>73</v>
      </c>
      <c r="B113" s="20" t="s">
        <v>78</v>
      </c>
      <c r="C113" s="21" t="s">
        <v>16</v>
      </c>
      <c r="D113" s="22">
        <v>3</v>
      </c>
      <c r="E113" s="85"/>
      <c r="F113" s="53">
        <f t="shared" si="6"/>
        <v>0</v>
      </c>
    </row>
    <row r="114" spans="1:53" x14ac:dyDescent="0.25">
      <c r="A114" s="19">
        <v>74</v>
      </c>
      <c r="B114" s="20" t="s">
        <v>121</v>
      </c>
      <c r="C114" s="21" t="s">
        <v>16</v>
      </c>
      <c r="D114" s="22">
        <v>2</v>
      </c>
      <c r="E114" s="85"/>
      <c r="F114" s="53">
        <f t="shared" si="6"/>
        <v>0</v>
      </c>
    </row>
    <row r="115" spans="1:53" x14ac:dyDescent="0.25">
      <c r="A115" s="19">
        <v>75</v>
      </c>
      <c r="B115" s="20" t="s">
        <v>122</v>
      </c>
      <c r="C115" s="21" t="s">
        <v>16</v>
      </c>
      <c r="D115" s="22">
        <v>3</v>
      </c>
      <c r="E115" s="85"/>
      <c r="F115" s="53">
        <f t="shared" si="6"/>
        <v>0</v>
      </c>
    </row>
    <row r="116" spans="1:53" x14ac:dyDescent="0.25">
      <c r="A116" s="19">
        <v>76</v>
      </c>
      <c r="B116" s="20" t="s">
        <v>123</v>
      </c>
      <c r="C116" s="21" t="s">
        <v>16</v>
      </c>
      <c r="D116" s="22">
        <v>2</v>
      </c>
      <c r="E116" s="85"/>
      <c r="F116" s="53">
        <f t="shared" si="6"/>
        <v>0</v>
      </c>
    </row>
    <row r="117" spans="1:53" x14ac:dyDescent="0.25">
      <c r="A117" s="19">
        <v>77</v>
      </c>
      <c r="B117" s="20" t="s">
        <v>79</v>
      </c>
      <c r="C117" s="21" t="s">
        <v>16</v>
      </c>
      <c r="D117" s="22">
        <v>3</v>
      </c>
      <c r="E117" s="85"/>
      <c r="F117" s="53">
        <f t="shared" si="6"/>
        <v>0</v>
      </c>
    </row>
    <row r="118" spans="1:53" x14ac:dyDescent="0.25">
      <c r="A118" s="19">
        <v>78</v>
      </c>
      <c r="B118" s="20" t="s">
        <v>124</v>
      </c>
      <c r="C118" s="21" t="s">
        <v>16</v>
      </c>
      <c r="D118" s="22">
        <v>2</v>
      </c>
      <c r="E118" s="85"/>
      <c r="F118" s="53">
        <f t="shared" si="6"/>
        <v>0</v>
      </c>
    </row>
    <row r="119" spans="1:53" x14ac:dyDescent="0.25">
      <c r="A119" s="19">
        <v>79</v>
      </c>
      <c r="B119" s="20" t="s">
        <v>116</v>
      </c>
      <c r="C119" s="21" t="s">
        <v>16</v>
      </c>
      <c r="D119" s="24">
        <v>2</v>
      </c>
      <c r="E119" s="85"/>
      <c r="F119" s="53">
        <f t="shared" si="6"/>
        <v>0</v>
      </c>
    </row>
    <row r="120" spans="1:53" ht="20.399999999999999" x14ac:dyDescent="0.25">
      <c r="A120" s="19">
        <v>80</v>
      </c>
      <c r="B120" s="20" t="s">
        <v>80</v>
      </c>
      <c r="C120" s="21" t="s">
        <v>16</v>
      </c>
      <c r="D120" s="22">
        <v>2</v>
      </c>
      <c r="E120" s="85"/>
      <c r="F120" s="53">
        <f t="shared" si="6"/>
        <v>0</v>
      </c>
    </row>
    <row r="121" spans="1:53" x14ac:dyDescent="0.25">
      <c r="A121" s="19">
        <v>81</v>
      </c>
      <c r="B121" s="20" t="s">
        <v>81</v>
      </c>
      <c r="C121" s="21" t="s">
        <v>16</v>
      </c>
      <c r="D121" s="22">
        <v>2</v>
      </c>
      <c r="E121" s="85"/>
      <c r="F121" s="53">
        <f t="shared" si="6"/>
        <v>0</v>
      </c>
    </row>
    <row r="122" spans="1:53" ht="20.399999999999999" x14ac:dyDescent="0.25">
      <c r="A122" s="19">
        <v>82</v>
      </c>
      <c r="B122" s="20" t="s">
        <v>82</v>
      </c>
      <c r="C122" s="21" t="s">
        <v>16</v>
      </c>
      <c r="D122" s="22">
        <v>3</v>
      </c>
      <c r="E122" s="85"/>
      <c r="F122" s="53">
        <f t="shared" si="6"/>
        <v>0</v>
      </c>
    </row>
    <row r="123" spans="1:53" x14ac:dyDescent="0.25">
      <c r="A123" s="19">
        <v>83</v>
      </c>
      <c r="B123" s="20" t="s">
        <v>83</v>
      </c>
      <c r="C123" s="21" t="s">
        <v>16</v>
      </c>
      <c r="D123" s="22">
        <v>1</v>
      </c>
      <c r="E123" s="85"/>
      <c r="F123" s="53">
        <f t="shared" si="6"/>
        <v>0</v>
      </c>
    </row>
    <row r="124" spans="1:53" x14ac:dyDescent="0.25">
      <c r="A124" s="19">
        <v>84</v>
      </c>
      <c r="B124" s="20" t="s">
        <v>84</v>
      </c>
      <c r="C124" s="21" t="s">
        <v>16</v>
      </c>
      <c r="D124" s="22">
        <v>1</v>
      </c>
      <c r="E124" s="85"/>
      <c r="F124" s="53">
        <f t="shared" si="6"/>
        <v>0</v>
      </c>
    </row>
    <row r="125" spans="1:53" x14ac:dyDescent="0.25">
      <c r="A125" s="19">
        <v>85</v>
      </c>
      <c r="B125" s="20" t="s">
        <v>85</v>
      </c>
      <c r="C125" s="21" t="s">
        <v>127</v>
      </c>
      <c r="D125" s="22">
        <v>2</v>
      </c>
      <c r="E125" s="85"/>
      <c r="F125" s="53">
        <f t="shared" si="6"/>
        <v>0</v>
      </c>
    </row>
    <row r="126" spans="1:53" ht="21" thickBot="1" x14ac:dyDescent="0.3">
      <c r="A126" s="19">
        <v>86</v>
      </c>
      <c r="B126" s="26" t="s">
        <v>119</v>
      </c>
      <c r="C126" s="21" t="s">
        <v>16</v>
      </c>
      <c r="D126" s="22">
        <v>1</v>
      </c>
      <c r="E126" s="85"/>
      <c r="F126" s="54">
        <f t="shared" si="6"/>
        <v>0</v>
      </c>
    </row>
    <row r="127" spans="1:53" ht="14.4" thickBot="1" x14ac:dyDescent="0.3">
      <c r="A127" s="25"/>
      <c r="B127" s="74" t="s">
        <v>107</v>
      </c>
      <c r="C127" s="75"/>
      <c r="D127" s="75"/>
      <c r="E127" s="37"/>
      <c r="F127" s="52">
        <f>SUM(F110:F126)</f>
        <v>0</v>
      </c>
      <c r="BA127" s="3" t="s">
        <v>107</v>
      </c>
    </row>
    <row r="128" spans="1:53" x14ac:dyDescent="0.25">
      <c r="A128" s="25"/>
      <c r="B128" s="20"/>
      <c r="C128" s="21"/>
      <c r="D128" s="22"/>
      <c r="E128" s="23"/>
      <c r="F128" s="39"/>
    </row>
    <row r="129" spans="1:53" x14ac:dyDescent="0.25">
      <c r="A129" s="16"/>
      <c r="B129" s="72" t="s">
        <v>108</v>
      </c>
      <c r="C129" s="73"/>
      <c r="D129" s="73"/>
      <c r="E129" s="17"/>
      <c r="F129" s="18"/>
      <c r="BA129" s="3" t="s">
        <v>108</v>
      </c>
    </row>
    <row r="130" spans="1:53" ht="20.399999999999999" x14ac:dyDescent="0.25">
      <c r="A130" s="19">
        <v>87</v>
      </c>
      <c r="B130" s="20" t="s">
        <v>86</v>
      </c>
      <c r="C130" s="21" t="s">
        <v>43</v>
      </c>
      <c r="D130" s="24">
        <v>10</v>
      </c>
      <c r="E130" s="85"/>
      <c r="F130" s="53">
        <f>D130*E130</f>
        <v>0</v>
      </c>
    </row>
    <row r="131" spans="1:53" ht="21" thickBot="1" x14ac:dyDescent="0.3">
      <c r="A131" s="19">
        <v>88</v>
      </c>
      <c r="B131" s="20" t="s">
        <v>87</v>
      </c>
      <c r="C131" s="21" t="s">
        <v>16</v>
      </c>
      <c r="D131" s="24">
        <v>3</v>
      </c>
      <c r="E131" s="85"/>
      <c r="F131" s="54">
        <f>D131*E131</f>
        <v>0</v>
      </c>
    </row>
    <row r="132" spans="1:53" ht="14.4" thickBot="1" x14ac:dyDescent="0.3">
      <c r="A132" s="25"/>
      <c r="B132" s="74" t="s">
        <v>109</v>
      </c>
      <c r="C132" s="75"/>
      <c r="D132" s="75"/>
      <c r="E132" s="41"/>
      <c r="F132" s="52">
        <f>SUM(F130:F131)</f>
        <v>0</v>
      </c>
      <c r="BA132" s="3" t="s">
        <v>109</v>
      </c>
    </row>
    <row r="133" spans="1:53" ht="14.4" thickBot="1" x14ac:dyDescent="0.3">
      <c r="A133" s="25"/>
      <c r="B133" s="42"/>
      <c r="C133" s="43"/>
      <c r="D133" s="44"/>
      <c r="E133" s="38"/>
      <c r="F133" s="45"/>
    </row>
    <row r="134" spans="1:53" ht="44.4" customHeight="1" thickBot="1" x14ac:dyDescent="0.3">
      <c r="A134" s="50">
        <v>89</v>
      </c>
      <c r="B134" s="47" t="s">
        <v>137</v>
      </c>
      <c r="C134" s="48" t="s">
        <v>135</v>
      </c>
      <c r="D134" s="49">
        <v>6000</v>
      </c>
      <c r="E134" s="87"/>
      <c r="F134" s="46">
        <f>D134-D134*E134/100</f>
        <v>6000</v>
      </c>
    </row>
    <row r="135" spans="1:53" ht="23.4" customHeight="1" thickBot="1" x14ac:dyDescent="0.3">
      <c r="A135" s="50">
        <v>90</v>
      </c>
      <c r="B135" s="65" t="s">
        <v>136</v>
      </c>
      <c r="C135" s="66"/>
      <c r="D135" s="66"/>
      <c r="E135" s="67"/>
      <c r="F135" s="46">
        <f>F34+F48+F57+F62+F67+F82+F87+F97+F107+F127+F132+F134</f>
        <v>6000</v>
      </c>
    </row>
    <row r="136" spans="1:53" ht="24.6" customHeight="1" thickBot="1" x14ac:dyDescent="0.3">
      <c r="A136" s="31"/>
      <c r="B136" s="68" t="s">
        <v>138</v>
      </c>
      <c r="C136" s="69"/>
      <c r="D136" s="69"/>
      <c r="E136" s="70"/>
      <c r="F136" s="51">
        <f>F135*1.21</f>
        <v>7260</v>
      </c>
    </row>
    <row r="137" spans="1:53" x14ac:dyDescent="0.25">
      <c r="A137" s="58"/>
      <c r="B137" s="59"/>
      <c r="C137" s="59"/>
      <c r="D137" s="59"/>
      <c r="E137" s="32"/>
      <c r="F137" s="32"/>
    </row>
    <row r="138" spans="1:53" x14ac:dyDescent="0.25">
      <c r="A138" s="60" t="s">
        <v>140</v>
      </c>
      <c r="B138" s="60"/>
      <c r="C138" s="59"/>
      <c r="D138" s="59"/>
      <c r="E138" s="32"/>
      <c r="F138" s="32"/>
    </row>
    <row r="139" spans="1:53" ht="21" customHeight="1" x14ac:dyDescent="0.25">
      <c r="A139" s="61" t="s">
        <v>141</v>
      </c>
      <c r="B139" s="60"/>
      <c r="C139" s="60"/>
      <c r="D139" s="60"/>
      <c r="E139" s="60"/>
      <c r="F139" s="60"/>
    </row>
    <row r="140" spans="1:53" x14ac:dyDescent="0.25">
      <c r="A140" s="62" t="s">
        <v>142</v>
      </c>
      <c r="B140" s="63"/>
      <c r="C140" s="63"/>
      <c r="D140" s="63"/>
      <c r="E140" s="63"/>
      <c r="F140" s="63"/>
    </row>
    <row r="141" spans="1:53" x14ac:dyDescent="0.25">
      <c r="A141" s="63"/>
      <c r="B141" s="63"/>
      <c r="C141" s="63"/>
      <c r="D141" s="63"/>
      <c r="E141" s="63"/>
      <c r="F141" s="63"/>
    </row>
    <row r="142" spans="1:53" x14ac:dyDescent="0.25">
      <c r="A142" s="33"/>
      <c r="B142" s="33"/>
      <c r="C142" s="34"/>
      <c r="D142" s="33"/>
      <c r="E142" s="32"/>
      <c r="F142" s="32"/>
    </row>
    <row r="143" spans="1:53" x14ac:dyDescent="0.25">
      <c r="A143" s="33"/>
      <c r="B143" s="33"/>
      <c r="C143" s="33"/>
      <c r="D143" s="33"/>
      <c r="E143" s="32"/>
      <c r="F143" s="32"/>
    </row>
    <row r="144" spans="1:53" x14ac:dyDescent="0.25">
      <c r="A144" s="33"/>
      <c r="B144" s="33"/>
      <c r="C144" s="33"/>
      <c r="D144" s="33"/>
      <c r="E144" s="32"/>
      <c r="F144" s="32"/>
    </row>
    <row r="145" spans="1:6" x14ac:dyDescent="0.25">
      <c r="A145" s="33"/>
      <c r="B145" s="33"/>
      <c r="C145" s="33"/>
      <c r="D145" s="33"/>
      <c r="E145" s="32"/>
      <c r="F145" s="32"/>
    </row>
    <row r="146" spans="1:6" x14ac:dyDescent="0.25">
      <c r="A146" s="33"/>
      <c r="B146" s="33"/>
      <c r="C146" s="33"/>
      <c r="D146" s="33"/>
      <c r="E146" s="32"/>
      <c r="F146" s="32"/>
    </row>
    <row r="147" spans="1:6" x14ac:dyDescent="0.25">
      <c r="A147" s="33"/>
      <c r="B147" s="33"/>
      <c r="C147" s="33"/>
      <c r="D147" s="33"/>
      <c r="E147" s="32"/>
      <c r="F147" s="32"/>
    </row>
    <row r="148" spans="1:6" x14ac:dyDescent="0.25">
      <c r="A148" s="33"/>
      <c r="B148" s="33"/>
      <c r="C148" s="33"/>
      <c r="D148" s="33"/>
      <c r="E148" s="32"/>
      <c r="F148" s="32"/>
    </row>
    <row r="149" spans="1:6" x14ac:dyDescent="0.25">
      <c r="A149" s="33"/>
      <c r="B149" s="33"/>
      <c r="C149" s="33"/>
      <c r="D149" s="33"/>
      <c r="E149" s="32"/>
      <c r="F149" s="32"/>
    </row>
    <row r="150" spans="1:6" x14ac:dyDescent="0.25">
      <c r="A150" s="1"/>
      <c r="B150" s="1"/>
      <c r="C150" s="1"/>
      <c r="D150" s="1"/>
      <c r="E150" s="32"/>
      <c r="F150" s="32"/>
    </row>
    <row r="151" spans="1:6" x14ac:dyDescent="0.25">
      <c r="A151" s="1"/>
      <c r="B151" s="1"/>
      <c r="C151" s="1"/>
      <c r="D151" s="1"/>
      <c r="E151" s="32"/>
      <c r="F151" s="32"/>
    </row>
    <row r="152" spans="1:6" x14ac:dyDescent="0.25">
      <c r="E152" s="35"/>
      <c r="F152" s="35"/>
    </row>
    <row r="153" spans="1:6" x14ac:dyDescent="0.25">
      <c r="E153" s="35"/>
      <c r="F153" s="35"/>
    </row>
    <row r="154" spans="1:6" x14ac:dyDescent="0.25">
      <c r="E154" s="35"/>
      <c r="F154" s="35"/>
    </row>
    <row r="155" spans="1:6" x14ac:dyDescent="0.25">
      <c r="E155" s="35"/>
      <c r="F155" s="35"/>
    </row>
    <row r="156" spans="1:6" x14ac:dyDescent="0.25">
      <c r="E156" s="35"/>
      <c r="F156" s="35"/>
    </row>
    <row r="157" spans="1:6" x14ac:dyDescent="0.25">
      <c r="E157" s="35"/>
      <c r="F157" s="35"/>
    </row>
    <row r="158" spans="1:6" x14ac:dyDescent="0.25">
      <c r="E158" s="35"/>
      <c r="F158" s="35"/>
    </row>
    <row r="159" spans="1:6" x14ac:dyDescent="0.25">
      <c r="E159" s="35"/>
      <c r="F159" s="35"/>
    </row>
    <row r="160" spans="1:6" x14ac:dyDescent="0.25">
      <c r="E160" s="35"/>
      <c r="F160" s="35"/>
    </row>
    <row r="161" spans="5:6" x14ac:dyDescent="0.25">
      <c r="E161" s="35"/>
      <c r="F161" s="35"/>
    </row>
    <row r="162" spans="5:6" x14ac:dyDescent="0.25">
      <c r="E162" s="35"/>
      <c r="F162" s="35"/>
    </row>
    <row r="163" spans="5:6" x14ac:dyDescent="0.25">
      <c r="E163" s="35"/>
      <c r="F163" s="35"/>
    </row>
    <row r="164" spans="5:6" x14ac:dyDescent="0.25">
      <c r="E164" s="35"/>
      <c r="F164" s="35"/>
    </row>
    <row r="165" spans="5:6" x14ac:dyDescent="0.25">
      <c r="E165" s="35"/>
      <c r="F165" s="35"/>
    </row>
    <row r="166" spans="5:6" x14ac:dyDescent="0.25">
      <c r="E166" s="35"/>
      <c r="F166" s="35"/>
    </row>
    <row r="167" spans="5:6" x14ac:dyDescent="0.25">
      <c r="E167" s="35"/>
      <c r="F167" s="35"/>
    </row>
    <row r="168" spans="5:6" x14ac:dyDescent="0.25">
      <c r="E168" s="35"/>
      <c r="F168" s="35"/>
    </row>
    <row r="169" spans="5:6" x14ac:dyDescent="0.25">
      <c r="E169" s="35"/>
      <c r="F169" s="35"/>
    </row>
    <row r="170" spans="5:6" x14ac:dyDescent="0.25">
      <c r="E170" s="35"/>
      <c r="F170" s="35"/>
    </row>
    <row r="171" spans="5:6" x14ac:dyDescent="0.25">
      <c r="E171" s="35"/>
      <c r="F171" s="35"/>
    </row>
    <row r="172" spans="5:6" x14ac:dyDescent="0.25">
      <c r="E172" s="35"/>
      <c r="F172" s="35"/>
    </row>
    <row r="173" spans="5:6" x14ac:dyDescent="0.25">
      <c r="E173" s="35"/>
      <c r="F173" s="35"/>
    </row>
    <row r="174" spans="5:6" x14ac:dyDescent="0.25">
      <c r="E174" s="35"/>
      <c r="F174" s="35"/>
    </row>
    <row r="175" spans="5:6" x14ac:dyDescent="0.25">
      <c r="E175" s="35"/>
      <c r="F175" s="35"/>
    </row>
    <row r="176" spans="5:6" x14ac:dyDescent="0.25">
      <c r="E176" s="35"/>
      <c r="F176" s="35"/>
    </row>
    <row r="177" spans="5:6" x14ac:dyDescent="0.25">
      <c r="E177" s="35"/>
      <c r="F177" s="35"/>
    </row>
    <row r="178" spans="5:6" x14ac:dyDescent="0.25">
      <c r="E178" s="35"/>
      <c r="F178" s="35"/>
    </row>
    <row r="179" spans="5:6" x14ac:dyDescent="0.25">
      <c r="E179" s="35"/>
      <c r="F179" s="35"/>
    </row>
    <row r="180" spans="5:6" x14ac:dyDescent="0.25">
      <c r="E180" s="35"/>
      <c r="F180" s="35"/>
    </row>
    <row r="181" spans="5:6" x14ac:dyDescent="0.25">
      <c r="E181" s="35"/>
      <c r="F181" s="35"/>
    </row>
    <row r="182" spans="5:6" x14ac:dyDescent="0.25">
      <c r="E182" s="35"/>
      <c r="F182" s="35"/>
    </row>
    <row r="183" spans="5:6" x14ac:dyDescent="0.25">
      <c r="E183" s="35"/>
      <c r="F183" s="35"/>
    </row>
    <row r="184" spans="5:6" x14ac:dyDescent="0.25">
      <c r="E184" s="35"/>
      <c r="F184" s="35"/>
    </row>
    <row r="185" spans="5:6" x14ac:dyDescent="0.25">
      <c r="E185" s="35"/>
      <c r="F185" s="35"/>
    </row>
    <row r="186" spans="5:6" x14ac:dyDescent="0.25">
      <c r="E186" s="35"/>
      <c r="F186" s="35"/>
    </row>
    <row r="187" spans="5:6" x14ac:dyDescent="0.25">
      <c r="E187" s="35"/>
      <c r="F187" s="35"/>
    </row>
    <row r="188" spans="5:6" x14ac:dyDescent="0.25">
      <c r="E188" s="35"/>
      <c r="F188" s="35"/>
    </row>
    <row r="189" spans="5:6" x14ac:dyDescent="0.25">
      <c r="E189" s="35"/>
      <c r="F189" s="35"/>
    </row>
    <row r="190" spans="5:6" x14ac:dyDescent="0.25">
      <c r="E190" s="35"/>
      <c r="F190" s="35"/>
    </row>
    <row r="191" spans="5:6" x14ac:dyDescent="0.25">
      <c r="E191" s="35"/>
      <c r="F191" s="35"/>
    </row>
    <row r="192" spans="5:6" x14ac:dyDescent="0.25">
      <c r="E192" s="35"/>
      <c r="F192" s="35"/>
    </row>
    <row r="193" spans="5:6" x14ac:dyDescent="0.25">
      <c r="E193" s="35"/>
      <c r="F193" s="35"/>
    </row>
    <row r="194" spans="5:6" x14ac:dyDescent="0.25">
      <c r="E194" s="35"/>
      <c r="F194" s="35"/>
    </row>
    <row r="195" spans="5:6" x14ac:dyDescent="0.25">
      <c r="E195" s="35"/>
      <c r="F195" s="35"/>
    </row>
    <row r="196" spans="5:6" x14ac:dyDescent="0.25">
      <c r="E196" s="35"/>
      <c r="F196" s="35"/>
    </row>
    <row r="197" spans="5:6" x14ac:dyDescent="0.25">
      <c r="E197" s="35"/>
      <c r="F197" s="35"/>
    </row>
    <row r="198" spans="5:6" x14ac:dyDescent="0.25">
      <c r="E198" s="35"/>
      <c r="F198" s="35"/>
    </row>
    <row r="199" spans="5:6" x14ac:dyDescent="0.25">
      <c r="E199" s="35"/>
      <c r="F199" s="35"/>
    </row>
    <row r="200" spans="5:6" x14ac:dyDescent="0.25">
      <c r="E200" s="35"/>
      <c r="F200" s="35"/>
    </row>
    <row r="201" spans="5:6" x14ac:dyDescent="0.25">
      <c r="E201" s="35"/>
      <c r="F201" s="35"/>
    </row>
    <row r="202" spans="5:6" x14ac:dyDescent="0.25">
      <c r="E202" s="35"/>
      <c r="F202" s="35"/>
    </row>
    <row r="203" spans="5:6" x14ac:dyDescent="0.25">
      <c r="E203" s="35"/>
      <c r="F203" s="35"/>
    </row>
    <row r="204" spans="5:6" x14ac:dyDescent="0.25">
      <c r="E204" s="35"/>
      <c r="F204" s="35"/>
    </row>
    <row r="205" spans="5:6" x14ac:dyDescent="0.25">
      <c r="E205" s="35"/>
      <c r="F205" s="35"/>
    </row>
    <row r="206" spans="5:6" x14ac:dyDescent="0.25">
      <c r="E206" s="35"/>
      <c r="F206" s="35"/>
    </row>
    <row r="207" spans="5:6" x14ac:dyDescent="0.25">
      <c r="E207" s="35"/>
      <c r="F207" s="35"/>
    </row>
    <row r="208" spans="5:6" x14ac:dyDescent="0.25">
      <c r="E208" s="35"/>
      <c r="F208" s="35"/>
    </row>
    <row r="209" spans="5:6" x14ac:dyDescent="0.25">
      <c r="E209" s="35"/>
      <c r="F209" s="35"/>
    </row>
    <row r="210" spans="5:6" x14ac:dyDescent="0.25">
      <c r="E210" s="35"/>
      <c r="F210" s="35"/>
    </row>
    <row r="211" spans="5:6" x14ac:dyDescent="0.25">
      <c r="E211" s="35"/>
      <c r="F211" s="35"/>
    </row>
    <row r="212" spans="5:6" x14ac:dyDescent="0.25">
      <c r="E212" s="35"/>
      <c r="F212" s="35"/>
    </row>
    <row r="213" spans="5:6" x14ac:dyDescent="0.25">
      <c r="E213" s="35"/>
      <c r="F213" s="35"/>
    </row>
    <row r="214" spans="5:6" x14ac:dyDescent="0.25">
      <c r="E214" s="35"/>
      <c r="F214" s="35"/>
    </row>
    <row r="215" spans="5:6" x14ac:dyDescent="0.25">
      <c r="E215" s="35"/>
      <c r="F215" s="35"/>
    </row>
    <row r="216" spans="5:6" x14ac:dyDescent="0.25">
      <c r="E216" s="35"/>
      <c r="F216" s="35"/>
    </row>
    <row r="217" spans="5:6" x14ac:dyDescent="0.25">
      <c r="E217" s="35"/>
      <c r="F217" s="35"/>
    </row>
    <row r="218" spans="5:6" x14ac:dyDescent="0.25">
      <c r="E218" s="35"/>
      <c r="F218" s="35"/>
    </row>
    <row r="219" spans="5:6" x14ac:dyDescent="0.25">
      <c r="E219" s="35"/>
      <c r="F219" s="35"/>
    </row>
    <row r="220" spans="5:6" x14ac:dyDescent="0.25">
      <c r="E220" s="35"/>
      <c r="F220" s="35"/>
    </row>
    <row r="221" spans="5:6" x14ac:dyDescent="0.25">
      <c r="E221" s="35"/>
      <c r="F221" s="35"/>
    </row>
    <row r="222" spans="5:6" x14ac:dyDescent="0.25">
      <c r="E222" s="35"/>
      <c r="F222" s="35"/>
    </row>
    <row r="223" spans="5:6" x14ac:dyDescent="0.25">
      <c r="E223" s="35"/>
      <c r="F223" s="35"/>
    </row>
    <row r="224" spans="5:6" x14ac:dyDescent="0.25">
      <c r="E224" s="35"/>
      <c r="F224" s="35"/>
    </row>
    <row r="225" spans="5:6" x14ac:dyDescent="0.25">
      <c r="E225" s="35"/>
      <c r="F225" s="35"/>
    </row>
    <row r="226" spans="5:6" x14ac:dyDescent="0.25">
      <c r="E226" s="35"/>
      <c r="F226" s="35"/>
    </row>
    <row r="227" spans="5:6" x14ac:dyDescent="0.25">
      <c r="E227" s="35"/>
      <c r="F227" s="35"/>
    </row>
    <row r="228" spans="5:6" x14ac:dyDescent="0.25">
      <c r="E228" s="35"/>
      <c r="F228" s="35"/>
    </row>
    <row r="229" spans="5:6" x14ac:dyDescent="0.25">
      <c r="E229" s="35"/>
      <c r="F229" s="35"/>
    </row>
    <row r="230" spans="5:6" x14ac:dyDescent="0.25">
      <c r="E230" s="35"/>
      <c r="F230" s="35"/>
    </row>
    <row r="231" spans="5:6" x14ac:dyDescent="0.25">
      <c r="E231" s="35"/>
      <c r="F231" s="35"/>
    </row>
    <row r="232" spans="5:6" x14ac:dyDescent="0.25">
      <c r="E232" s="35"/>
      <c r="F232" s="35"/>
    </row>
    <row r="233" spans="5:6" x14ac:dyDescent="0.25">
      <c r="E233" s="35"/>
      <c r="F233" s="35"/>
    </row>
    <row r="234" spans="5:6" x14ac:dyDescent="0.25">
      <c r="E234" s="35"/>
      <c r="F234" s="35"/>
    </row>
    <row r="235" spans="5:6" x14ac:dyDescent="0.25">
      <c r="E235" s="35"/>
      <c r="F235" s="35"/>
    </row>
    <row r="236" spans="5:6" x14ac:dyDescent="0.25">
      <c r="E236" s="35"/>
      <c r="F236" s="35"/>
    </row>
    <row r="237" spans="5:6" x14ac:dyDescent="0.25">
      <c r="E237" s="35"/>
      <c r="F237" s="35"/>
    </row>
    <row r="238" spans="5:6" x14ac:dyDescent="0.25">
      <c r="E238" s="35"/>
      <c r="F238" s="35"/>
    </row>
    <row r="239" spans="5:6" x14ac:dyDescent="0.25">
      <c r="E239" s="35"/>
      <c r="F239" s="35"/>
    </row>
    <row r="240" spans="5:6" x14ac:dyDescent="0.25">
      <c r="E240" s="35"/>
      <c r="F240" s="35"/>
    </row>
    <row r="241" spans="5:6" x14ac:dyDescent="0.25">
      <c r="E241" s="35"/>
      <c r="F241" s="35"/>
    </row>
    <row r="242" spans="5:6" x14ac:dyDescent="0.25">
      <c r="E242" s="35"/>
      <c r="F242" s="35"/>
    </row>
    <row r="243" spans="5:6" x14ac:dyDescent="0.25">
      <c r="E243" s="35"/>
      <c r="F243" s="35"/>
    </row>
    <row r="244" spans="5:6" x14ac:dyDescent="0.25">
      <c r="E244" s="35"/>
      <c r="F244" s="35"/>
    </row>
    <row r="245" spans="5:6" x14ac:dyDescent="0.25">
      <c r="E245" s="35"/>
      <c r="F245" s="35"/>
    </row>
    <row r="246" spans="5:6" x14ac:dyDescent="0.25">
      <c r="E246" s="35"/>
      <c r="F246" s="35"/>
    </row>
    <row r="247" spans="5:6" x14ac:dyDescent="0.25">
      <c r="E247" s="35"/>
      <c r="F247" s="35"/>
    </row>
    <row r="248" spans="5:6" x14ac:dyDescent="0.25">
      <c r="E248" s="35"/>
      <c r="F248" s="35"/>
    </row>
    <row r="249" spans="5:6" x14ac:dyDescent="0.25">
      <c r="E249" s="35"/>
      <c r="F249" s="35"/>
    </row>
    <row r="250" spans="5:6" x14ac:dyDescent="0.25">
      <c r="E250" s="35"/>
      <c r="F250" s="35"/>
    </row>
    <row r="251" spans="5:6" x14ac:dyDescent="0.25">
      <c r="E251" s="35"/>
      <c r="F251" s="35"/>
    </row>
    <row r="252" spans="5:6" x14ac:dyDescent="0.25">
      <c r="E252" s="35"/>
      <c r="F252" s="35"/>
    </row>
    <row r="253" spans="5:6" x14ac:dyDescent="0.25">
      <c r="E253" s="35"/>
      <c r="F253" s="35"/>
    </row>
    <row r="254" spans="5:6" x14ac:dyDescent="0.25">
      <c r="E254" s="35"/>
      <c r="F254" s="35"/>
    </row>
    <row r="255" spans="5:6" x14ac:dyDescent="0.25">
      <c r="E255" s="35"/>
      <c r="F255" s="35"/>
    </row>
    <row r="256" spans="5:6" x14ac:dyDescent="0.25">
      <c r="E256" s="35"/>
      <c r="F256" s="35"/>
    </row>
  </sheetData>
  <sheetProtection algorithmName="SHA-512" hashValue="+kEna5bPTOlyXSxOM2cd3q1K5aDZ32jGF2ANXFtYi+6XnU5miqBfj+c+QWJyXETA1mvEkttDse3i2KYxw8dbkA==" saltValue="BPC6ZlSF6yPURDdYwWfT7A==" spinCount="100000" sheet="1" objects="1" scenarios="1" formatColumns="0" formatRows="0"/>
  <mergeCells count="37">
    <mergeCell ref="A9:A10"/>
    <mergeCell ref="C9:C10"/>
    <mergeCell ref="D9:D10"/>
    <mergeCell ref="B9:B10"/>
    <mergeCell ref="B5:F5"/>
    <mergeCell ref="B6:F6"/>
    <mergeCell ref="B7:F7"/>
    <mergeCell ref="B11:D11"/>
    <mergeCell ref="B34:D34"/>
    <mergeCell ref="B36:D36"/>
    <mergeCell ref="B48:D48"/>
    <mergeCell ref="B50:D50"/>
    <mergeCell ref="B82:D82"/>
    <mergeCell ref="B84:D84"/>
    <mergeCell ref="B87:D87"/>
    <mergeCell ref="B89:D89"/>
    <mergeCell ref="B57:D57"/>
    <mergeCell ref="B59:D59"/>
    <mergeCell ref="B62:D62"/>
    <mergeCell ref="B64:D64"/>
    <mergeCell ref="B67:D67"/>
    <mergeCell ref="A138:B138"/>
    <mergeCell ref="A139:F139"/>
    <mergeCell ref="A140:F140"/>
    <mergeCell ref="A141:F141"/>
    <mergeCell ref="E1:F1"/>
    <mergeCell ref="B135:E135"/>
    <mergeCell ref="B136:E136"/>
    <mergeCell ref="B3:E3"/>
    <mergeCell ref="B129:D129"/>
    <mergeCell ref="B132:D132"/>
    <mergeCell ref="B97:D97"/>
    <mergeCell ref="B99:D99"/>
    <mergeCell ref="B107:D107"/>
    <mergeCell ref="B109:D109"/>
    <mergeCell ref="B127:D127"/>
    <mergeCell ref="B69:D69"/>
  </mergeCells>
  <pageMargins left="0.19685039370078741" right="0.19685039370078741" top="0.78740157480314965" bottom="0.39370078740157483" header="0.39370078740157483" footer="0.39370078740157483"/>
  <pageSetup paperSize="9" orientation="portrait" useFirstPageNumber="1" r:id="rId1"/>
  <headerFooter>
    <oddHeader>&amp;L&amp;L&amp;"Times New Roman"&amp;11&amp;BAstera&amp;C&amp;L&amp;"Times New Roman"&amp;11&amp;BAstera&amp;C&amp;"Times New Roman"&amp;11&amp;B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Karolis Urbanavičius</cp:lastModifiedBy>
  <cp:lastPrinted>2019-11-06T08:46:51Z</cp:lastPrinted>
  <dcterms:created xsi:type="dcterms:W3CDTF">2019-05-30T12:34:03Z</dcterms:created>
  <dcterms:modified xsi:type="dcterms:W3CDTF">2025-03-17T09:36:01Z</dcterms:modified>
</cp:coreProperties>
</file>