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3. SKELBIAMI MAŽOS VERTĖS pirkimai\2543 Popieriai kardiototokografui, ultragarsui ir termojautrus registracinis popierius\CVPIS\"/>
    </mc:Choice>
  </mc:AlternateContent>
  <xr:revisionPtr revIDLastSave="0" documentId="8_{CF307797-09AF-443E-AFE2-F824A44C1E8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9" i="1" l="1"/>
  <c r="F85" i="1"/>
  <c r="F82" i="1"/>
  <c r="F88" i="1" s="1"/>
  <c r="F89" i="1" s="1"/>
  <c r="F90" i="1" s="1"/>
  <c r="G72" i="1"/>
  <c r="F67" i="1"/>
  <c r="G71" i="1" s="1"/>
  <c r="G57" i="1"/>
  <c r="F52" i="1"/>
  <c r="G56" i="1" s="1"/>
  <c r="G42" i="1"/>
  <c r="G41" i="1"/>
  <c r="F37" i="1"/>
  <c r="F41" i="1" s="1"/>
  <c r="F42" i="1" s="1"/>
  <c r="F43" i="1" s="1"/>
  <c r="G21" i="1"/>
  <c r="F71" i="1" l="1"/>
  <c r="F72" i="1" s="1"/>
  <c r="F73" i="1" s="1"/>
  <c r="G88" i="1"/>
  <c r="F56" i="1"/>
  <c r="F57" i="1" s="1"/>
  <c r="F58" i="1" s="1"/>
</calcChain>
</file>

<file path=xl/sharedStrings.xml><?xml version="1.0" encoding="utf-8"?>
<sst xmlns="http://schemas.openxmlformats.org/spreadsheetml/2006/main" count="166" uniqueCount="114">
  <si>
    <t>PIRKIMO SĄLYGŲ PRIEDAS "PASIŪLYMO FORMA"</t>
  </si>
  <si>
    <t>POPIERIAI KARDIOTOTOKOGRAFUI, ULTRAGARSUI IR TERMOJAUTRUS REGISTRACINIS POPIERIUS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</si>
  <si>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</si>
  <si>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</si>
  <si>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</si>
  <si>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</si>
  <si>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</si>
  <si>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</si>
  <si>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</si>
  <si>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</si>
  <si>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</si>
  <si>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</si>
  <si>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</si>
  <si>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</si>
  <si>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</si>
  <si>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</si>
  <si>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</si>
  <si>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</si>
  <si>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</si>
  <si>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</si>
  <si>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</si>
  <si>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</si>
  <si>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</si>
  <si>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</si>
  <si>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</si>
  <si>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</si>
  <si>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</si>
  <si>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POPIERIUS KARDIOTOKOGRAFUI (ŽALIAS)</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</si>
  <si>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</si>
  <si>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</si>
  <si>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</si>
  <si>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</si>
  <si>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</si>
  <si>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</si>
  <si>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</si>
  <si>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</si>
  <si>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</si>
  <si>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</si>
  <si>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</si>
  <si>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Popierius kardiotokografui (žalias)</t>
  </si>
  <si>
    <t>1.1.</t>
  </si>
  <si>
    <t>Popierius kardiotokografui</t>
  </si>
  <si>
    <t>vnt.</t>
  </si>
  <si>
    <t>1.1.1.</t>
  </si>
  <si>
    <t>Registracinis popierius kardiotokografui Avalon FM20 languota knygutė</t>
  </si>
  <si>
    <t>1.1.2.</t>
  </si>
  <si>
    <t>Termojautrus 150x100x150</t>
  </si>
  <si>
    <t>1.1.3.</t>
  </si>
  <si>
    <t>spalva - žalia</t>
  </si>
  <si>
    <t>Suma be PVM</t>
  </si>
  <si>
    <t>Taikomas PVM dydis (%)</t>
  </si>
  <si>
    <t>PVM suma</t>
  </si>
  <si>
    <t>Suma su PVM</t>
  </si>
  <si>
    <t>2. DALIS</t>
  </si>
  <si>
    <t xml:space="preserve">REGISTRACINIS POPIERIUS TERMOJAUTRUS </t>
  </si>
  <si>
    <t>2.</t>
  </si>
  <si>
    <t xml:space="preserve">Registracinis popierius termojautrus </t>
  </si>
  <si>
    <t>2.1.</t>
  </si>
  <si>
    <t>Termojautrus registracinis popierius</t>
  </si>
  <si>
    <t>2.1.1.</t>
  </si>
  <si>
    <t>Naujagimių klausos aparatui Maiko</t>
  </si>
  <si>
    <t>2.1.2.</t>
  </si>
  <si>
    <t>termojautrus</t>
  </si>
  <si>
    <t>2.1.3.</t>
  </si>
  <si>
    <t>rulonai 57mmx30mm</t>
  </si>
  <si>
    <t>3. DALIS</t>
  </si>
  <si>
    <t>POPIERIUS KARDIOTOKOGRAFUI (RAUDONAS)</t>
  </si>
  <si>
    <t>3.</t>
  </si>
  <si>
    <t>Popierius kardiotokografui (raudonas)</t>
  </si>
  <si>
    <t>3.1.</t>
  </si>
  <si>
    <t>Popierius kardiotokografui </t>
  </si>
  <si>
    <t>3.1.1.</t>
  </si>
  <si>
    <t>Registracinis popierius kardiotokografui Corometrics 4305 Bao</t>
  </si>
  <si>
    <t>3.1.2.</t>
  </si>
  <si>
    <t>Termojautrus 152mmx90mmx150</t>
  </si>
  <si>
    <t>3.1.3.</t>
  </si>
  <si>
    <t>spalva - raudona</t>
  </si>
  <si>
    <t>4. DALIS</t>
  </si>
  <si>
    <t>TERMOPOPIERIUS ULTRAGARSUI</t>
  </si>
  <si>
    <t>4.</t>
  </si>
  <si>
    <t>Termopopierius ultragarsui</t>
  </si>
  <si>
    <t>4.1.</t>
  </si>
  <si>
    <t>4.1.1.</t>
  </si>
  <si>
    <t>Tinkantis ultragarso diagnostikos sistemai Resona I9, Mindray.</t>
  </si>
  <si>
    <t>4.1.2.</t>
  </si>
  <si>
    <t>110mmx20m</t>
  </si>
  <si>
    <t>4.2.</t>
  </si>
  <si>
    <t>4.2.1.</t>
  </si>
  <si>
    <t>Tinkantis ultragarso diagnostikos sistemai X-porte Sonosite</t>
  </si>
  <si>
    <t>4.2.2.</t>
  </si>
  <si>
    <t>84mmx13,5 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</si>
  <si>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</si>
  <si>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</si>
  <si>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</si>
  <si>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</si>
  <si>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</si>
  <si>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</si>
  <si>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</si>
  <si>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</si>
  <si>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</si>
  <si>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</si>
  <si>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</si>
  <si>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</si>
  <si>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</si>
  <si>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</si>
  <si>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</si>
  <si>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</si>
  <si>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</si>
  <si>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</si>
  <si>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</si>
  <si>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</si>
  <si>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</si>
  <si>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</si>
  <si>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2543 2025-03-18 08:58:06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</si>
</sst>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0"/>
  <sheetViews>
    <sheetView tabSelected="1" topLeftCell="A67"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9" x14ac:dyDescent="0.25">
      <c r="A34" s="12" t="s">
        <v>28</v>
      </c>
    </row>
    <row r="35" spans="1:9" x14ac:dyDescent="0.25">
      <c r="A35" s="16" t="s">
        <v>29</v>
      </c>
      <c r="B35" s="16" t="s">
        <v>30</v>
      </c>
      <c r="C35" s="16" t="s">
        <v>31</v>
      </c>
      <c r="D35" s="16" t="s">
        <v>32</v>
      </c>
      <c r="E35" s="16" t="s">
        <v>33</v>
      </c>
      <c r="F35" s="16" t="s">
        <v>34</v>
      </c>
      <c r="G35" s="16" t="s">
        <v>35</v>
      </c>
      <c r="H35" s="16" t="s">
        <v>36</v>
      </c>
      <c r="I35" s="16" t="s">
        <v>37</v>
      </c>
    </row>
    <row r="36" spans="1:9" x14ac:dyDescent="0.25">
      <c r="A36" s="16" t="s">
        <v>38</v>
      </c>
      <c r="B36" s="16" t="s">
        <v>39</v>
      </c>
      <c r="C36" s="17"/>
      <c r="D36" s="17"/>
      <c r="E36" s="17"/>
      <c r="F36" s="17"/>
      <c r="G36" s="17"/>
      <c r="H36" s="17"/>
      <c r="I36" s="17"/>
    </row>
    <row r="37" spans="1:9" x14ac:dyDescent="0.25">
      <c r="A37" s="17" t="s">
        <v>40</v>
      </c>
      <c r="B37" s="17" t="s">
        <v>41</v>
      </c>
      <c r="C37" s="17">
        <v>1100</v>
      </c>
      <c r="D37" s="17" t="s">
        <v>42</v>
      </c>
      <c r="E37" s="18"/>
      <c r="F37" s="17" t="str">
        <f>IF(ISBLANK(E37),"", PRODUCT(C37,E37))</f>
        <v/>
      </c>
      <c r="G37" s="19"/>
      <c r="H37" s="17"/>
      <c r="I37" s="17"/>
    </row>
    <row r="38" spans="1:9" x14ac:dyDescent="0.25">
      <c r="A38" s="17" t="s">
        <v>43</v>
      </c>
      <c r="B38" s="17" t="s">
        <v>44</v>
      </c>
      <c r="C38" s="17"/>
      <c r="D38" s="17"/>
      <c r="E38" s="17"/>
      <c r="F38" s="17"/>
      <c r="G38" s="17"/>
      <c r="H38" s="19"/>
      <c r="I38" s="19"/>
    </row>
    <row r="39" spans="1:9" x14ac:dyDescent="0.25">
      <c r="A39" s="17" t="s">
        <v>45</v>
      </c>
      <c r="B39" s="17" t="s">
        <v>46</v>
      </c>
      <c r="C39" s="17"/>
      <c r="D39" s="17"/>
      <c r="E39" s="17"/>
      <c r="F39" s="17"/>
      <c r="G39" s="17"/>
      <c r="H39" s="19"/>
      <c r="I39" s="19"/>
    </row>
    <row r="40" spans="1:9" x14ac:dyDescent="0.25">
      <c r="A40" s="17" t="s">
        <v>47</v>
      </c>
      <c r="B40" s="17" t="s">
        <v>48</v>
      </c>
      <c r="C40" s="17"/>
      <c r="D40" s="17"/>
      <c r="E40" s="17"/>
      <c r="F40" s="17"/>
      <c r="G40" s="17"/>
      <c r="H40" s="19"/>
      <c r="I40" s="19"/>
    </row>
    <row r="41" spans="1:9" x14ac:dyDescent="0.25">
      <c r="E41" s="16" t="s">
        <v>49</v>
      </c>
      <c r="F41" s="16" t="str">
        <f>IF((COUNT(C37:C40)&lt;&gt;COUNT(F37:F40)),"", ROUND(SUM(F37:F40),2))</f>
        <v/>
      </c>
      <c r="G41" s="14" t="str">
        <f>IF((COUNT(C37:C40)&lt;&gt;COUNT(F37:F40)),"Neužpildytos visų objektų kainos", "")</f>
        <v>Neužpildytos visų objektų kainos</v>
      </c>
    </row>
    <row r="42" spans="1:9" x14ac:dyDescent="0.25">
      <c r="C42" s="16" t="s">
        <v>50</v>
      </c>
      <c r="D42" s="19"/>
      <c r="E42" s="16" t="s">
        <v>51</v>
      </c>
      <c r="F42" s="16" t="str">
        <f>IF(OR(F41="",D42=""),"", ROUND(PRODUCT(D42,F41)/100,2))</f>
        <v/>
      </c>
      <c r="G42" s="14" t="str">
        <f>IF(D42="", "Nurodykite taikomą PVM dydį", "")</f>
        <v>Nurodykite taikomą PVM dydį</v>
      </c>
    </row>
    <row r="43" spans="1:9" x14ac:dyDescent="0.25">
      <c r="E43" s="16" t="s">
        <v>52</v>
      </c>
      <c r="F43" s="16">
        <f>IF(ISBLANK(F42), "", ROUND(SUM(F41:F42),2))</f>
        <v>0</v>
      </c>
    </row>
    <row r="47" spans="1:9" x14ac:dyDescent="0.25">
      <c r="A47" s="12" t="s">
        <v>53</v>
      </c>
      <c r="B47" s="12" t="s">
        <v>54</v>
      </c>
    </row>
    <row r="49" spans="1:9" x14ac:dyDescent="0.25">
      <c r="A49" s="12" t="s">
        <v>28</v>
      </c>
    </row>
    <row r="50" spans="1:9" x14ac:dyDescent="0.25">
      <c r="A50" s="16" t="s">
        <v>29</v>
      </c>
      <c r="B50" s="16" t="s">
        <v>30</v>
      </c>
      <c r="C50" s="16" t="s">
        <v>31</v>
      </c>
      <c r="D50" s="16" t="s">
        <v>32</v>
      </c>
      <c r="E50" s="16" t="s">
        <v>33</v>
      </c>
      <c r="F50" s="16" t="s">
        <v>34</v>
      </c>
      <c r="G50" s="16" t="s">
        <v>35</v>
      </c>
      <c r="H50" s="16" t="s">
        <v>36</v>
      </c>
      <c r="I50" s="16" t="s">
        <v>37</v>
      </c>
    </row>
    <row r="51" spans="1:9" x14ac:dyDescent="0.25">
      <c r="A51" s="16" t="s">
        <v>55</v>
      </c>
      <c r="B51" s="16" t="s">
        <v>56</v>
      </c>
      <c r="C51" s="17"/>
      <c r="D51" s="17"/>
      <c r="E51" s="17"/>
      <c r="F51" s="17"/>
      <c r="G51" s="17"/>
      <c r="H51" s="17"/>
      <c r="I51" s="17"/>
    </row>
    <row r="52" spans="1:9" x14ac:dyDescent="0.25">
      <c r="A52" s="17" t="s">
        <v>57</v>
      </c>
      <c r="B52" s="17" t="s">
        <v>58</v>
      </c>
      <c r="C52" s="17">
        <v>250</v>
      </c>
      <c r="D52" s="17" t="s">
        <v>42</v>
      </c>
      <c r="E52" s="18"/>
      <c r="F52" s="17" t="str">
        <f>IF(ISBLANK(E52),"", PRODUCT(C52,E52))</f>
        <v/>
      </c>
      <c r="G52" s="19"/>
      <c r="H52" s="17"/>
      <c r="I52" s="17"/>
    </row>
    <row r="53" spans="1:9" x14ac:dyDescent="0.25">
      <c r="A53" s="17" t="s">
        <v>59</v>
      </c>
      <c r="B53" s="17" t="s">
        <v>60</v>
      </c>
      <c r="C53" s="17"/>
      <c r="D53" s="17"/>
      <c r="E53" s="17"/>
      <c r="F53" s="17"/>
      <c r="G53" s="17"/>
      <c r="H53" s="19"/>
      <c r="I53" s="19"/>
    </row>
    <row r="54" spans="1:9" x14ac:dyDescent="0.25">
      <c r="A54" s="17" t="s">
        <v>61</v>
      </c>
      <c r="B54" s="17" t="s">
        <v>62</v>
      </c>
      <c r="C54" s="17"/>
      <c r="D54" s="17"/>
      <c r="E54" s="17"/>
      <c r="F54" s="17"/>
      <c r="G54" s="17"/>
      <c r="H54" s="19"/>
      <c r="I54" s="19"/>
    </row>
    <row r="55" spans="1:9" x14ac:dyDescent="0.25">
      <c r="A55" s="17" t="s">
        <v>63</v>
      </c>
      <c r="B55" s="17" t="s">
        <v>64</v>
      </c>
      <c r="C55" s="17"/>
      <c r="D55" s="17"/>
      <c r="E55" s="17"/>
      <c r="F55" s="17"/>
      <c r="G55" s="17"/>
      <c r="H55" s="19"/>
      <c r="I55" s="19"/>
    </row>
    <row r="56" spans="1:9" x14ac:dyDescent="0.25">
      <c r="E56" s="16" t="s">
        <v>49</v>
      </c>
      <c r="F56" s="16" t="str">
        <f>IF((COUNT(C52:C55)&lt;&gt;COUNT(F52:F55)),"", ROUND(SUM(F52:F55),2))</f>
        <v/>
      </c>
      <c r="G56" s="14" t="str">
        <f>IF((COUNT(C52:C55)&lt;&gt;COUNT(F52:F55)),"Neužpildytos visų objektų kainos", "")</f>
        <v>Neužpildytos visų objektų kainos</v>
      </c>
    </row>
    <row r="57" spans="1:9" x14ac:dyDescent="0.25">
      <c r="C57" s="16" t="s">
        <v>50</v>
      </c>
      <c r="D57" s="19"/>
      <c r="E57" s="16" t="s">
        <v>51</v>
      </c>
      <c r="F57" s="16" t="str">
        <f>IF(OR(F56="",D57=""),"", ROUND(PRODUCT(D57,F56)/100,2))</f>
        <v/>
      </c>
      <c r="G57" s="14" t="str">
        <f>IF(D57="", "Nurodykite taikomą PVM dydį", "")</f>
        <v>Nurodykite taikomą PVM dydį</v>
      </c>
    </row>
    <row r="58" spans="1:9" x14ac:dyDescent="0.25">
      <c r="E58" s="16" t="s">
        <v>52</v>
      </c>
      <c r="F58" s="16">
        <f>IF(ISBLANK(F57), "", ROUND(SUM(F56:F57),2))</f>
        <v>0</v>
      </c>
    </row>
    <row r="62" spans="1:9" x14ac:dyDescent="0.25">
      <c r="A62" s="12" t="s">
        <v>65</v>
      </c>
      <c r="B62" s="12" t="s">
        <v>66</v>
      </c>
    </row>
    <row r="64" spans="1:9" x14ac:dyDescent="0.25">
      <c r="A64" s="12" t="s">
        <v>28</v>
      </c>
    </row>
    <row r="65" spans="1:9" x14ac:dyDescent="0.25">
      <c r="A65" s="16" t="s">
        <v>29</v>
      </c>
      <c r="B65" s="16" t="s">
        <v>30</v>
      </c>
      <c r="C65" s="16" t="s">
        <v>31</v>
      </c>
      <c r="D65" s="16" t="s">
        <v>32</v>
      </c>
      <c r="E65" s="16" t="s">
        <v>33</v>
      </c>
      <c r="F65" s="16" t="s">
        <v>34</v>
      </c>
      <c r="G65" s="16" t="s">
        <v>35</v>
      </c>
      <c r="H65" s="16" t="s">
        <v>36</v>
      </c>
      <c r="I65" s="16" t="s">
        <v>37</v>
      </c>
    </row>
    <row r="66" spans="1:9" x14ac:dyDescent="0.25">
      <c r="A66" s="16" t="s">
        <v>67</v>
      </c>
      <c r="B66" s="16" t="s">
        <v>68</v>
      </c>
      <c r="C66" s="17"/>
      <c r="D66" s="17"/>
      <c r="E66" s="17"/>
      <c r="F66" s="17"/>
      <c r="G66" s="17"/>
      <c r="H66" s="17"/>
      <c r="I66" s="17"/>
    </row>
    <row r="67" spans="1:9" x14ac:dyDescent="0.25">
      <c r="A67" s="17" t="s">
        <v>69</v>
      </c>
      <c r="B67" s="17" t="s">
        <v>70</v>
      </c>
      <c r="C67" s="17">
        <v>550</v>
      </c>
      <c r="D67" s="17" t="s">
        <v>42</v>
      </c>
      <c r="E67" s="18"/>
      <c r="F67" s="17" t="str">
        <f>IF(ISBLANK(E67),"", PRODUCT(C67,E67))</f>
        <v/>
      </c>
      <c r="G67" s="19"/>
      <c r="H67" s="17"/>
      <c r="I67" s="17"/>
    </row>
    <row r="68" spans="1:9" x14ac:dyDescent="0.25">
      <c r="A68" s="17" t="s">
        <v>71</v>
      </c>
      <c r="B68" s="17" t="s">
        <v>72</v>
      </c>
      <c r="C68" s="17"/>
      <c r="D68" s="17"/>
      <c r="E68" s="17"/>
      <c r="F68" s="17"/>
      <c r="G68" s="17"/>
      <c r="H68" s="19"/>
      <c r="I68" s="19"/>
    </row>
    <row r="69" spans="1:9" x14ac:dyDescent="0.25">
      <c r="A69" s="17" t="s">
        <v>73</v>
      </c>
      <c r="B69" s="17" t="s">
        <v>74</v>
      </c>
      <c r="C69" s="17"/>
      <c r="D69" s="17"/>
      <c r="E69" s="17"/>
      <c r="F69" s="17"/>
      <c r="G69" s="17"/>
      <c r="H69" s="19"/>
      <c r="I69" s="19"/>
    </row>
    <row r="70" spans="1:9" x14ac:dyDescent="0.25">
      <c r="A70" s="17" t="s">
        <v>75</v>
      </c>
      <c r="B70" s="17" t="s">
        <v>76</v>
      </c>
      <c r="C70" s="17"/>
      <c r="D70" s="17"/>
      <c r="E70" s="17"/>
      <c r="F70" s="17"/>
      <c r="G70" s="17"/>
      <c r="H70" s="19"/>
      <c r="I70" s="19"/>
    </row>
    <row r="71" spans="1:9" x14ac:dyDescent="0.25">
      <c r="E71" s="16" t="s">
        <v>49</v>
      </c>
      <c r="F71" s="16" t="str">
        <f>IF((COUNT(C67:C70)&lt;&gt;COUNT(F67:F70)),"", ROUND(SUM(F67:F70),2))</f>
        <v/>
      </c>
      <c r="G71" s="14" t="str">
        <f>IF((COUNT(C67:C70)&lt;&gt;COUNT(F67:F70)),"Neužpildytos visų objektų kainos", "")</f>
        <v>Neužpildytos visų objektų kainos</v>
      </c>
    </row>
    <row r="72" spans="1:9" x14ac:dyDescent="0.25">
      <c r="C72" s="16" t="s">
        <v>50</v>
      </c>
      <c r="D72" s="19"/>
      <c r="E72" s="16" t="s">
        <v>51</v>
      </c>
      <c r="F72" s="16" t="str">
        <f>IF(OR(F71="",D72=""),"", ROUND(PRODUCT(D72,F71)/100,2))</f>
        <v/>
      </c>
      <c r="G72" s="14" t="str">
        <f>IF(D72="", "Nurodykite taikomą PVM dydį", "")</f>
        <v>Nurodykite taikomą PVM dydį</v>
      </c>
    </row>
    <row r="73" spans="1:9" x14ac:dyDescent="0.25">
      <c r="E73" s="16" t="s">
        <v>52</v>
      </c>
      <c r="F73" s="16">
        <f>IF(ISBLANK(F72), "", ROUND(SUM(F71:F72),2))</f>
        <v>0</v>
      </c>
    </row>
    <row r="77" spans="1:9" x14ac:dyDescent="0.25">
      <c r="A77" s="12" t="s">
        <v>77</v>
      </c>
      <c r="B77" s="12" t="s">
        <v>78</v>
      </c>
    </row>
    <row r="79" spans="1:9" x14ac:dyDescent="0.25">
      <c r="A79" s="12" t="s">
        <v>28</v>
      </c>
    </row>
    <row r="80" spans="1:9" x14ac:dyDescent="0.25">
      <c r="A80" s="16" t="s">
        <v>29</v>
      </c>
      <c r="B80" s="16" t="s">
        <v>30</v>
      </c>
      <c r="C80" s="16" t="s">
        <v>31</v>
      </c>
      <c r="D80" s="16" t="s">
        <v>32</v>
      </c>
      <c r="E80" s="16" t="s">
        <v>33</v>
      </c>
      <c r="F80" s="16" t="s">
        <v>34</v>
      </c>
      <c r="G80" s="16" t="s">
        <v>35</v>
      </c>
      <c r="H80" s="16" t="s">
        <v>36</v>
      </c>
      <c r="I80" s="16" t="s">
        <v>37</v>
      </c>
    </row>
    <row r="81" spans="1:9" x14ac:dyDescent="0.25">
      <c r="A81" s="16" t="s">
        <v>79</v>
      </c>
      <c r="B81" s="16" t="s">
        <v>80</v>
      </c>
      <c r="C81" s="17"/>
      <c r="D81" s="17"/>
      <c r="E81" s="17"/>
      <c r="F81" s="17"/>
      <c r="G81" s="17"/>
      <c r="H81" s="17"/>
      <c r="I81" s="17"/>
    </row>
    <row r="82" spans="1:9" x14ac:dyDescent="0.25">
      <c r="A82" s="17" t="s">
        <v>81</v>
      </c>
      <c r="B82" s="17" t="s">
        <v>80</v>
      </c>
      <c r="C82" s="17">
        <v>40</v>
      </c>
      <c r="D82" s="17" t="s">
        <v>42</v>
      </c>
      <c r="E82" s="18"/>
      <c r="F82" s="17" t="str">
        <f>IF(ISBLANK(E82),"", PRODUCT(C82,E82))</f>
        <v/>
      </c>
      <c r="G82" s="19"/>
      <c r="H82" s="17"/>
      <c r="I82" s="17"/>
    </row>
    <row r="83" spans="1:9" x14ac:dyDescent="0.25">
      <c r="A83" s="17" t="s">
        <v>82</v>
      </c>
      <c r="B83" s="17" t="s">
        <v>83</v>
      </c>
      <c r="C83" s="17"/>
      <c r="D83" s="17"/>
      <c r="E83" s="17"/>
      <c r="F83" s="17"/>
      <c r="G83" s="17"/>
      <c r="H83" s="19"/>
      <c r="I83" s="19"/>
    </row>
    <row r="84" spans="1:9" x14ac:dyDescent="0.25">
      <c r="A84" s="17" t="s">
        <v>84</v>
      </c>
      <c r="B84" s="17" t="s">
        <v>85</v>
      </c>
      <c r="C84" s="17"/>
      <c r="D84" s="17"/>
      <c r="E84" s="17"/>
      <c r="F84" s="17"/>
      <c r="G84" s="17"/>
      <c r="H84" s="19"/>
      <c r="I84" s="19"/>
    </row>
    <row r="85" spans="1:9" x14ac:dyDescent="0.25">
      <c r="A85" s="17" t="s">
        <v>86</v>
      </c>
      <c r="B85" s="17" t="s">
        <v>80</v>
      </c>
      <c r="C85" s="17">
        <v>20</v>
      </c>
      <c r="D85" s="17" t="s">
        <v>42</v>
      </c>
      <c r="E85" s="18"/>
      <c r="F85" s="17" t="str">
        <f>IF(ISBLANK(E85),"", PRODUCT(C85,E85))</f>
        <v/>
      </c>
      <c r="G85" s="19"/>
      <c r="H85" s="17"/>
      <c r="I85" s="17"/>
    </row>
    <row r="86" spans="1:9" x14ac:dyDescent="0.25">
      <c r="A86" s="17" t="s">
        <v>87</v>
      </c>
      <c r="B86" s="17" t="s">
        <v>88</v>
      </c>
      <c r="C86" s="17"/>
      <c r="D86" s="17"/>
      <c r="E86" s="17"/>
      <c r="F86" s="17"/>
      <c r="G86" s="17"/>
      <c r="H86" s="19"/>
      <c r="I86" s="19"/>
    </row>
    <row r="87" spans="1:9" x14ac:dyDescent="0.25">
      <c r="A87" s="17" t="s">
        <v>89</v>
      </c>
      <c r="B87" s="17" t="s">
        <v>90</v>
      </c>
      <c r="C87" s="17"/>
      <c r="D87" s="17"/>
      <c r="E87" s="17"/>
      <c r="F87" s="17"/>
      <c r="G87" s="17"/>
      <c r="H87" s="19"/>
      <c r="I87" s="19"/>
    </row>
    <row r="88" spans="1:9" x14ac:dyDescent="0.25">
      <c r="E88" s="16" t="s">
        <v>49</v>
      </c>
      <c r="F88" s="16" t="str">
        <f>IF((COUNT(C82:C87)&lt;&gt;COUNT(F82:F87)),"", ROUND(SUM(F82:F87),2))</f>
        <v/>
      </c>
      <c r="G88" s="14" t="str">
        <f>IF((COUNT(C82:C87)&lt;&gt;COUNT(F82:F87)),"Neužpildytos visų objektų kainos", "")</f>
        <v>Neužpildytos visų objektų kainos</v>
      </c>
    </row>
    <row r="89" spans="1:9" x14ac:dyDescent="0.25">
      <c r="C89" s="16" t="s">
        <v>50</v>
      </c>
      <c r="D89" s="19"/>
      <c r="E89" s="16" t="s">
        <v>51</v>
      </c>
      <c r="F89" s="16" t="str">
        <f>IF(OR(F88="",D89=""),"", ROUND(PRODUCT(D89,F88)/100,2))</f>
        <v/>
      </c>
      <c r="G89" s="14" t="str">
        <f>IF(D89="", "Nurodykite taikomą PVM dydį", "")</f>
        <v>Nurodykite taikomą PVM dydį</v>
      </c>
    </row>
    <row r="90" spans="1:9" x14ac:dyDescent="0.25">
      <c r="E90" s="16" t="s">
        <v>52</v>
      </c>
      <c r="F90" s="16">
        <f>IF(ISBLANK(F89), "", ROUND(SUM(F88:F89),2))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91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92</v>
      </c>
      <c r="B5" s="44"/>
      <c r="C5" s="42" t="s">
        <v>93</v>
      </c>
      <c r="D5" s="43"/>
      <c r="E5" s="44"/>
      <c r="F5" s="42" t="s">
        <v>94</v>
      </c>
      <c r="G5" s="43"/>
      <c r="H5" s="44"/>
      <c r="I5" s="42" t="s">
        <v>95</v>
      </c>
      <c r="J5" s="44"/>
      <c r="K5" s="9" t="s">
        <v>96</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97</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30</v>
      </c>
      <c r="B19" s="44"/>
      <c r="C19" s="42" t="s">
        <v>93</v>
      </c>
      <c r="D19" s="43"/>
      <c r="E19" s="44"/>
      <c r="F19" s="42" t="s">
        <v>98</v>
      </c>
      <c r="G19" s="43"/>
      <c r="H19" s="44"/>
      <c r="I19" s="63" t="s">
        <v>95</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99</v>
      </c>
      <c r="B33" s="30"/>
      <c r="C33" s="30"/>
      <c r="D33" s="30"/>
      <c r="E33" s="30"/>
      <c r="F33" s="30"/>
      <c r="G33" s="30"/>
      <c r="H33" s="30"/>
      <c r="I33" s="30"/>
      <c r="J33" s="30"/>
    </row>
    <row r="34" spans="1:10" ht="15.95" customHeight="1" thickBot="1" x14ac:dyDescent="0.3"/>
    <row r="35" spans="1:10" ht="15.95" customHeight="1" x14ac:dyDescent="0.25">
      <c r="A35" s="8" t="s">
        <v>29</v>
      </c>
      <c r="B35" s="59" t="s">
        <v>100</v>
      </c>
      <c r="C35" s="43"/>
      <c r="D35" s="43"/>
      <c r="E35" s="43"/>
      <c r="F35" s="43"/>
      <c r="G35" s="44"/>
      <c r="H35" s="60" t="s">
        <v>101</v>
      </c>
      <c r="I35" s="43"/>
      <c r="J35" s="61"/>
    </row>
    <row r="36" spans="1:10" ht="48" customHeight="1" x14ac:dyDescent="0.25">
      <c r="A36" s="22" t="s">
        <v>102</v>
      </c>
      <c r="B36" s="51" t="s">
        <v>103</v>
      </c>
      <c r="C36" s="46"/>
      <c r="D36" s="46"/>
      <c r="E36" s="46"/>
      <c r="F36" s="46"/>
      <c r="G36" s="29"/>
      <c r="H36" s="54"/>
      <c r="I36" s="46"/>
      <c r="J36" s="48"/>
    </row>
    <row r="37" spans="1:10" ht="48" customHeight="1" x14ac:dyDescent="0.25">
      <c r="A37" s="22" t="s">
        <v>104</v>
      </c>
      <c r="B37" s="51" t="s">
        <v>105</v>
      </c>
      <c r="C37" s="46"/>
      <c r="D37" s="46"/>
      <c r="E37" s="46"/>
      <c r="F37" s="46"/>
      <c r="G37" s="29"/>
      <c r="H37" s="54"/>
      <c r="I37" s="46"/>
      <c r="J37" s="48"/>
    </row>
    <row r="38" spans="1:10" ht="48" customHeight="1" x14ac:dyDescent="0.25">
      <c r="A38" s="22" t="s">
        <v>106</v>
      </c>
      <c r="B38" s="51" t="s">
        <v>107</v>
      </c>
      <c r="C38" s="46"/>
      <c r="D38" s="46"/>
      <c r="E38" s="46"/>
      <c r="F38" s="46"/>
      <c r="G38" s="29"/>
      <c r="H38" s="54"/>
      <c r="I38" s="46"/>
      <c r="J38" s="48"/>
    </row>
    <row r="39" spans="1:10" ht="48" customHeight="1" x14ac:dyDescent="0.25">
      <c r="A39" s="22" t="s">
        <v>108</v>
      </c>
      <c r="B39" s="51" t="s">
        <v>109</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110</v>
      </c>
      <c r="B48" s="30"/>
      <c r="C48" s="30"/>
      <c r="D48" s="30"/>
      <c r="E48" s="30"/>
      <c r="F48" s="30"/>
      <c r="G48" s="30"/>
      <c r="H48" s="30"/>
      <c r="I48" s="30"/>
      <c r="J48" s="30"/>
    </row>
    <row r="51" spans="1:10" x14ac:dyDescent="0.25">
      <c r="A51" s="50" t="s">
        <v>111</v>
      </c>
      <c r="B51" s="30"/>
      <c r="C51" s="30"/>
      <c r="D51" s="30"/>
      <c r="E51" s="56"/>
      <c r="F51" s="30"/>
      <c r="G51" s="30"/>
      <c r="H51" s="30"/>
      <c r="I51" s="30"/>
      <c r="J51" s="30"/>
    </row>
    <row r="53" spans="1:10" x14ac:dyDescent="0.25">
      <c r="A53" s="50" t="s">
        <v>112</v>
      </c>
      <c r="B53" s="30"/>
      <c r="C53" s="30"/>
      <c r="D53" s="30"/>
      <c r="E53" s="56"/>
      <c r="F53" s="30"/>
      <c r="G53" s="30"/>
      <c r="H53" s="30"/>
      <c r="I53" s="30"/>
      <c r="J53" s="30"/>
    </row>
    <row r="100" spans="1:1" ht="15.75" x14ac:dyDescent="0.25">
      <c r="A100" t="s">
        <v>113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2025-03-18T07:08:29Z</dcterms:modified>
</cp:coreProperties>
</file>