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C:\Users\IKudzinskiene\Desktop\2025\5914-1 k.2253 kap remontas su dv takais\PD\"/>
    </mc:Choice>
  </mc:AlternateContent>
  <xr:revisionPtr revIDLastSave="0" documentId="13_ncr:1_{93C9EC24-9257-4551-B0BE-96FF19ADEA42}" xr6:coauthVersionLast="47" xr6:coauthVersionMax="47" xr10:uidLastSave="{00000000-0000-0000-0000-000000000000}"/>
  <bookViews>
    <workbookView xWindow="-28920" yWindow="-120" windowWidth="29040" windowHeight="15720" xr2:uid="{00000000-000D-0000-FFFF-FFFF00000000}"/>
  </bookViews>
  <sheets>
    <sheet name="DKŽ_S" sheetId="1" r:id="rId1"/>
    <sheet name="DKŽ_SK(1)" sheetId="5" r:id="rId2"/>
    <sheet name="DKŽ_SK(2)" sheetId="7" r:id="rId3"/>
    <sheet name="DKŽ_E2" sheetId="3" r:id="rId4"/>
    <sheet name="DKŽ_ER" sheetId="8" r:id="rId5"/>
    <sheet name="DKŽ_NS" sheetId="9" r:id="rId6"/>
    <sheet name="santrauka" sheetId="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2" l="1"/>
  <c r="G27" i="8"/>
  <c r="I15" i="8"/>
  <c r="G24" i="8"/>
  <c r="G23" i="8"/>
  <c r="G22" i="8"/>
  <c r="G21" i="8"/>
  <c r="G20" i="8"/>
  <c r="G26" i="8"/>
  <c r="G25" i="8"/>
  <c r="G19" i="8"/>
  <c r="G18" i="8"/>
  <c r="G17" i="8"/>
  <c r="G16" i="8"/>
  <c r="G15" i="8"/>
  <c r="G14" i="8"/>
  <c r="G13" i="8"/>
  <c r="G12" i="8"/>
  <c r="G11" i="8"/>
  <c r="G10" i="8"/>
  <c r="G9" i="8"/>
  <c r="G8" i="8"/>
  <c r="G7" i="8"/>
  <c r="G6" i="8"/>
  <c r="G5" i="8"/>
  <c r="I26" i="8" l="1"/>
  <c r="I43"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6" i="9"/>
  <c r="G5" i="9"/>
  <c r="G14" i="3" l="1"/>
  <c r="G33" i="3"/>
  <c r="G32" i="3"/>
  <c r="G31" i="3"/>
  <c r="G30" i="3"/>
  <c r="G29" i="3"/>
  <c r="G28" i="3"/>
  <c r="G27" i="3"/>
  <c r="G26" i="3"/>
  <c r="G25" i="3"/>
  <c r="G24" i="3"/>
  <c r="G23" i="3"/>
  <c r="G22" i="3"/>
  <c r="G21" i="3"/>
  <c r="G20" i="3"/>
  <c r="G19" i="3"/>
  <c r="G18" i="3"/>
  <c r="G17" i="3"/>
  <c r="G16" i="3"/>
  <c r="G15" i="3"/>
  <c r="G13" i="3"/>
  <c r="G12" i="3"/>
  <c r="G11" i="3"/>
  <c r="G10" i="3"/>
  <c r="G9" i="3"/>
  <c r="G8" i="3"/>
  <c r="G7" i="3"/>
  <c r="G6" i="3"/>
  <c r="G5" i="3"/>
  <c r="G34" i="3" l="1"/>
  <c r="I33" i="3"/>
  <c r="C8" i="2" s="1"/>
  <c r="C10" i="2"/>
  <c r="C6" i="2"/>
  <c r="G47" i="7"/>
  <c r="G43" i="7"/>
  <c r="G39" i="7"/>
  <c r="G38" i="7"/>
  <c r="G33" i="7"/>
  <c r="G32" i="7"/>
  <c r="G26" i="7"/>
  <c r="G25" i="7"/>
  <c r="G52" i="7"/>
  <c r="G51" i="7"/>
  <c r="G50" i="7"/>
  <c r="G49" i="7"/>
  <c r="G48" i="7"/>
  <c r="G46" i="7"/>
  <c r="G45" i="7"/>
  <c r="G44" i="7"/>
  <c r="G42" i="7"/>
  <c r="G41" i="7"/>
  <c r="G40" i="7"/>
  <c r="G37" i="7"/>
  <c r="G36" i="7"/>
  <c r="G35" i="7"/>
  <c r="G34" i="7"/>
  <c r="G31" i="7"/>
  <c r="G30" i="7"/>
  <c r="G29" i="7"/>
  <c r="G28" i="7"/>
  <c r="G27" i="7"/>
  <c r="G24" i="7"/>
  <c r="G23" i="7"/>
  <c r="G22" i="7"/>
  <c r="G21" i="7"/>
  <c r="G20" i="7"/>
  <c r="G19" i="7"/>
  <c r="G18" i="7"/>
  <c r="G17" i="7"/>
  <c r="G16" i="7"/>
  <c r="G15" i="7"/>
  <c r="G14" i="7"/>
  <c r="G13" i="7"/>
  <c r="G12" i="7"/>
  <c r="G10" i="7"/>
  <c r="G9" i="7"/>
  <c r="G8" i="7"/>
  <c r="G7" i="7"/>
  <c r="G5" i="7"/>
  <c r="I40" i="5"/>
  <c r="G46" i="5"/>
  <c r="G45" i="5"/>
  <c r="G44" i="5"/>
  <c r="G43" i="5"/>
  <c r="G42" i="5"/>
  <c r="G36" i="5"/>
  <c r="G35" i="5"/>
  <c r="G30" i="5"/>
  <c r="G29" i="5"/>
  <c r="G23" i="5"/>
  <c r="G21" i="5"/>
  <c r="I52" i="7" l="1"/>
  <c r="I44" i="7"/>
  <c r="G53" i="7"/>
  <c r="I12" i="7"/>
  <c r="I8" i="7"/>
  <c r="G164" i="1"/>
  <c r="G163" i="1"/>
  <c r="G162" i="1"/>
  <c r="G161" i="1"/>
  <c r="G160" i="1"/>
  <c r="G159" i="1"/>
  <c r="G158" i="1"/>
  <c r="G157" i="1"/>
  <c r="G156" i="1"/>
  <c r="I159" i="1" s="1"/>
  <c r="G155" i="1"/>
  <c r="G154" i="1"/>
  <c r="G153" i="1"/>
  <c r="I155" i="1" s="1"/>
  <c r="I152" i="1"/>
  <c r="G152" i="1"/>
  <c r="G151" i="1"/>
  <c r="G150" i="1"/>
  <c r="G149" i="1"/>
  <c r="G148" i="1"/>
  <c r="G147" i="1"/>
  <c r="G146" i="1"/>
  <c r="G145" i="1"/>
  <c r="I150" i="1" s="1"/>
  <c r="G144" i="1"/>
  <c r="G143" i="1"/>
  <c r="I144" i="1" s="1"/>
  <c r="G142" i="1"/>
  <c r="G141" i="1"/>
  <c r="I142" i="1" s="1"/>
  <c r="G140" i="1"/>
  <c r="G139" i="1"/>
  <c r="G138" i="1"/>
  <c r="G137" i="1"/>
  <c r="G136" i="1"/>
  <c r="G135" i="1"/>
  <c r="G134" i="1"/>
  <c r="G133" i="1"/>
  <c r="I140" i="1" s="1"/>
  <c r="G132" i="1"/>
  <c r="G131" i="1"/>
  <c r="G130" i="1"/>
  <c r="G129" i="1"/>
  <c r="G128" i="1"/>
  <c r="G127" i="1"/>
  <c r="G126" i="1"/>
  <c r="G125" i="1"/>
  <c r="G124" i="1"/>
  <c r="G123" i="1"/>
  <c r="G122" i="1"/>
  <c r="I130" i="1" s="1"/>
  <c r="G121" i="1"/>
  <c r="G120" i="1"/>
  <c r="G119" i="1"/>
  <c r="G118" i="1"/>
  <c r="G117" i="1"/>
  <c r="G116" i="1"/>
  <c r="G115" i="1"/>
  <c r="G114" i="1"/>
  <c r="G113" i="1"/>
  <c r="G112" i="1"/>
  <c r="I119" i="1" s="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I108" i="1" s="1"/>
  <c r="G82" i="1"/>
  <c r="G81" i="1"/>
  <c r="G80" i="1"/>
  <c r="G79" i="1"/>
  <c r="G78" i="1"/>
  <c r="G77" i="1"/>
  <c r="G76" i="1"/>
  <c r="G75" i="1"/>
  <c r="G74" i="1"/>
  <c r="G73" i="1"/>
  <c r="G72" i="1"/>
  <c r="G71" i="1"/>
  <c r="G70" i="1"/>
  <c r="G69" i="1"/>
  <c r="G68" i="1"/>
  <c r="G67" i="1"/>
  <c r="G66" i="1"/>
  <c r="G65" i="1"/>
  <c r="I82" i="1" s="1"/>
  <c r="G64" i="1"/>
  <c r="G63" i="1"/>
  <c r="G62" i="1"/>
  <c r="G61" i="1"/>
  <c r="G60" i="1"/>
  <c r="G59" i="1"/>
  <c r="G58" i="1"/>
  <c r="I62" i="1" s="1"/>
  <c r="G57" i="1"/>
  <c r="G56" i="1"/>
  <c r="G55" i="1"/>
  <c r="G54" i="1"/>
  <c r="G53" i="1"/>
  <c r="G52" i="1"/>
  <c r="G51" i="1"/>
  <c r="I56" i="1" s="1"/>
  <c r="I50"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165" i="1" s="1"/>
  <c r="C4" i="2" s="1"/>
  <c r="I164" i="1" l="1"/>
  <c r="I43" i="1"/>
  <c r="G24" i="5" l="1"/>
  <c r="G25" i="5"/>
  <c r="G26" i="5"/>
  <c r="G27" i="5"/>
  <c r="G28" i="5"/>
  <c r="G31" i="5"/>
  <c r="G32" i="5"/>
  <c r="G33" i="5"/>
  <c r="G34" i="5"/>
  <c r="G17" i="5"/>
  <c r="G18" i="5"/>
  <c r="G19" i="5"/>
  <c r="G20" i="5"/>
  <c r="G22" i="5"/>
  <c r="G37" i="5"/>
  <c r="G38" i="5"/>
  <c r="G39" i="5"/>
  <c r="G7" i="5"/>
  <c r="G9" i="5" l="1"/>
  <c r="G10" i="5"/>
  <c r="G12" i="5"/>
  <c r="G47" i="5"/>
  <c r="G41" i="5"/>
  <c r="G40" i="5"/>
  <c r="G16" i="5"/>
  <c r="G15" i="5"/>
  <c r="G14" i="5"/>
  <c r="G13" i="5"/>
  <c r="G8" i="5"/>
  <c r="G5" i="5"/>
  <c r="G48" i="5" l="1"/>
  <c r="C5" i="2" s="1"/>
  <c r="I8" i="5"/>
  <c r="I12" i="5"/>
  <c r="I47" i="5"/>
  <c r="C11" i="2" l="1"/>
</calcChain>
</file>

<file path=xl/sharedStrings.xml><?xml version="1.0" encoding="utf-8"?>
<sst xmlns="http://schemas.openxmlformats.org/spreadsheetml/2006/main" count="1390" uniqueCount="539">
  <si>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</si>
  <si>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</si>
  <si>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</si>
  <si>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</si>
  <si>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</si>
  <si>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</si>
  <si>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</si>
  <si>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kompl.</t>
  </si>
  <si>
    <t>m2</t>
  </si>
  <si>
    <t>m3</t>
  </si>
  <si>
    <t>m</t>
  </si>
  <si>
    <t>6.1</t>
  </si>
  <si>
    <t>1.1</t>
  </si>
  <si>
    <t>1.2</t>
  </si>
  <si>
    <t>1.4</t>
  </si>
  <si>
    <t>1.5</t>
  </si>
  <si>
    <t>1.6</t>
  </si>
  <si>
    <t>1.8</t>
  </si>
  <si>
    <t>vnt.</t>
  </si>
  <si>
    <t>2.1</t>
  </si>
  <si>
    <t>2.2</t>
  </si>
  <si>
    <t>2.3</t>
  </si>
  <si>
    <t>2.4</t>
  </si>
  <si>
    <t>2.5</t>
  </si>
  <si>
    <t>2.6</t>
  </si>
  <si>
    <t>2.7</t>
  </si>
  <si>
    <t>2.8</t>
  </si>
  <si>
    <t>2.9</t>
  </si>
  <si>
    <t>4.1</t>
  </si>
  <si>
    <t>4.2</t>
  </si>
  <si>
    <t>4.3</t>
  </si>
  <si>
    <t>4.4</t>
  </si>
  <si>
    <t>6.2</t>
  </si>
  <si>
    <t>6.3</t>
  </si>
  <si>
    <t>3.1</t>
  </si>
  <si>
    <t>3.2</t>
  </si>
  <si>
    <t>3.3</t>
  </si>
  <si>
    <t>3.4</t>
  </si>
  <si>
    <t>4.5</t>
  </si>
  <si>
    <t>Skyrius</t>
  </si>
  <si>
    <t>Iš viso skyriuje 1, Eur be PVM</t>
  </si>
  <si>
    <t>Iš viso skyriuje 2, Eur be PVM</t>
  </si>
  <si>
    <t>Iš viso skyriuje 3, Eur be PVM</t>
  </si>
  <si>
    <t>IŠ VISO ŽINIARAŠTYJE 1, EUR BE PVM</t>
  </si>
  <si>
    <t>km</t>
  </si>
  <si>
    <t>1.11</t>
  </si>
  <si>
    <t>1.13</t>
  </si>
  <si>
    <t>1.14</t>
  </si>
  <si>
    <t>1.16</t>
  </si>
  <si>
    <t>1.17</t>
  </si>
  <si>
    <t>DARBŲ KIEKIŲ ŽINIARAŠTIS NR. 1 – SUSISIEKIMO DALIS</t>
  </si>
  <si>
    <t>DARBŲ KIEKIŲ ŽINIARAŠČIŲ SANTRAUKA</t>
  </si>
  <si>
    <t>Darbų kiekių žin. nr.</t>
  </si>
  <si>
    <t>Žiniaraščio pavadinimas</t>
  </si>
  <si>
    <t>Vertė, EUR be PVM</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</si>
  <si>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</si>
  <si>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</si>
  <si>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</si>
  <si>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</si>
  <si>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</si>
  <si>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1.3</t>
  </si>
  <si>
    <t>1.7</t>
  </si>
  <si>
    <t>1.9</t>
  </si>
  <si>
    <t>1.10</t>
  </si>
  <si>
    <t>1.12</t>
  </si>
  <si>
    <t>1.15</t>
  </si>
  <si>
    <t>7.1</t>
  </si>
  <si>
    <t>t</t>
  </si>
  <si>
    <t>3.5</t>
  </si>
  <si>
    <t>7.2</t>
  </si>
  <si>
    <t>8.1</t>
  </si>
  <si>
    <t>3.6</t>
  </si>
  <si>
    <t>7.3</t>
  </si>
  <si>
    <t>7.4</t>
  </si>
  <si>
    <t>7.5</t>
  </si>
  <si>
    <t>7.6</t>
  </si>
  <si>
    <t>7.7</t>
  </si>
  <si>
    <t>IŠ VISO ŽINIARAŠTYJE 2, EUR BE PVM</t>
  </si>
  <si>
    <t>Susisiekimo dalis</t>
  </si>
  <si>
    <t>1.18</t>
  </si>
  <si>
    <t>1.19</t>
  </si>
  <si>
    <t>1.20</t>
  </si>
  <si>
    <t>4.6</t>
  </si>
  <si>
    <t>4.7</t>
  </si>
  <si>
    <t>Iš viso skyriuje 4, Eur be PVM</t>
  </si>
  <si>
    <t>5.1</t>
  </si>
  <si>
    <t>5.2</t>
  </si>
  <si>
    <t>5.3</t>
  </si>
  <si>
    <t>6.4</t>
  </si>
  <si>
    <t>6.5</t>
  </si>
  <si>
    <t>6.6</t>
  </si>
  <si>
    <t>6.7</t>
  </si>
  <si>
    <t>6.8</t>
  </si>
  <si>
    <t>6.9</t>
  </si>
  <si>
    <t>Suolų pastatymas</t>
  </si>
  <si>
    <t>Šiukšlių dėžių pastatymas</t>
  </si>
  <si>
    <t>1.21</t>
  </si>
  <si>
    <t>5.4</t>
  </si>
  <si>
    <t>5.5</t>
  </si>
  <si>
    <t>5.6</t>
  </si>
  <si>
    <t>5.7</t>
  </si>
  <si>
    <t>5.8</t>
  </si>
  <si>
    <t>5.9</t>
  </si>
  <si>
    <t>kg</t>
  </si>
  <si>
    <t>3.7</t>
  </si>
  <si>
    <t>3.8</t>
  </si>
  <si>
    <t>3.9</t>
  </si>
  <si>
    <t>3.10</t>
  </si>
  <si>
    <t>3.11</t>
  </si>
  <si>
    <t>3.12</t>
  </si>
  <si>
    <t>3.13</t>
  </si>
  <si>
    <t>3.14</t>
  </si>
  <si>
    <t>Žemės plotų planiravimas</t>
  </si>
  <si>
    <t>Valstybinės reikšmės rajoninio kelio Nr. 2253 Palanga–Graudūšiai ruožo nuo 1,091 iki 4,544 km kapitalinio remonto, įrengiant pėsčiųjų ir dviračių taką, techninis darbo projektas</t>
  </si>
  <si>
    <r>
      <t xml:space="preserve">Vieneto kaina, Eur be PVM  </t>
    </r>
    <r>
      <rPr>
        <b/>
        <sz val="11"/>
        <color rgb="FFFF0000"/>
        <rFont val="Times New Roman"/>
        <family val="1"/>
      </rPr>
      <t>(pildo Teikėjas)</t>
    </r>
  </si>
  <si>
    <t>1. Paruošiamieji ir ardymo darbai</t>
  </si>
  <si>
    <t>Kelio ašinės linijos ir kelio juostos nužymėjimas trasoje</t>
  </si>
  <si>
    <t>Kietų veislių medžių iki Ø16 cm kirtimas, šakų genėjimas ir kelmų pašalinimas</t>
  </si>
  <si>
    <t>Medienos paruošimas iš nukirstų  kietų  veislių medžių iki Ø16 cm</t>
  </si>
  <si>
    <r>
      <t>m</t>
    </r>
    <r>
      <rPr>
        <vertAlign val="superscript"/>
        <sz val="11"/>
        <color theme="1"/>
        <rFont val="Times New Roman"/>
        <family val="1"/>
      </rPr>
      <t>3</t>
    </r>
  </si>
  <si>
    <t>Minkštų veislių medžių iki Ø16 cm kirtimas, šakų genėjimas ir kelmų pašalinimas</t>
  </si>
  <si>
    <t>Medienos paruošimas iš nukirstų  minkštų veislių medžių iki Ø16 cm</t>
  </si>
  <si>
    <t>Kietų veislių medžių iki Ø24 cm kirtimas, šakų genėjimas ir kelmų pašalinimas</t>
  </si>
  <si>
    <t>Medienos paruošimas iš nukirstų  kietų veislių medžių iki Ø24 cm</t>
  </si>
  <si>
    <t>Minkštų veislių medžių iki Ø24 cm kirtimas, šakų genėjimas ir kelmų pašalinimas</t>
  </si>
  <si>
    <t>Medienos paruošimas iš nukirstų  minkštų veislių medžių iki Ø24 cm</t>
  </si>
  <si>
    <t>Minkštų veislių medžių iki Ø32 cm kirtimas, šakų genėjimas ir kelmų pašalinimas</t>
  </si>
  <si>
    <t>Medienos paruošimas iš nukirstų  minkštų veislių medžių iki Ø32 cm</t>
  </si>
  <si>
    <t>Minkštų veislių medžių virš Ø32 cm kirtimas, šakų genėjimas ir kelmų pašalinimas</t>
  </si>
  <si>
    <t>Medienos paruošimas iš nukirstų  minkštų veislių medžių virš Ø32 cm</t>
  </si>
  <si>
    <t xml:space="preserve">Tankių krūmų pašalinimas mechanizuotu būdu, atliekų smulkinimas, pakrovimas ir išvežimas rangovo pasirinktu atstumu </t>
  </si>
  <si>
    <t>ha</t>
  </si>
  <si>
    <r>
      <t>Medžių atliekų smulkinimas, pakrovimas ir išvežimas Rangovo pasirinktu atstumu (m</t>
    </r>
    <r>
      <rPr>
        <vertAlign val="superscript"/>
        <sz val="11"/>
        <color theme="1"/>
        <rFont val="Times New Roman"/>
        <family val="1"/>
      </rPr>
      <t xml:space="preserve">3 </t>
    </r>
    <r>
      <rPr>
        <sz val="11"/>
        <color theme="1"/>
        <rFont val="Times New Roman"/>
        <family val="1"/>
      </rPr>
      <t>susmulkintos masės)</t>
    </r>
  </si>
  <si>
    <t>Medžių kamienų pakrovimas ir išvežimas Rangovo pasirinktu atstumu</t>
  </si>
  <si>
    <t>Iki 30 cm skersmens kelmų pakrovimas ir išvežimas Rangovo pasirinktu atstumu</t>
  </si>
  <si>
    <t>Daugiau 30 cm skersmens kelmų pakrovimas ir išvežimas Rangovo pasirinktu atstumu</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</si>
  <si>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309 vnt.</t>
  </si>
  <si>
    <t>Kelio ženklų skydų demontavimas nuo vienastiebių atramų</t>
  </si>
  <si>
    <t>Kelio ženklų vienastiebių atramų demontavimas</t>
  </si>
  <si>
    <t>1.22</t>
  </si>
  <si>
    <t>Kelio ženklų dvistiebių atramų demontavimas</t>
  </si>
  <si>
    <t>1.23</t>
  </si>
  <si>
    <t>Kelio ženklų skydų ir atramų (be pamatų), atitvarų pakrovimas ir išvežimas iki 115 km atstumu</t>
  </si>
  <si>
    <t>1.24</t>
  </si>
  <si>
    <t>Asfalto dangos frezavimas su pakrovimu</t>
  </si>
  <si>
    <r>
      <t>m</t>
    </r>
    <r>
      <rPr>
        <vertAlign val="superscript"/>
        <sz val="11"/>
        <color theme="1"/>
        <rFont val="Times New Roman"/>
        <family val="1"/>
      </rPr>
      <t>2</t>
    </r>
  </si>
  <si>
    <t>1.25</t>
  </si>
  <si>
    <t>Naudoto asfalto granulių pakrovimas ir išvežimas į sandėliavimo aikštelę antriniam panaudojimui Rangovo pasirinktu atstumu</t>
  </si>
  <si>
    <t>1.26</t>
  </si>
  <si>
    <t>Asfalto dangos granulių atsivežimas antriniam jų panaudojimui (I konstrukcijos variantas)</t>
  </si>
  <si>
    <t>1.27</t>
  </si>
  <si>
    <t>Asfalto dangos granulių atsivežimas antriniam jų panaudojimui (II konstrukcijos variantas)</t>
  </si>
  <si>
    <t>1.28</t>
  </si>
  <si>
    <t>Grįžtamosios medžiagos (nufrezuotas asfaltas) (I konstrukcijos variantas)</t>
  </si>
  <si>
    <t>1.29</t>
  </si>
  <si>
    <t>Grįžtamosios medžiagos (nufrezuotas asfaltas) (II konstrukcijos variantas)</t>
  </si>
  <si>
    <t>1.30</t>
  </si>
  <si>
    <t>Suoliukų išardymas</t>
  </si>
  <si>
    <t>1.31</t>
  </si>
  <si>
    <t>Šiukšlių dėžių išardymas</t>
  </si>
  <si>
    <t>1.32</t>
  </si>
  <si>
    <t>Betoninių kelio bortų ant betoninio pagrindo išardymas</t>
  </si>
  <si>
    <t>1.33</t>
  </si>
  <si>
    <t>Betoninių vejos bortų ant betoninio pagrindo išardymas</t>
  </si>
  <si>
    <t>1.34</t>
  </si>
  <si>
    <t>Gelžbetoninių keleivių laukimo peronų plokščių išmontavimas</t>
  </si>
  <si>
    <t>1.35</t>
  </si>
  <si>
    <t>Betoninių trinkelių dangos išardymas</t>
  </si>
  <si>
    <t>1.36</t>
  </si>
  <si>
    <t>Statybinio laužo (kelio bortų, vejos bortų, trinkelių, keleivių laukimo peronų, betoninių kelio ženklų pamatų, suoliukų, šiukšlių dėžių) pakrovimas ir išvežimas Rangovo pasirinktu atstumu</t>
  </si>
  <si>
    <t>1.37</t>
  </si>
  <si>
    <t>Žvyro dangos sluoksnio išardymas, nustumiant iki 20 m, pakrovimas ir išvežimas Rangovo pasirinktu atstumu (grįžtamoji medžiaga)</t>
  </si>
  <si>
    <t>1.38</t>
  </si>
  <si>
    <t>Dirvožemio vid. 30 cm pašalinimas, perstumiant buldozeriu iki 20 m, pakrovimas ir vežimas iki 4 km atstumu (sandėliavimui)</t>
  </si>
  <si>
    <t>1.39</t>
  </si>
  <si>
    <t>Dirvožemio vid. 30 cm pašalinimas, perstumiant buldozeriu iki 20 m, pakrovimas ir vežimas Rangovo pasirinktu atstumu (į išlykį)</t>
  </si>
  <si>
    <t>Iš viso skyriuje 1, 
Eur be PVM</t>
  </si>
  <si>
    <t>2. Žemės sankasos įrengimo darbai</t>
  </si>
  <si>
    <t>Grunto kasimas ekskavatoriais iškasose, pakrovimas į autosavivarčius ir pervežimas iki 4 km atstumu (sandėliavimui)</t>
  </si>
  <si>
    <r>
      <t>m</t>
    </r>
    <r>
      <rPr>
        <vertAlign val="superscript"/>
        <sz val="11"/>
        <color rgb="FF000000"/>
        <rFont val="Times New Roman"/>
        <family val="1"/>
      </rPr>
      <t>3</t>
    </r>
  </si>
  <si>
    <t>Gruntų pakeitimas geresnių savybių gruntu</t>
  </si>
  <si>
    <t>Žemės sankasos įrengimas iš esamo grunto</t>
  </si>
  <si>
    <t xml:space="preserve">Žemės sankasos įrengimas iš atvežtinio smėlingo grunto </t>
  </si>
  <si>
    <t>Žemės sankasos viršaus planiravimas mechanizuotu būdu</t>
  </si>
  <si>
    <r>
      <t>m</t>
    </r>
    <r>
      <rPr>
        <vertAlign val="superscript"/>
        <sz val="11"/>
        <color rgb="FF000000"/>
        <rFont val="Times New Roman"/>
        <family val="1"/>
      </rPr>
      <t>2</t>
    </r>
  </si>
  <si>
    <t>Žemės sankasos viršaus tankinimas mechanizuotu būdu</t>
  </si>
  <si>
    <t>Plotų ir šlaitų planiravimas</t>
  </si>
  <si>
    <t>Iš viso skyriuje 2, 
Eur be PVM</t>
  </si>
  <si>
    <t>3. Drenažo įrengimo darbai</t>
  </si>
  <si>
    <t xml:space="preserve">Naujos drenažinės linijos iš plastikinių (Øvidinis≥100 mm) drenažo vamzdžių su geotekstilės filtru klojimas, įrengiant drenažo prizmę iš skaldelės </t>
  </si>
  <si>
    <t>–  skaldelė 11/22</t>
  </si>
  <si>
    <r>
      <t>Filtruojančios geosintetinės medžiagos paklojimas (svoris ≥ 150 g/m</t>
    </r>
    <r>
      <rPr>
        <vertAlign val="superscript"/>
        <sz val="11"/>
        <color theme="1"/>
        <rFont val="Times New Roman"/>
        <family val="1"/>
      </rPr>
      <t>2</t>
    </r>
    <r>
      <rPr>
        <sz val="11"/>
        <color theme="1"/>
        <rFont val="Times New Roman"/>
        <family val="1"/>
      </rPr>
      <t>)</t>
    </r>
  </si>
  <si>
    <t>Drenažo pajungimas į lietaus nuotekų šulinį</t>
  </si>
  <si>
    <t>Tranšėjos užpylimas apsauginiu šalčiui atspariu gruntu ir sutankinimas</t>
  </si>
  <si>
    <t>Iš viso skyriuje 3, 
Eur be PVM</t>
  </si>
  <si>
    <t>4. Bortų įrengimo darbai</t>
  </si>
  <si>
    <r>
      <t>Betoninių kelio bortų 100.15.30 ant C20/25 betono pagrindo įrengimas (1m – 0,12 m</t>
    </r>
    <r>
      <rPr>
        <vertAlign val="superscript"/>
        <sz val="11"/>
        <color theme="1"/>
        <rFont val="Times New Roman"/>
        <family val="1"/>
      </rPr>
      <t>3</t>
    </r>
    <r>
      <rPr>
        <sz val="11"/>
        <color theme="1"/>
        <rFont val="Times New Roman"/>
        <family val="1"/>
      </rPr>
      <t xml:space="preserve"> betono)</t>
    </r>
  </si>
  <si>
    <r>
      <t>Betoninių nužemintų kelio bortų 100.15.22 ant C20/25 betono pagrindo įrengimas (1m – 0,11 m</t>
    </r>
    <r>
      <rPr>
        <vertAlign val="superscript"/>
        <sz val="11"/>
        <color theme="1"/>
        <rFont val="Times New Roman"/>
        <family val="1"/>
      </rPr>
      <t xml:space="preserve">3 </t>
    </r>
    <r>
      <rPr>
        <sz val="11"/>
        <color theme="1"/>
        <rFont val="Times New Roman"/>
        <family val="1"/>
      </rPr>
      <t>betono)</t>
    </r>
  </si>
  <si>
    <t>Betoninių vejos bortų 100.8.20 ant C12/15 betono pagrindo įrengimas</t>
  </si>
  <si>
    <r>
      <t>Granitinių kelio bortų 100.15.22 ant C20/25 betono pagrindo įrengimas (1m – 0,11 m</t>
    </r>
    <r>
      <rPr>
        <vertAlign val="superscript"/>
        <sz val="11"/>
        <color theme="1"/>
        <rFont val="Times New Roman"/>
        <family val="1"/>
      </rPr>
      <t xml:space="preserve">3 </t>
    </r>
    <r>
      <rPr>
        <sz val="11"/>
        <color theme="1"/>
        <rFont val="Times New Roman"/>
        <family val="1"/>
      </rPr>
      <t>betono)</t>
    </r>
  </si>
  <si>
    <t>Skaldos pagrindo sluoksnio po bortais iš nesurištojo mineralinių medžiagų mišinio 0/45 įrengimas</t>
  </si>
  <si>
    <t>Sandarinimo juostos tarp asfalto dangos ir borto įrengimas</t>
  </si>
  <si>
    <t>Iš viso skyriuje 4, 
Eur be PVM</t>
  </si>
  <si>
    <t>5. Važiuojamosios dalies pagrindų ir dangos įrengimo darbai (DK 2 dangos konstrukcijos klasė) 
(I konstrukcijos variantas)</t>
  </si>
  <si>
    <t>Apsauginio šalčiui atsparaus sluoksnio įrengimas</t>
  </si>
  <si>
    <r>
      <rPr>
        <b/>
        <sz val="11"/>
        <color rgb="FFFF0000"/>
        <rFont val="Times New Roman"/>
        <family val="1"/>
      </rPr>
      <t xml:space="preserve">Pastaba: </t>
    </r>
    <r>
      <rPr>
        <sz val="11"/>
        <color rgb="FFFF0000"/>
        <rFont val="Times New Roman"/>
        <family val="1"/>
      </rPr>
      <t>Teikėjas pildo pasirinktinai I arba II dangos konstrukcijos variantą</t>
    </r>
  </si>
  <si>
    <t>5. Važiuojamosios dalies pagrindų ir dangos įrengimo darbai (DK 2 dangos konstrukcijos klasė)
 (I konstrukcijos variantas)</t>
  </si>
  <si>
    <t>20 cm skaldos pagrindo sluoksnio iš nesurištojo mineralinių medžiagų mišinio 0/45 pridedant iki 20% NAG įrengimas</t>
  </si>
  <si>
    <r>
      <t xml:space="preserve">–  </t>
    </r>
    <r>
      <rPr>
        <sz val="11"/>
        <color rgb="FF000000"/>
        <rFont val="Times New Roman"/>
        <family val="1"/>
      </rPr>
      <t>nufrezuoto asfalto granulės (NAG), atvežant iš sandėliavimo vietos</t>
    </r>
  </si>
  <si>
    <t>10 cm storio pagrindo sluoksnis iš mišinio AC 22 PS (su 50/70 rišikliu) įrengimas</t>
  </si>
  <si>
    <t>Polimerais modifikuotos bituminės emulsijos C60BP4–S tolygaus sluoksnio paskleidimas</t>
  </si>
  <si>
    <r>
      <t>4 cm storio apatinio asfalto sluoksnio iš mišinio AC 16 AS (su SZ</t>
    </r>
    <r>
      <rPr>
        <vertAlign val="subscript"/>
        <sz val="11"/>
        <color theme="1"/>
        <rFont val="Times New Roman"/>
        <family val="1"/>
      </rPr>
      <t>22</t>
    </r>
    <r>
      <rPr>
        <sz val="11"/>
        <color theme="1"/>
        <rFont val="Times New Roman"/>
        <family val="1"/>
      </rPr>
      <t>/LA</t>
    </r>
    <r>
      <rPr>
        <vertAlign val="subscript"/>
        <sz val="11"/>
        <color theme="1"/>
        <rFont val="Times New Roman"/>
        <family val="1"/>
      </rPr>
      <t xml:space="preserve">25 </t>
    </r>
    <r>
      <rPr>
        <sz val="11"/>
        <color rgb="FF000000"/>
        <rFont val="Times New Roman"/>
        <family val="1"/>
      </rPr>
      <t>ir 50/70 rišikliu) įrengimas</t>
    </r>
  </si>
  <si>
    <r>
      <t>3 cm storio viršutinio asfalto sluoksnio iš mišinio SMA 8 S  (su SZ</t>
    </r>
    <r>
      <rPr>
        <vertAlign val="subscript"/>
        <sz val="11"/>
        <color rgb="FF000000"/>
        <rFont val="Times New Roman"/>
        <family val="1"/>
      </rPr>
      <t>18</t>
    </r>
    <r>
      <rPr>
        <sz val="11"/>
        <color rgb="FF000000"/>
        <rFont val="Times New Roman"/>
        <family val="1"/>
      </rPr>
      <t>/LA</t>
    </r>
    <r>
      <rPr>
        <vertAlign val="subscript"/>
        <sz val="11"/>
        <color rgb="FF000000"/>
        <rFont val="Times New Roman"/>
        <family val="1"/>
      </rPr>
      <t>20</t>
    </r>
    <r>
      <rPr>
        <sz val="11"/>
        <color rgb="FF000000"/>
        <rFont val="Times New Roman"/>
        <family val="1"/>
      </rPr>
      <t xml:space="preserve"> ir  PMB 45/80-65 rišikliu)
(įskaitant paviršiaus šiurkštinimo priemones) įrengimas </t>
    </r>
  </si>
  <si>
    <t>Išilginių ir skersinių asfalto dangos siūlių apdorojimas bitumine mase, klojant asfaltą „karštas prie šalto“</t>
  </si>
  <si>
    <t>Tolimesnės kelio atkarpos pažvyravimas 10 cm storio sluoksniu žvyro mišiniu 0/32 (už nuovažos ribų)</t>
  </si>
  <si>
    <t>6. Važiuojamosios dalies pagrindų ir dangos įrengimo darbai (DK 2 dangos konstrukcijos klasė) 
(II konstrukcijos variantas)</t>
  </si>
  <si>
    <t>Šalčiui nejautrių medžiagų sluoksnio įrengimas</t>
  </si>
  <si>
    <t>30 cm skaldos pagrindo sluoksnio iš nesurištojo mineralinių medžiagų mišinio 0/45 pridedant iki 20% NAG įrengimas</t>
  </si>
  <si>
    <t>–  nufrezuoto asfalto granulės (NAG), atvežant iš sandėliavimo vietos</t>
  </si>
  <si>
    <r>
      <t>4 cm storio apatinio asfalto sluoksnio iš mišinio AC 16 AS (su SZ</t>
    </r>
    <r>
      <rPr>
        <vertAlign val="subscript"/>
        <sz val="11"/>
        <color theme="1"/>
        <rFont val="Times New Roman"/>
        <family val="1"/>
      </rPr>
      <t>22</t>
    </r>
    <r>
      <rPr>
        <sz val="11"/>
        <color theme="1"/>
        <rFont val="Times New Roman"/>
        <family val="1"/>
      </rPr>
      <t>/LA</t>
    </r>
    <r>
      <rPr>
        <vertAlign val="subscript"/>
        <sz val="11"/>
        <color theme="1"/>
        <rFont val="Times New Roman"/>
        <family val="1"/>
      </rPr>
      <t xml:space="preserve">25 </t>
    </r>
    <r>
      <rPr>
        <sz val="11"/>
        <color theme="1"/>
        <rFont val="Times New Roman"/>
        <family val="1"/>
      </rPr>
      <t>ir 50/70 rišikliu) įrengimas</t>
    </r>
  </si>
  <si>
    <r>
      <t>3 cm storio viršutinio asfalto sluoksnio iš mišinio SMA 8 S  (su SZ</t>
    </r>
    <r>
      <rPr>
        <vertAlign val="subscript"/>
        <sz val="11"/>
        <color theme="1"/>
        <rFont val="Times New Roman"/>
        <family val="1"/>
      </rPr>
      <t>18</t>
    </r>
    <r>
      <rPr>
        <sz val="11"/>
        <color theme="1"/>
        <rFont val="Times New Roman"/>
        <family val="1"/>
      </rPr>
      <t>/LA</t>
    </r>
    <r>
      <rPr>
        <vertAlign val="subscript"/>
        <sz val="11"/>
        <color theme="1"/>
        <rFont val="Times New Roman"/>
        <family val="1"/>
      </rPr>
      <t>20</t>
    </r>
    <r>
      <rPr>
        <sz val="11"/>
        <color theme="1"/>
        <rFont val="Times New Roman"/>
        <family val="1"/>
      </rPr>
      <t xml:space="preserve"> ir  PMB 45/80-65 rišikliu)
(įskaitant paviršiaus šiurkštinimo priemones) įrengimas </t>
    </r>
  </si>
  <si>
    <t>Iš viso skyriuje 5,6 
Eur be PVM</t>
  </si>
  <si>
    <t>7. Važiuojamosios dalies pagrindų ir dangos įrengimo darbai (DK 0,3 dangos konstrukcijos klasė) 
(I konstrukcijos variantas)</t>
  </si>
  <si>
    <r>
      <rPr>
        <b/>
        <sz val="11"/>
        <color rgb="FFFF0000"/>
        <rFont val="Times New Roman"/>
        <family val="1"/>
      </rPr>
      <t>Pastaba:</t>
    </r>
    <r>
      <rPr>
        <sz val="11"/>
        <color rgb="FFFF0000"/>
        <rFont val="Times New Roman"/>
        <family val="1"/>
      </rPr>
      <t xml:space="preserve"> Teikėjas pildo pasirinktinai I arba II dangos konstrukcijos variantą</t>
    </r>
  </si>
  <si>
    <t>-   nufrezuoto asfalto granulės (NAG), atvežant iš sandėliavimo vietos</t>
  </si>
  <si>
    <t>8 cm storio pagrindo sluoksnis iš mišinio AC 22 PN (su 70/100 rišikliu) įrengimas</t>
  </si>
  <si>
    <t>Bituminės emulsijos C40B5-S / C60B4-S tolygaus sluoksnio paskleidimas</t>
  </si>
  <si>
    <t>4 cm storio viršutinio asfalto sluoksnio iš mišinio AC 11 VN (70/100 rišikliu) (įskaitant paviršiaus šiurkštinimo priemones) įrengimas</t>
  </si>
  <si>
    <t>4 cm storio viršutinio asfalto sluoksnio iš mišinio AC 11 VN (70/100 rišikliu) (įskaitant paviršiaus šiurkštinimo priemones)  įrengimas (raudonos spalvos)</t>
  </si>
  <si>
    <t>Skersinių asfalto dangos siūlių apdorojimas bitumine mase, klojant asfaltą „karštas prie šalto“</t>
  </si>
  <si>
    <t>7.8</t>
  </si>
  <si>
    <t>15 cm skaldos pagrindo sluoksnio iš nesurištojo mineralinių medžiagų mišinio 0/45 pridedant iki 20% NAG įrengimas</t>
  </si>
  <si>
    <t>7.9</t>
  </si>
  <si>
    <t>3 cm storio pasluoksnio iš nesurištojo mineralinių medžiagų mišinio įrengimas</t>
  </si>
  <si>
    <t>7.10</t>
  </si>
  <si>
    <t>8 cm storio betoninių trinkelių dangos įrengimas, siūles užpildant granito smulkiosios mineralinės medžiagos mišiniu 0/5</t>
  </si>
  <si>
    <t>7.11</t>
  </si>
  <si>
    <t>8.	 Važiuojamosios dalies pagrindų ir dangos įrengimo darbai (DK 0,3 dangos konstrukcijos klasė) 
(II konstrukcijos variantas)</t>
  </si>
  <si>
    <t>8.2</t>
  </si>
  <si>
    <t>25 cm skaldos pagrindo sluoksnio iš nesurištojo mineralinių medžiagų mišinio 0/45 pridedant iki 20% NAG įrengimas</t>
  </si>
  <si>
    <t>8.3</t>
  </si>
  <si>
    <t>8.4</t>
  </si>
  <si>
    <t>8.5</t>
  </si>
  <si>
    <t>8.6</t>
  </si>
  <si>
    <t>4 cm storio viršutinio asfalto sluoksnio iš mišinio AC 11 VN (70/100 rišikliu) (įskaitant paviršiaus šiurkštinimo priemones) įrengimas įrengimas  (pervažose raudonos spalvos)</t>
  </si>
  <si>
    <t>8.7</t>
  </si>
  <si>
    <t>8.8</t>
  </si>
  <si>
    <t>8.9</t>
  </si>
  <si>
    <t>8.10</t>
  </si>
  <si>
    <t>8.11</t>
  </si>
  <si>
    <t>Iš viso skyriuje 7,8 
Eur be PVM</t>
  </si>
  <si>
    <t>9.	 Šaligatvių ir pėsčiųjų tako dangos konstrukcijos įrengimo darbai (I dangos konstrukcijos variantas)</t>
  </si>
  <si>
    <t>9.1</t>
  </si>
  <si>
    <r>
      <t xml:space="preserve">Pastaba: </t>
    </r>
    <r>
      <rPr>
        <sz val="11"/>
        <color rgb="FFFF0000"/>
        <rFont val="Times New Roman"/>
        <family val="1"/>
      </rPr>
      <t>Teikėjas pildo pasirinktinai I arba II dangos konstrukcijos variantą</t>
    </r>
  </si>
  <si>
    <t>9.2</t>
  </si>
  <si>
    <t>15 cm skaldos pagrindo sluoksnio iš nesurištojo mineralinių medžiagų mišinio 0/45 pridedant iki 20% NAG įrengimas</t>
  </si>
  <si>
    <t>9.3</t>
  </si>
  <si>
    <t>9.4</t>
  </si>
  <si>
    <t>8 cm storio betoninių trinkelių dangos įrengimas, siūles užpildant granito smulkiosios mineralinės medžiagos mišiniu 0/5</t>
  </si>
  <si>
    <t>9. Šaligatvių ir salelių dangos konstrukcijos įrengimo darbai (I dangos konstrukcijos variantas)</t>
  </si>
  <si>
    <t>9.5</t>
  </si>
  <si>
    <t>8 cm storio reljefinių betoninių trinkelių dangos įrengimas, neregių vedimo sistemai, siūles užpildant granito smulkiosios mineralinės medžiagos mišiniu 0/5</t>
  </si>
  <si>
    <t xml:space="preserve">10. Šaligatvių ir pėsčiųjų tako dangos konstrukcijos įrengimo darbai (II dangos konstrukcijos variantas) </t>
  </si>
  <si>
    <t>10.1</t>
  </si>
  <si>
    <t>10.2</t>
  </si>
  <si>
    <t>20 cm žvyro pagrindo sluoksnio iš nesurištojo mineralinių medžiagų mišinio 0/45 įrengimas</t>
  </si>
  <si>
    <t>10.3</t>
  </si>
  <si>
    <t>10.4</t>
  </si>
  <si>
    <t>10.5</t>
  </si>
  <si>
    <t>Iš viso skyriuje 9,10 
Eur be PVM</t>
  </si>
  <si>
    <t xml:space="preserve">11.	 Dviračių tako dangos konstrukcijos įrengimo darbai 
(I dangos konstrukcijos variantas) </t>
  </si>
  <si>
    <t>11.1</t>
  </si>
  <si>
    <t>11.2</t>
  </si>
  <si>
    <t xml:space="preserve">15 cm skaldos pagrindo sluoksnio iš nesurištojo mineralinių medžiagų mišinio 0/45 pridedant iki 20% NAG įrengimas </t>
  </si>
  <si>
    <t>11.3</t>
  </si>
  <si>
    <t>6 cm storio asfalto pagrindo–dangos sluoksnio iš mišinio AC 16 PD įrengimas</t>
  </si>
  <si>
    <t>11.4</t>
  </si>
  <si>
    <t>11.5</t>
  </si>
  <si>
    <t>3 cm storio asfalto viršutinio sluoksnio iš mišinio AC 8 VN įrengimas (raudonos spalvos)</t>
  </si>
  <si>
    <t xml:space="preserve">12.	 Dviračių tako dangos konstrukcijos įrengimo darbai 
(II dangos konstrukcijos variantas) </t>
  </si>
  <si>
    <t>12.1</t>
  </si>
  <si>
    <t>12.2</t>
  </si>
  <si>
    <t>12.3</t>
  </si>
  <si>
    <t>12.4</t>
  </si>
  <si>
    <t>12.5</t>
  </si>
  <si>
    <t>Iš viso skyriuje 11,12 
Eur be PVM</t>
  </si>
  <si>
    <t xml:space="preserve">13.	 Skiriamųjų salelių dangos konstrukcijos įrengimo darbai (I dangos konstrukcijos variantas) </t>
  </si>
  <si>
    <t>13.1</t>
  </si>
  <si>
    <t>20 cm skaldos pagrindo sluoksnio iš nesurištojo mineralinių medžiagų mišinio 0/45 pridedant iki 20% NAG įrengimas</t>
  </si>
  <si>
    <t>13.2</t>
  </si>
  <si>
    <t>3 cm storio pasluoksnio iš granito smulkiosios mineralinės medžiagos mišinio 0/5 įrengimas</t>
  </si>
  <si>
    <t>13.3</t>
  </si>
  <si>
    <t>10 cm storio granitinių trinkelių dangos įrengimas, siūles užpildant granito smulkiosios mineralinės medžiagos mišiniu 0/5</t>
  </si>
  <si>
    <t>13.4</t>
  </si>
  <si>
    <t xml:space="preserve">14.	 Skiriamųjų salelių dangos konstrukcijos įrengimo darbai (II dangos konstrukcijos variantas) </t>
  </si>
  <si>
    <t>14.1</t>
  </si>
  <si>
    <t>30 cm skaldos pagrindo sluoksnio iš nesurištojo mineralinių medžiagų mišinio 0/45 pridedant iki 20% NAG įrengimas</t>
  </si>
  <si>
    <t>14.2</t>
  </si>
  <si>
    <t>14.3</t>
  </si>
  <si>
    <t>14.4</t>
  </si>
  <si>
    <t>Iš viso skyriuje 13,14 
Eur be PVM</t>
  </si>
  <si>
    <t>15.  Kelkraščių įrengimo darbai</t>
  </si>
  <si>
    <t>15.1</t>
  </si>
  <si>
    <t>10 cm storio kelkraščių tvirtinimas skaldos nesurištuoju mineralinių medžiagų mišiniu 16/32, pridedant 15% dirvožemio ir užsėjant daugiamečių žolių mišiniu</t>
  </si>
  <si>
    <r>
      <t xml:space="preserve">–  </t>
    </r>
    <r>
      <rPr>
        <sz val="11"/>
        <color theme="1"/>
        <rFont val="Times New Roman"/>
        <family val="1"/>
      </rPr>
      <t>dirvožemis, atvežant iš sandėliavimo vietos iki 4 km</t>
    </r>
  </si>
  <si>
    <t>Iš viso skyriuje 15, 
Eur be PVM</t>
  </si>
  <si>
    <t xml:space="preserve">16.  Tvirtinimo darbai </t>
  </si>
  <si>
    <t>16.1</t>
  </si>
  <si>
    <t>Dirvožemio atvežimas iš sandėliavimo vietos iki 4 km atstumu</t>
  </si>
  <si>
    <t>16.2</t>
  </si>
  <si>
    <t>Šlaitų ir plotų sutvirtinimas užpilant 10 cm storio (esamo) dirvožemio sluoksniu, užsėjant daugiamečių žolių mišiniu</t>
  </si>
  <si>
    <t>Iš viso skyriuje 16, 
Eur be PVM</t>
  </si>
  <si>
    <t>17.	 Grunto stabilizuojančios sistemos įrengimo darbai</t>
  </si>
  <si>
    <t>17.1</t>
  </si>
  <si>
    <t>Sistema iš dvigubo pynimo vielos tinklo segmentų</t>
  </si>
  <si>
    <r>
      <t>–</t>
    </r>
    <r>
      <rPr>
        <sz val="7"/>
        <color theme="1"/>
        <rFont val="Times New Roman"/>
        <family val="1"/>
      </rPr>
      <t xml:space="preserve">  </t>
    </r>
    <r>
      <rPr>
        <sz val="10"/>
        <color rgb="FF000000"/>
        <rFont val="Arial"/>
        <family val="2"/>
      </rPr>
      <t>geotekstilės (svoris ≥ 225 g/m</t>
    </r>
    <r>
      <rPr>
        <vertAlign val="superscript"/>
        <sz val="10"/>
        <color rgb="FF000000"/>
        <rFont val="Arial"/>
        <family val="2"/>
      </rPr>
      <t>2</t>
    </r>
    <r>
      <rPr>
        <sz val="10"/>
        <color rgb="FF000000"/>
        <rFont val="Arial"/>
        <family val="2"/>
      </rPr>
      <t>) paklojimas</t>
    </r>
  </si>
  <si>
    <r>
      <t>m</t>
    </r>
    <r>
      <rPr>
        <vertAlign val="superscript"/>
        <sz val="10"/>
        <color rgb="FF000000"/>
        <rFont val="Arial"/>
        <family val="2"/>
      </rPr>
      <t>2</t>
    </r>
  </si>
  <si>
    <r>
      <t>–</t>
    </r>
    <r>
      <rPr>
        <sz val="7"/>
        <color theme="1"/>
        <rFont val="Times New Roman"/>
        <family val="1"/>
      </rPr>
      <t xml:space="preserve">  </t>
    </r>
    <r>
      <rPr>
        <sz val="10"/>
        <color rgb="FF000000"/>
        <rFont val="Arial"/>
        <family val="2"/>
      </rPr>
      <t xml:space="preserve">akmenų užpildas fr. 90/180 </t>
    </r>
  </si>
  <si>
    <r>
      <t>m</t>
    </r>
    <r>
      <rPr>
        <vertAlign val="superscript"/>
        <sz val="10"/>
        <color rgb="FF000000"/>
        <rFont val="Arial"/>
        <family val="2"/>
      </rPr>
      <t>3</t>
    </r>
  </si>
  <si>
    <t>17.	Grunto stabilizuojančios sistemos įrengimo darbai</t>
  </si>
  <si>
    <t>17.2</t>
  </si>
  <si>
    <r>
      <t>Geotekstilės (svoris ≥ 150 g/m</t>
    </r>
    <r>
      <rPr>
        <vertAlign val="superscript"/>
        <sz val="10"/>
        <color rgb="FF000000"/>
        <rFont val="Arial"/>
        <family val="2"/>
      </rPr>
      <t>2</t>
    </r>
    <r>
      <rPr>
        <sz val="10"/>
        <color rgb="FF000000"/>
        <rFont val="Arial"/>
        <family val="2"/>
      </rPr>
      <t>) paklojimas ant sankasos viršaus</t>
    </r>
  </si>
  <si>
    <t>17.3</t>
  </si>
  <si>
    <t>Armuojančių geotinklų (išilgai ≥ 40 kN/m, skersai ≥ 40 kN/m) paklojimas ant sankasos viršaus</t>
  </si>
  <si>
    <t>17.4</t>
  </si>
  <si>
    <t>Žemės sankasos įrengimas iš atvežtinio drenuojančio grunto (smėlio)</t>
  </si>
  <si>
    <t>Iš viso skyriuje 17, 
Eur be PVM</t>
  </si>
  <si>
    <t xml:space="preserve">18.  Saugaus eismo priemonių įrengimo darbai </t>
  </si>
  <si>
    <t>18.1</t>
  </si>
  <si>
    <t xml:space="preserve">Sferinių stiklinių atšvaitų įrengimas kelio bortuose </t>
  </si>
  <si>
    <t>18.2</t>
  </si>
  <si>
    <t>Apsauginės tvorelės pėstiesiems (metalinės) įrengimas</t>
  </si>
  <si>
    <t>Iš viso skyriuje 18, 
Eur be PVM</t>
  </si>
  <si>
    <t xml:space="preserve">19.  Horizontalaus kelio ženklinimo įrengimo darbai </t>
  </si>
  <si>
    <t>19.1</t>
  </si>
  <si>
    <t>Dangos ženklinimas polimerinėmis medžiagomis arba šviesą atspindinčiais dažais</t>
  </si>
  <si>
    <t>19.2</t>
  </si>
  <si>
    <t>Greičio mažinimo (struktūrinio ženklinimo triukšmo) juostos</t>
  </si>
  <si>
    <t>19.3</t>
  </si>
  <si>
    <t>Ženklinimo 1.35 su įspėjamojo kelio ženklo Nr. 127 „Pėsčiųjų perėja“ atvaizdu įrengimas</t>
  </si>
  <si>
    <t>Iš viso skyriuje 19, 
Eur be PVM</t>
  </si>
  <si>
    <t xml:space="preserve">20.  Vertikalaus kelio ženklinimo įrengimo darbai </t>
  </si>
  <si>
    <t>20.1</t>
  </si>
  <si>
    <t>Kelio ženklų vienastiebių metalinių atramų su skydais (Ø76,1 mm) ant monolitinių betoninių pamatų įrengimas</t>
  </si>
  <si>
    <t>20.2</t>
  </si>
  <si>
    <t>Kelio ženklų dvistiebių metalinių atramų (Ø76,1 mm) ant monolitinių betoninių pamatų įrengimas</t>
  </si>
  <si>
    <t>20.3</t>
  </si>
  <si>
    <t>Kelio ženklų skydų montavimas ant apšvietimo atramų</t>
  </si>
  <si>
    <t>20.4</t>
  </si>
  <si>
    <t>Papildomų kelio ženklų skydų montavimas prie esamų vienastiebių atramų</t>
  </si>
  <si>
    <t>Iš viso skyriuje 20, 
Eur be PVM</t>
  </si>
  <si>
    <t>21.  Kiti darbai</t>
  </si>
  <si>
    <t>21.1</t>
  </si>
  <si>
    <t>21.2</t>
  </si>
  <si>
    <t>21.3</t>
  </si>
  <si>
    <t>Keleivių laukimo paviljonų įrengimas</t>
  </si>
  <si>
    <t>21.4</t>
  </si>
  <si>
    <t>Inžinerinių tinklų šulinių liukų sureguliavimas iki projektinio lygio</t>
  </si>
  <si>
    <t>21.5</t>
  </si>
  <si>
    <t>Geodezinės nuotraukos atlikimas</t>
  </si>
  <si>
    <t>Iš viso skyriuje 21, 
Eur be PVM</t>
  </si>
  <si>
    <t>Statybvietės įrengimas ir išardymas (įtraukiama į
statybvietės paruošimo darbus)</t>
  </si>
  <si>
    <t>Dirvožemio hvid=10 cm pašalinimas, perstumiant
buldozeriu iki 20 m, sandėliuojant vietoje</t>
  </si>
  <si>
    <t>Kanalo vagos užtvenkimas molingu gruntu</t>
  </si>
  <si>
    <t>Vandens pumpavimas iš atitvertos kanalo vagos</t>
  </si>
  <si>
    <t>h</t>
  </si>
  <si>
    <t>2. Esamų konstrukcijų ardymo darbai</t>
  </si>
  <si>
    <t>Grunto kasimas, sandėliuojant vietoje</t>
  </si>
  <si>
    <t>Pralaidos konstrukcijų ardymas</t>
  </si>
  <si>
    <t>Kanalo vagos valymas</t>
  </si>
  <si>
    <t>Statybinio laužo pakrovimas ir išvežimas į Rangovo nurodytą sandėliavimo vietą</t>
  </si>
  <si>
    <t>3. Pralaidos įrengimo darbai</t>
  </si>
  <si>
    <t>3.15</t>
  </si>
  <si>
    <t>3.16</t>
  </si>
  <si>
    <t>3.17</t>
  </si>
  <si>
    <t>3.18</t>
  </si>
  <si>
    <t>3.19</t>
  </si>
  <si>
    <t>3.20</t>
  </si>
  <si>
    <t>3.21</t>
  </si>
  <si>
    <t>3.22</t>
  </si>
  <si>
    <t>Plotų planiravimas</t>
  </si>
  <si>
    <t>Skaldos 0/45 pagrindo sl. h=20 cm įrengimas po atraminėmis sienomis</t>
  </si>
  <si>
    <t>Neaustinės geotekstilės atraminėse prizmėse įrengimas</t>
  </si>
  <si>
    <t>Geomembranos atraminėse prizmėse įrengimas</t>
  </si>
  <si>
    <t>Pado PA-2.6 montavimas</t>
  </si>
  <si>
    <t>Pado PA-2.0 montavimas</t>
  </si>
  <si>
    <t>Pado PA-1.0 montavimas</t>
  </si>
  <si>
    <t>Horizontalių gręžimas paduose PA-2.6 inkariniams strypams tvirtinti</t>
  </si>
  <si>
    <t>- horizontalūs lizdai Ø = 24, L = 240 mm</t>
  </si>
  <si>
    <t>Inkarinių strypų įstatymas į išgręžtus lizdus ir tvirtinimas klijais epoksidinių dervų pagrindu</t>
  </si>
  <si>
    <t>- epoksidiniai klijai</t>
  </si>
  <si>
    <t>Atraminių prizmių įrengimas iš šalčiui atsparių medžiagų mišinio sutankinant</t>
  </si>
  <si>
    <t>Pralaidos pagrindo įrengimas iš smėlio – žvyro mišinio h=30 cm sutankinant</t>
  </si>
  <si>
    <t>Metalinės gofruotos konstrukcijos apgaubimas geotekstile</t>
  </si>
  <si>
    <t>Metalinės gofruotos konstrukcijos montavimas sujungiant</t>
  </si>
  <si>
    <t>Atraminių sienų įrengimas</t>
  </si>
  <si>
    <t>- betonas C35/45 (su priedais)</t>
  </si>
  <si>
    <t>- armatūros gaminiai</t>
  </si>
  <si>
    <t>Atraminių sienų plovimas aukšto slėgio vandens srove prieš įrengiant hidroizoliaciją</t>
  </si>
  <si>
    <t xml:space="preserve">Atraminių sienų paviršių besiliečiančių su gruntu nutepimas hidroizoliacija </t>
  </si>
  <si>
    <t>Atraminių sienų fasadinių paviršių padengimas skaidria hidrofobizuojančia danga</t>
  </si>
  <si>
    <t>Metalinio gofruoto vamzdžio užpylimas gerai drenuojančiu gruntu sutankinant</t>
  </si>
  <si>
    <t>Skaldos 0/45 pagrindo sl. h = 15 cm įrengimas dugno tvirtinimui</t>
  </si>
  <si>
    <t>Dugno tvirtinimo plokštės įrengimas</t>
  </si>
  <si>
    <t>- betonas C30/37 (su priedais)</t>
  </si>
  <si>
    <t>- grunto tankinimas rankiniu būdu</t>
  </si>
  <si>
    <t xml:space="preserve"> - grunto tankinimas rankiniu būdu</t>
  </si>
  <si>
    <t>4. Baigiamieji darbai</t>
  </si>
  <si>
    <t>Kanalo vagos užtvenkimo molingu gruntu iškasimas, pakrovimas ir išvežimas 10 km atstumu</t>
  </si>
  <si>
    <t>Šlaitų tvirtinimo įrengimas</t>
  </si>
  <si>
    <t>- šlaitų tvirtinimo plokščių atrėmimo blokų AT-1 montavimas</t>
  </si>
  <si>
    <t>- šlaitų tvirtinimo pl. Rt-1 49x49x8 cm įrengimas</t>
  </si>
  <si>
    <t>Augalinio sluoksnio atstatymas ir šlaitų sutvirtinimas, užpilant h= 10 cm esamu dirvožemio sluoksniu ir apsėjant žole</t>
  </si>
  <si>
    <t>Likusio dirvožemio pakrovimas ir išvežimas 10 km atstumu</t>
  </si>
  <si>
    <t>DARBŲ KIEKIŲ ŽINIARAŠTIS NR. 3 – KONSTRUKCINĖ (SK) DALIS (PRALAIDA PK 25+80 KM)</t>
  </si>
  <si>
    <t>Pado PA-2.5 montavimas</t>
  </si>
  <si>
    <t>Atraminio bloko montavimas</t>
  </si>
  <si>
    <t>Pralaidos antgalio dugno pabetonavimas</t>
  </si>
  <si>
    <t>Metalinės gofruotos konstrukcijos montavimas</t>
  </si>
  <si>
    <t>Atraminės sienos įrengimas</t>
  </si>
  <si>
    <t>Atraminių sienų paviršių besiliečiančių su gruntu nutepimas hidroizoliacija</t>
  </si>
  <si>
    <t>Fasadinių paviršių padengimas skaidria hidrofobizuojančia danga</t>
  </si>
  <si>
    <t>Skaldos 0/45 pagrindo sl. h = 15 cm įrengimas už betoninio dugno tvirtinimo</t>
  </si>
  <si>
    <t>Skaldos sl. 0/45 h = 15 cm įrengimas po šlaitų tvirtinimo plytelėmis</t>
  </si>
  <si>
    <t>Konstrukcijų (SK) dalis (Pralaida PK 18+47 km)</t>
  </si>
  <si>
    <t>Konstrukcijų (SK) dalis (Pralaida PK 25+80 km)</t>
  </si>
  <si>
    <t>Elektrotechnikos dalis. AB ESO tinklai</t>
  </si>
  <si>
    <t>Elektrotechnikos dalis. Apšvietimo tinklai</t>
  </si>
  <si>
    <t>Elektroninių ryšių (telekomunikacijų) dalis</t>
  </si>
  <si>
    <t>DARBŲ KIEKIŲ ŽINIARAŠTIS NR. 2 – KONSTRUKCINĖ (SK) DALIS (PRALAIDA PK 18+47 KM)</t>
  </si>
  <si>
    <r>
      <t xml:space="preserve">Vieneto kaina, Eur be PVM  </t>
    </r>
    <r>
      <rPr>
        <b/>
        <sz val="11"/>
        <color rgb="FFFF0000"/>
        <rFont val="Times New Roman"/>
        <family val="1"/>
        <charset val="186"/>
      </rPr>
      <t>(pildo Teikėjas)</t>
    </r>
  </si>
  <si>
    <t>1. Apšvietimo įrengimas</t>
  </si>
  <si>
    <t>Duobių kasimas ir užkasimas spintos pamatų įrengimui</t>
  </si>
  <si>
    <r>
      <t>m</t>
    </r>
    <r>
      <rPr>
        <vertAlign val="superscript"/>
        <sz val="12"/>
        <color theme="1"/>
        <rFont val="Arial Narrow"/>
        <family val="2"/>
      </rPr>
      <t>3</t>
    </r>
  </si>
  <si>
    <t>Apšvietimo valdymo skydo (AVS) su pamatu montavimas</t>
  </si>
  <si>
    <t>Valdymo įrangos montavimas AVS</t>
  </si>
  <si>
    <t>Trasos nužymėjimas</t>
  </si>
  <si>
    <t>Tranšėjos kasimas ir užkasimas mechanizuotu būdu iki 1,2m gylio tranšėjoje. Kabelio tiesimui ir kabelio klojimas įvertinant žemės darbus.</t>
  </si>
  <si>
    <t>Tranšėjos kasimas ir užkasimas rankiniu būdu iki 1,2m gylio tranšėjoje. Kabelio tiesimui ir kabelio klojimas įvertinant žemės darbus.</t>
  </si>
  <si>
    <t>Polietileninių iki 110mm skersmens vamzdžių paklojimas tranšėjoje</t>
  </si>
  <si>
    <t>Signalinės juostos paklojimas virš pakloto kabelio</t>
  </si>
  <si>
    <t>Darbo duobių kasimas ir užkasimas uždaro perėjimo įrengimui</t>
  </si>
  <si>
    <r>
      <t>Uždaro perėjimo įrengimas kryptinio gręžimo būdu įtraukiant iki 75 mm</t>
    </r>
    <r>
      <rPr>
        <vertAlign val="superscript"/>
        <sz val="12"/>
        <color theme="1"/>
        <rFont val="Arial Narrow"/>
        <family val="2"/>
      </rPr>
      <t>2</t>
    </r>
    <r>
      <rPr>
        <sz val="12"/>
        <color theme="1"/>
        <rFont val="Arial Narrow"/>
        <family val="2"/>
      </rPr>
      <t xml:space="preserve"> skersmens vamzdį  </t>
    </r>
  </si>
  <si>
    <t>Grunto tankinimas vibroplokštėmis</t>
  </si>
  <si>
    <t xml:space="preserve">Žalios vejos atstatymas </t>
  </si>
  <si>
    <r>
      <t>m</t>
    </r>
    <r>
      <rPr>
        <vertAlign val="superscript"/>
        <sz val="12"/>
        <color theme="1"/>
        <rFont val="Arial Narrow"/>
        <family val="2"/>
      </rPr>
      <t>2</t>
    </r>
  </si>
  <si>
    <t>Kabelio tiesimas vamzdžiuose</t>
  </si>
  <si>
    <t>Kabelio montavimas atramoje, įrengtomis konstrukcijomis</t>
  </si>
  <si>
    <t>Kabelio galinė movos montavimas</t>
  </si>
  <si>
    <r>
      <t>Kabelio galų paruošimas Cu 3x1,5 mm</t>
    </r>
    <r>
      <rPr>
        <vertAlign val="superscript"/>
        <sz val="12"/>
        <color theme="1"/>
        <rFont val="Arial Narrow"/>
        <family val="2"/>
      </rPr>
      <t>2</t>
    </r>
    <r>
      <rPr>
        <sz val="12"/>
        <color theme="1"/>
        <rFont val="Arial Narrow"/>
        <family val="2"/>
      </rPr>
      <t xml:space="preserve"> kabeliams</t>
    </r>
  </si>
  <si>
    <t>Apšvietimo atramų montavimas (duobių gręžimas pamatams, pamatų, gembių, šviestuvų montavimas)</t>
  </si>
  <si>
    <t>Gembių montavimas ant atramos</t>
  </si>
  <si>
    <t>Šviestuvų montavimas ant atramos</t>
  </si>
  <si>
    <t>Atramų žymėjimas</t>
  </si>
  <si>
    <t xml:space="preserve">Įžeminimo įrengimas </t>
  </si>
  <si>
    <t>kompl</t>
  </si>
  <si>
    <t>Atramos ir AVS pajungimas prie įžemintuvo</t>
  </si>
  <si>
    <t>Įžeminimo kontūro varžos matavimas</t>
  </si>
  <si>
    <t>Kabelio izoliacijos varžos matavimas</t>
  </si>
  <si>
    <t>Derinimo, programavimo darbai</t>
  </si>
  <si>
    <t>Apšvietos matavimas</t>
  </si>
  <si>
    <t>Geodezinė išpildomoji nuotrauka</t>
  </si>
  <si>
    <t>Izoliacijos, įžeminimo įrenginių kontaktinių jungčių, PEN, PE ir N laidų pereinamosios varžos, fazinio ir nulinio laidų grandinės varžos matavimai</t>
  </si>
  <si>
    <t>Lietaus nuotekų šalinimo tinklų, valstybinės reikšmės rajoninio kelio Nr. 2253 Palanga-Graudūšiai ruože nuo 1,091 iki 4,544 km, Palangoje, naujos statybos projektas</t>
  </si>
  <si>
    <t>Paviršinių nuotekų tinklai</t>
  </si>
  <si>
    <t>Paviršinių nuotekų Ø200 vamzdyno vidaus apžiūra, darant vaizdo įrašą</t>
  </si>
  <si>
    <t>Paviršinių nuotekų Ø315-500 vamzdyno vidaus apžiūra, darant vaizdo įrašą</t>
  </si>
  <si>
    <t>Gruntinio vandens lygio pažeminimas (adatiniai filtrai)</t>
  </si>
  <si>
    <t>Adatinių filtrų kolektorius</t>
  </si>
  <si>
    <t>Siurbliai adatiniams filtrams</t>
  </si>
  <si>
    <t xml:space="preserve">Adatinių filtrų siurblių darbas (moto val.) </t>
  </si>
  <si>
    <t>val.</t>
  </si>
  <si>
    <t>PVC/PE/PP vamzdžiai  Ø200 mm ir jų įrengimas su visomis reikalingomis jungtimis, žemės darbais, vamzdžių pagrindo įrengimu 0,10 m bei jų užpylimu, gerbūvio ir dangų atstatymu</t>
  </si>
  <si>
    <t>PE100 RC vamzdžiai  Ø315 mm ir jų įrengimas su visomis reikalingomis jungtimis, žemės darbais (technologinės duobės), vamzdžių pagrindo įrengimu 0,10 m bei jų užpylimu</t>
  </si>
  <si>
    <t>PE100 RC vamzdžiai  Ø400 mm ir jų įrengimas su visomis reikalingomis jungtimis, žemės darbais  (technologinės duobės), vamzdžių pagrindo įrengimu 0,10 m bei jų užpylimu</t>
  </si>
  <si>
    <t>PE100 RC vamzdžiai  Ø500 mm ir jų įrengimas su visomis reikalingomis jungtimis, žemės darbais  (technologinės duobės), vamzdžių pagrindo įrengimu 0,10 m bei jų užpylimu</t>
  </si>
  <si>
    <t>Surenkami gelžbetoniniai šuliniai Ø1500 mm, (pilna komplektacija, įskaitant žemės darbus ir pagrindą po šuliniu 0,10 m)</t>
  </si>
  <si>
    <t>Surenkami gelžbetoniniai šuliniai Ø1000 mm, (pilna komplektacija, įskaitant žemės darbus ir pagrindą po šuliniu 0,10 m)</t>
  </si>
  <si>
    <r>
      <t>Plastikinis kanalizacijos šulinys PVC Ø 425 mm (</t>
    </r>
    <r>
      <rPr>
        <b/>
        <sz val="12"/>
        <color rgb="FF000000"/>
        <rFont val="Times New Roman"/>
        <family val="1"/>
      </rPr>
      <t>bortinis</t>
    </r>
    <r>
      <rPr>
        <sz val="12"/>
        <color rgb="FF000000"/>
        <rFont val="Times New Roman"/>
        <family val="1"/>
      </rPr>
      <t xml:space="preserve"> trapas) Hvid.=2,0 m, (pilna komplektacija, įskaitant žemės darbus ir pagrindą po šuliniu 0,10 m)</t>
    </r>
  </si>
  <si>
    <r>
      <t>Plastikinis kanalizacijos šulinys PVC Ø 425 mm (</t>
    </r>
    <r>
      <rPr>
        <b/>
        <sz val="12"/>
        <color rgb="FF000000"/>
        <rFont val="Times New Roman"/>
        <family val="1"/>
      </rPr>
      <t>dangoje</t>
    </r>
    <r>
      <rPr>
        <sz val="12"/>
        <color rgb="FF000000"/>
        <rFont val="Times New Roman"/>
        <family val="1"/>
      </rPr>
      <t xml:space="preserve"> trapas) Hvid.=2,0 m, (pilna komplektacija, įskaitant žemės darbus ir pagrindą po šuliniu 0,10 m)</t>
    </r>
  </si>
  <si>
    <t>Plastikinis kanalizacijos šulinys PVC Ø 425 mm, (pilna komplektacija, įskaitant žemės darbus ir pagrindą po šuliniu 0,10 m)</t>
  </si>
  <si>
    <r>
      <t xml:space="preserve">Vamzdynų Ø200 bandymas, </t>
    </r>
    <r>
      <rPr>
        <sz val="12"/>
        <color theme="1"/>
        <rFont val="Times New Roman"/>
        <family val="1"/>
      </rPr>
      <t>praplovimas</t>
    </r>
  </si>
  <si>
    <r>
      <t xml:space="preserve">Vamzdynų Ø315 bandymas, </t>
    </r>
    <r>
      <rPr>
        <sz val="12"/>
        <color theme="1"/>
        <rFont val="Times New Roman"/>
        <family val="1"/>
      </rPr>
      <t>praplovimas</t>
    </r>
  </si>
  <si>
    <r>
      <t xml:space="preserve">Vamzdynų Ø400 bandymas, </t>
    </r>
    <r>
      <rPr>
        <sz val="12"/>
        <color theme="1"/>
        <rFont val="Times New Roman"/>
        <family val="1"/>
      </rPr>
      <t>praplovimas</t>
    </r>
  </si>
  <si>
    <r>
      <t xml:space="preserve">Vamzdynų Ø500 bandymas, </t>
    </r>
    <r>
      <rPr>
        <sz val="12"/>
        <color theme="1"/>
        <rFont val="Times New Roman"/>
        <family val="1"/>
      </rPr>
      <t>praplovimas</t>
    </r>
  </si>
  <si>
    <t>Protarpiai D200 mm vamzdžiui</t>
  </si>
  <si>
    <t>Protarpiai D315 mm vamzdžiui</t>
  </si>
  <si>
    <t>Protarpiai D400 mm vamzdžiui</t>
  </si>
  <si>
    <t>Protarpiai D500 mm vamzdžiui</t>
  </si>
  <si>
    <t>Komunikacijų žymėjimui cinkuoto metalo stovai su plastikinėmis lentelėmis</t>
  </si>
  <si>
    <t xml:space="preserve">Protarpiai In-situ </t>
  </si>
  <si>
    <t>Betonas latakų įrengimui</t>
  </si>
  <si>
    <r>
      <t>m</t>
    </r>
    <r>
      <rPr>
        <vertAlign val="superscript"/>
        <sz val="12"/>
        <color rgb="FF000000"/>
        <rFont val="Times New Roman"/>
        <family val="1"/>
      </rPr>
      <t>3</t>
    </r>
  </si>
  <si>
    <t>Esamų šulinių landų Ø700 mm sukelimas (Hvid.=0,3 m) iki projektinio lygio</t>
  </si>
  <si>
    <t>Išleistuvas G/B</t>
  </si>
  <si>
    <t>Akmenų metinys d=0,2 cm, h=0,5m</t>
  </si>
  <si>
    <t>Apsaugnis dėklas DN315, įskaitant montavimą, sandarinimą</t>
  </si>
  <si>
    <t>Apsaugnis dėklas DN500, įskaitant montavimą, sandarinimą</t>
  </si>
  <si>
    <t>Apsaugnis dėklas DN800, įskaitant montavimą, sandarinimą</t>
  </si>
  <si>
    <t>Išorinis kritimo DN200 stovas (įskaitant trišakį, alkūnę, sandarinimą, montavimą)</t>
  </si>
  <si>
    <t>Vidinis kritimo DN200 stovas (įskaitant trišakį, alkūnę, sandarinimą, apkabas, montavimą)</t>
  </si>
  <si>
    <t>Sieninis uždoris savitakiniams tinklams DN300 įskaitant montavimą</t>
  </si>
  <si>
    <t>Sieninis uždoris savitakiniams tinklams DN500 įskaitant montavimą</t>
  </si>
  <si>
    <t>Vandentiekio tinklai</t>
  </si>
  <si>
    <t>Esamų požeminių sklendžių ir šulinių liukų sukėlimas iki projektinio lygio</t>
  </si>
  <si>
    <t>DARBŲ KIEKIŲ ŽINIARAŠTIS NR. 1 – NUOTEKU ŠALINIMAS</t>
  </si>
  <si>
    <t>Lietaus nuotekos (atskiras projektas)</t>
  </si>
  <si>
    <t>1.Elektroninų ryšių įrengimas</t>
  </si>
  <si>
    <t>Leidimas kasimo darbams</t>
  </si>
  <si>
    <t>1. Elektroninų ryšių įrengimas</t>
  </si>
  <si>
    <t>2. Medžiagų poreikis</t>
  </si>
  <si>
    <t>Sudedamas kabelių apsaugos vamzdis
PVC110x100x3000mm.(450N)</t>
  </si>
  <si>
    <t>Liukas MTT-S1 su rakinamu podangčiu</t>
  </si>
  <si>
    <t>Signalinio laido tiesimas paruoštoje tranšėjoje</t>
  </si>
  <si>
    <t>Signalinio laido sujungimas</t>
  </si>
  <si>
    <t>Signalinio laido matavimas</t>
  </si>
  <si>
    <t>Įspėjamosios juostos tiesimas paruoštoje tranšėjoje</t>
  </si>
  <si>
    <t>Duobių iškasimas/užkasimas/išvežimas šuliniams</t>
  </si>
  <si>
    <t>RKŠ-1 šulinio įrengimas iš blokelių</t>
  </si>
  <si>
    <t>Paklotų kabelių apsauga surenkamais
gaubtais 110 mm skersmens, atkasant
kabelius</t>
  </si>
  <si>
    <t>Paklotų kabelių apsauga surenkamais
gaubtais 160 mm skersmens, atkasant
kabelius</t>
  </si>
  <si>
    <t>2.10</t>
  </si>
  <si>
    <t>2.11</t>
  </si>
  <si>
    <t>Sudedamas kabelių apsaugos vamzdis
PVC160x100x3000mm.(450N)</t>
  </si>
  <si>
    <t>Signalinis laidas SL-1,5</t>
  </si>
  <si>
    <t xml:space="preserve">Termofitas SNIM -25/8 </t>
  </si>
  <si>
    <t>Jungtis Picabond Mini</t>
  </si>
  <si>
    <t>Įspėjamoji juosta</t>
  </si>
  <si>
    <t>Perdanga RKŠP-2-60</t>
  </si>
  <si>
    <t>Blokeliai šuliniui  (tiesus 400x200x120)</t>
  </si>
  <si>
    <t xml:space="preserve">G/b-5 žiedas </t>
  </si>
  <si>
    <r>
      <t>m</t>
    </r>
    <r>
      <rPr>
        <vertAlign val="superscript"/>
        <sz val="12"/>
        <color rgb="FF000000"/>
        <rFont val="Arial Narrow"/>
        <family val="2"/>
      </rPr>
      <t>3</t>
    </r>
  </si>
  <si>
    <t>IŠ VISO ŽINIARAŠTYJE 6, EUR BE PVM</t>
  </si>
  <si>
    <t>DARBŲ KIEKIŲ ŽINIARAŠTIS NR. 6 – ELEKTRONINIŲ RYŠIŲ (TELEKOMUNIKACIJŲ) DALIS</t>
  </si>
  <si>
    <t>IŠ VISO ŽINIARAŠTYJE 5, EUR BE PVM</t>
  </si>
  <si>
    <t>IŠ VISO ŽINIARAŠTYJE 3, EUR BE PVM</t>
  </si>
  <si>
    <t>Vykdant valstybinės reikšmės kelių rekonstravimo/remonto darbus susidarančios medžiagos, kurios nenaudojamos projekte ir kurios gali būti panaudotos pakartotinai, turi būti gabenamos į užsakovo – AB „Via Lietuva“ nurodytą sandėliavimo vietą – AB „Kelių priežiūra“ Kretingos kelių tarnybos Plungės meistriją, Stoties g. 11a, Plungė.
Medžiagos, kurios turi būti gabenamos į sandėliavimo vietas: metalo gaminiai (neužteršti betonu ir kt. medžiagomis (t. y. turi būti nuvalyti)): kelio ženklai, kelio ženklų atramos, apšvietimo ir kiti stulpai,  apsauginiai atitvarai ir jų elementai, tiltų ir viadukų turėklai, kiti metalo gaminiai, sijos, spraustasienės, pralaidos ir kt.
Kitos, nepaminėtos medžiagos, kurios gali būti panaudotos pakartotinai, gali būti gabenamos į sandėliavimo vietas tik suderinus su AB „Via Lietuva“.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</si>
  <si>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</si>
  <si>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DARBŲ KIEKIŲ ŽINIARAŠTIS NR. 5 - ELEKTROTECHNIKOS DALIS. APŠVIETIMAS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</si>
</sst>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45"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i/>
      <sz val="10"/>
      <color theme="1"/>
      <name val="Times New Roman"/>
      <family val="1"/>
      <charset val="186"/>
    </font>
    <font>
      <sz val="10"/>
      <color theme="1"/>
      <name val="Times New Roman"/>
      <family val="1"/>
      <charset val="186"/>
    </font>
    <font>
      <b/>
      <sz val="11"/>
      <color theme="1"/>
      <name val="Times New Roman"/>
      <family val="1"/>
    </font>
    <font>
      <b/>
      <sz val="11"/>
      <color rgb="FFFF0000"/>
      <name val="Times New Roman"/>
      <family val="1"/>
    </font>
    <font>
      <sz val="11"/>
      <color theme="1"/>
      <name val="Times New Roman"/>
      <family val="1"/>
    </font>
    <font>
      <i/>
      <sz val="11"/>
      <color theme="1"/>
      <name val="Times New Roman"/>
      <family val="1"/>
    </font>
    <font>
      <vertAlign val="superscript"/>
      <sz val="11"/>
      <color theme="1"/>
      <name val="Times New Roman"/>
      <family val="1"/>
    </font>
    <font>
      <sz val="11"/>
      <color rgb="FF000000"/>
      <name val="Times New Roman"/>
      <family val="1"/>
    </font>
    <font>
      <vertAlign val="superscript"/>
      <sz val="11"/>
      <color rgb="FF000000"/>
      <name val="Times New Roman"/>
      <family val="1"/>
    </font>
    <font>
      <sz val="11"/>
      <color rgb="FFFF0000"/>
      <name val="Times New Roman"/>
      <family val="1"/>
    </font>
    <font>
      <vertAlign val="subscript"/>
      <sz val="11"/>
      <color theme="1"/>
      <name val="Times New Roman"/>
      <family val="1"/>
    </font>
    <font>
      <vertAlign val="subscript"/>
      <sz val="11"/>
      <color rgb="FF000000"/>
      <name val="Times New Roman"/>
      <family val="1"/>
    </font>
    <font>
      <i/>
      <sz val="11"/>
      <color theme="1"/>
      <name val="Times New Roman"/>
      <family val="1"/>
      <charset val="186"/>
    </font>
    <font>
      <sz val="10"/>
      <color theme="1"/>
      <name val="Arial"/>
      <family val="2"/>
      <charset val="186"/>
    </font>
    <font>
      <sz val="10"/>
      <color rgb="FF000000"/>
      <name val="Arial"/>
      <family val="2"/>
    </font>
    <font>
      <sz val="10"/>
      <color theme="1"/>
      <name val="Arial"/>
      <family val="2"/>
    </font>
    <font>
      <sz val="7"/>
      <color theme="1"/>
      <name val="Times New Roman"/>
      <family val="1"/>
    </font>
    <font>
      <vertAlign val="superscript"/>
      <sz val="10"/>
      <color rgb="FF000000"/>
      <name val="Arial"/>
      <family val="2"/>
    </font>
    <font>
      <sz val="12"/>
      <color theme="1"/>
      <name val="Arial Narrow"/>
      <family val="2"/>
    </font>
    <font>
      <vertAlign val="superscript"/>
      <sz val="12"/>
      <color theme="1"/>
      <name val="Arial Narrow"/>
      <family val="2"/>
    </font>
    <font>
      <sz val="11"/>
      <color theme="1"/>
      <name val="Arial Narrow"/>
      <family val="2"/>
    </font>
    <font>
      <sz val="12"/>
      <color rgb="FF000000"/>
      <name val="Times New Roman"/>
      <family val="1"/>
    </font>
    <font>
      <sz val="12"/>
      <color theme="1"/>
      <name val="Times New Roman"/>
      <family val="1"/>
    </font>
    <font>
      <b/>
      <sz val="12"/>
      <color rgb="FF000000"/>
      <name val="Times New Roman"/>
      <family val="1"/>
    </font>
    <font>
      <vertAlign val="superscript"/>
      <sz val="12"/>
      <color rgb="FF000000"/>
      <name val="Times New Roman"/>
      <family val="1"/>
    </font>
    <font>
      <sz val="12"/>
      <color theme="1"/>
      <name val="Arial Narrow"/>
      <family val="2"/>
      <charset val="1"/>
    </font>
    <font>
      <sz val="11"/>
      <color theme="1"/>
      <name val="Arial Narrow"/>
      <family val="2"/>
      <charset val="1"/>
    </font>
    <font>
      <sz val="12"/>
      <color rgb="FF000000"/>
      <name val="Arial Narrow"/>
      <family val="2"/>
    </font>
    <font>
      <vertAlign val="superscript"/>
      <sz val="12"/>
      <color rgb="FF000000"/>
      <name val="Arial Narrow"/>
      <family val="2"/>
    </font>
  </fonts>
  <fills count="7">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rgb="FFFFFFFF"/>
      </patternFill>
    </fill>
    <fill>
      <patternFill patternType="solid">
        <fgColor theme="7"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rgb="FF000000"/>
      </left>
      <right style="thin">
        <color rgb="FF000000"/>
      </right>
      <top style="medium">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336">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3" borderId="1" xfId="3"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7" fillId="0" borderId="0" xfId="0" applyFont="1" applyAlignment="1">
      <alignment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4" fontId="4" fillId="3" borderId="3" xfId="3" applyNumberFormat="1" applyFont="1" applyFill="1" applyBorder="1" applyAlignment="1" applyProtection="1">
      <alignment horizontal="center" vertical="center" wrapText="1"/>
      <protection locked="0"/>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 fontId="4" fillId="3" borderId="3"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1" fillId="0" borderId="14"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0" fontId="4" fillId="0" borderId="0" xfId="4" applyFont="1" applyAlignment="1">
      <alignment horizontal="right" vertical="center"/>
    </xf>
    <xf numFmtId="49" fontId="5" fillId="0" borderId="18" xfId="0" applyNumberFormat="1" applyFont="1" applyBorder="1" applyAlignment="1">
      <alignment horizontal="center" vertical="center"/>
    </xf>
    <xf numFmtId="49" fontId="10" fillId="0" borderId="2"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0" fontId="2" fillId="0" borderId="19" xfId="2" applyFont="1" applyBorder="1" applyAlignment="1" applyProtection="1">
      <alignment horizontal="center" vertical="center" wrapText="1"/>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4" fontId="14" fillId="0" borderId="1" xfId="0" applyNumberFormat="1" applyFont="1" applyBorder="1" applyAlignment="1">
      <alignment horizontal="center" vertical="center"/>
    </xf>
    <xf numFmtId="0" fontId="13" fillId="0" borderId="1" xfId="0" applyFont="1" applyBorder="1" applyAlignment="1">
      <alignment horizontal="right" vertical="center"/>
    </xf>
    <xf numFmtId="0" fontId="12" fillId="0" borderId="0" xfId="0" applyFont="1" applyAlignment="1">
      <alignment horizontal="left" vertical="center"/>
    </xf>
    <xf numFmtId="0" fontId="15" fillId="0" borderId="0" xfId="0" applyFont="1" applyAlignment="1">
      <alignment horizontal="left" vertical="center" wrapText="1"/>
    </xf>
    <xf numFmtId="0" fontId="15" fillId="0" borderId="0" xfId="0" applyFont="1"/>
    <xf numFmtId="49"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7" fillId="4" borderId="0" xfId="0" applyFont="1" applyFill="1" applyAlignment="1" applyProtection="1">
      <alignment wrapText="1"/>
      <protection locked="0"/>
    </xf>
    <xf numFmtId="49" fontId="10" fillId="0" borderId="24" xfId="0" applyNumberFormat="1" applyFont="1" applyBorder="1" applyAlignment="1">
      <alignment horizontal="center" vertical="center" wrapText="1"/>
    </xf>
    <xf numFmtId="49" fontId="5" fillId="0" borderId="25" xfId="0" applyNumberFormat="1" applyFont="1" applyBorder="1" applyAlignment="1">
      <alignment horizontal="center" vertical="center"/>
    </xf>
    <xf numFmtId="4" fontId="5" fillId="0" borderId="26" xfId="0" applyNumberFormat="1" applyFont="1" applyBorder="1" applyAlignment="1">
      <alignment horizontal="center" vertical="center" wrapText="1"/>
    </xf>
    <xf numFmtId="49" fontId="10" fillId="0" borderId="0" xfId="4" applyNumberFormat="1" applyFont="1" applyAlignment="1">
      <alignment horizontal="center" vertical="center" wrapText="1"/>
    </xf>
    <xf numFmtId="49" fontId="10" fillId="0" borderId="7"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164" fontId="5" fillId="3" borderId="8" xfId="0" applyNumberFormat="1" applyFont="1" applyFill="1" applyBorder="1" applyAlignment="1" applyProtection="1">
      <alignment horizontal="center" vertical="center"/>
      <protection locked="0"/>
    </xf>
    <xf numFmtId="4" fontId="5" fillId="0" borderId="9" xfId="0" applyNumberFormat="1" applyFont="1" applyBorder="1" applyAlignment="1">
      <alignment horizontal="center" vertical="center" wrapText="1"/>
    </xf>
    <xf numFmtId="0" fontId="5" fillId="0" borderId="8" xfId="0" applyFont="1" applyBorder="1" applyAlignment="1">
      <alignment horizontal="left" vertical="center" wrapText="1"/>
    </xf>
    <xf numFmtId="4" fontId="4" fillId="0" borderId="20" xfId="0" applyNumberFormat="1" applyFont="1" applyBorder="1" applyAlignment="1" applyProtection="1">
      <alignment horizontal="center" vertical="center" wrapText="1"/>
      <protection locked="0"/>
    </xf>
    <xf numFmtId="0" fontId="4" fillId="0" borderId="30" xfId="3" applyFont="1" applyBorder="1" applyAlignment="1">
      <alignment horizontal="center" vertical="center" wrapText="1"/>
    </xf>
    <xf numFmtId="4" fontId="4" fillId="0" borderId="31" xfId="3" applyNumberFormat="1" applyFont="1" applyBorder="1" applyAlignment="1">
      <alignment horizontal="center" vertical="center" wrapText="1"/>
    </xf>
    <xf numFmtId="4" fontId="4" fillId="3" borderId="8" xfId="3" applyNumberFormat="1" applyFont="1" applyFill="1" applyBorder="1" applyAlignment="1" applyProtection="1">
      <alignment horizontal="center" vertical="center" wrapText="1"/>
      <protection locked="0"/>
    </xf>
    <xf numFmtId="49" fontId="10" fillId="0" borderId="1"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5" fillId="0" borderId="8" xfId="0" applyNumberFormat="1" applyFont="1" applyBorder="1" applyAlignment="1">
      <alignment horizontal="center" vertical="center"/>
    </xf>
    <xf numFmtId="49" fontId="5" fillId="0" borderId="23" xfId="0" applyNumberFormat="1" applyFont="1" applyBorder="1" applyAlignment="1">
      <alignment horizontal="left" vertical="center" wrapText="1"/>
    </xf>
    <xf numFmtId="49" fontId="5" fillId="0" borderId="32" xfId="0" applyNumberFormat="1" applyFont="1" applyBorder="1" applyAlignment="1">
      <alignment horizontal="center" vertical="center" wrapText="1"/>
    </xf>
    <xf numFmtId="49" fontId="5" fillId="0" borderId="32" xfId="0" applyNumberFormat="1" applyFont="1" applyBorder="1" applyAlignment="1">
      <alignment horizontal="left" vertical="center" wrapText="1"/>
    </xf>
    <xf numFmtId="4" fontId="4" fillId="3" borderId="8" xfId="4" applyNumberFormat="1" applyFont="1" applyFill="1" applyBorder="1" applyAlignment="1" applyProtection="1">
      <alignment horizontal="center" vertical="center" wrapText="1"/>
      <protection locked="0"/>
    </xf>
    <xf numFmtId="4" fontId="4" fillId="3" borderId="33" xfId="3" applyNumberFormat="1" applyFont="1" applyFill="1" applyBorder="1" applyAlignment="1" applyProtection="1">
      <alignment horizontal="center" vertical="center" wrapText="1"/>
      <protection locked="0"/>
    </xf>
    <xf numFmtId="4" fontId="5" fillId="0" borderId="37" xfId="0" applyNumberFormat="1" applyFont="1" applyBorder="1" applyAlignment="1">
      <alignment horizontal="center" vertical="center" wrapText="1"/>
    </xf>
    <xf numFmtId="4" fontId="4" fillId="3" borderId="38" xfId="3" applyNumberFormat="1" applyFont="1" applyFill="1" applyBorder="1" applyAlignment="1" applyProtection="1">
      <alignment horizontal="center" vertical="center" wrapText="1"/>
      <protection locked="0"/>
    </xf>
    <xf numFmtId="4" fontId="11" fillId="0" borderId="29" xfId="0" applyNumberFormat="1" applyFont="1" applyBorder="1" applyAlignment="1" applyProtection="1">
      <alignment horizontal="center" vertical="center"/>
      <protection locked="0"/>
    </xf>
    <xf numFmtId="4" fontId="4" fillId="0" borderId="29" xfId="0" applyNumberFormat="1" applyFont="1" applyBorder="1" applyAlignment="1" applyProtection="1">
      <alignment horizontal="center" vertical="center" wrapText="1"/>
      <protection locked="0"/>
    </xf>
    <xf numFmtId="164" fontId="5" fillId="3" borderId="27" xfId="0" applyNumberFormat="1" applyFont="1" applyFill="1" applyBorder="1" applyAlignment="1" applyProtection="1">
      <alignment horizontal="center" vertical="center"/>
      <protection locked="0"/>
    </xf>
    <xf numFmtId="164" fontId="5" fillId="3" borderId="32" xfId="0" applyNumberFormat="1" applyFont="1" applyFill="1" applyBorder="1" applyAlignment="1" applyProtection="1">
      <alignment horizontal="center" vertical="center"/>
      <protection locked="0"/>
    </xf>
    <xf numFmtId="4" fontId="5" fillId="0" borderId="31" xfId="0" applyNumberFormat="1" applyFont="1" applyBorder="1" applyAlignment="1">
      <alignment horizontal="center" vertical="center" wrapText="1"/>
    </xf>
    <xf numFmtId="49" fontId="5" fillId="0" borderId="3" xfId="0" applyNumberFormat="1" applyFont="1" applyBorder="1" applyAlignment="1">
      <alignment horizontal="left" vertical="top" wrapText="1"/>
    </xf>
    <xf numFmtId="0" fontId="5" fillId="0" borderId="3" xfId="0" applyFont="1" applyBorder="1" applyAlignment="1">
      <alignment horizontal="center" vertical="center" wrapText="1"/>
    </xf>
    <xf numFmtId="0" fontId="7" fillId="0" borderId="0" xfId="0" applyFont="1" applyAlignment="1" applyProtection="1">
      <alignment horizontal="center" wrapText="1"/>
      <protection locked="0"/>
    </xf>
    <xf numFmtId="0" fontId="18" fillId="0" borderId="2" xfId="2" applyFont="1" applyBorder="1" applyAlignment="1" applyProtection="1">
      <alignment horizontal="center" vertical="center" wrapText="1"/>
    </xf>
    <xf numFmtId="0" fontId="18" fillId="0" borderId="3" xfId="2" applyFont="1" applyBorder="1" applyAlignment="1" applyProtection="1">
      <alignment horizontal="center" vertical="center" wrapText="1"/>
    </xf>
    <xf numFmtId="2" fontId="18" fillId="0" borderId="3" xfId="2" applyNumberFormat="1" applyFont="1" applyBorder="1" applyAlignment="1" applyProtection="1">
      <alignment horizontal="center" vertical="center" wrapText="1"/>
    </xf>
    <xf numFmtId="0" fontId="18" fillId="0" borderId="3" xfId="1" applyFont="1" applyBorder="1" applyAlignment="1" applyProtection="1">
      <alignment horizontal="center" vertical="center" wrapText="1"/>
    </xf>
    <xf numFmtId="0" fontId="18" fillId="0" borderId="4" xfId="1" applyFont="1" applyBorder="1" applyAlignment="1" applyProtection="1">
      <alignment horizontal="center" vertical="center" wrapText="1"/>
    </xf>
    <xf numFmtId="0" fontId="20" fillId="0" borderId="0" xfId="0" applyFont="1" applyProtection="1">
      <protection locked="0"/>
    </xf>
    <xf numFmtId="49" fontId="21" fillId="0" borderId="5" xfId="0" applyNumberFormat="1" applyFont="1" applyBorder="1" applyAlignment="1">
      <alignment horizontal="left" vertical="center" wrapText="1"/>
    </xf>
    <xf numFmtId="49" fontId="21" fillId="0" borderId="1" xfId="0" applyNumberFormat="1"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4" fontId="18" fillId="3" borderId="1" xfId="3" applyNumberFormat="1" applyFont="1" applyFill="1" applyBorder="1" applyAlignment="1" applyProtection="1">
      <alignment horizontal="center" vertical="center" wrapText="1"/>
      <protection locked="0"/>
    </xf>
    <xf numFmtId="4" fontId="20" fillId="0" borderId="6" xfId="0" applyNumberFormat="1" applyFont="1" applyBorder="1" applyAlignment="1">
      <alignment horizontal="center" vertical="center" wrapText="1"/>
    </xf>
    <xf numFmtId="0" fontId="18" fillId="0" borderId="0" xfId="0" applyFont="1" applyAlignment="1" applyProtection="1">
      <alignment horizontal="center" vertical="center" wrapText="1"/>
      <protection locked="0"/>
    </xf>
    <xf numFmtId="49" fontId="21" fillId="0" borderId="36" xfId="0" applyNumberFormat="1" applyFont="1" applyBorder="1" applyAlignment="1">
      <alignment horizontal="left" vertical="center" wrapText="1"/>
    </xf>
    <xf numFmtId="49" fontId="21" fillId="0" borderId="33" xfId="0" applyNumberFormat="1" applyFont="1" applyBorder="1" applyAlignment="1">
      <alignment horizontal="center" vertical="center" wrapText="1"/>
    </xf>
    <xf numFmtId="0" fontId="20" fillId="0" borderId="33" xfId="0" applyFont="1" applyBorder="1" applyAlignment="1">
      <alignment horizontal="left" vertical="center" wrapText="1"/>
    </xf>
    <xf numFmtId="0" fontId="20" fillId="0" borderId="33" xfId="0" applyFont="1" applyBorder="1" applyAlignment="1">
      <alignment horizontal="center" vertical="center" wrapText="1"/>
    </xf>
    <xf numFmtId="4" fontId="18" fillId="3" borderId="33" xfId="3" applyNumberFormat="1" applyFont="1" applyFill="1" applyBorder="1" applyAlignment="1" applyProtection="1">
      <alignment horizontal="center" vertical="center" wrapText="1"/>
      <protection locked="0"/>
    </xf>
    <xf numFmtId="4" fontId="20" fillId="0" borderId="37" xfId="0" applyNumberFormat="1" applyFont="1" applyBorder="1" applyAlignment="1">
      <alignment horizontal="center" vertical="center" wrapText="1"/>
    </xf>
    <xf numFmtId="4" fontId="18" fillId="0" borderId="20" xfId="0" applyNumberFormat="1" applyFont="1" applyBorder="1" applyAlignment="1" applyProtection="1">
      <alignment horizontal="center" vertical="center" wrapText="1"/>
      <protection locked="0"/>
    </xf>
    <xf numFmtId="4" fontId="18" fillId="0" borderId="14" xfId="0" applyNumberFormat="1" applyFont="1" applyBorder="1" applyAlignment="1" applyProtection="1">
      <alignment horizontal="center" vertical="center"/>
      <protection locked="0"/>
    </xf>
    <xf numFmtId="49" fontId="21" fillId="0" borderId="2" xfId="0" applyNumberFormat="1" applyFont="1" applyBorder="1" applyAlignment="1">
      <alignment horizontal="left" vertical="center" wrapText="1"/>
    </xf>
    <xf numFmtId="49" fontId="21" fillId="0" borderId="3" xfId="0" applyNumberFormat="1" applyFont="1" applyBorder="1" applyAlignment="1">
      <alignment horizontal="center" vertical="center" wrapText="1"/>
    </xf>
    <xf numFmtId="0" fontId="23" fillId="0" borderId="3" xfId="0" applyFont="1" applyBorder="1" applyAlignment="1">
      <alignment horizontal="justify" vertical="center" wrapText="1"/>
    </xf>
    <xf numFmtId="0" fontId="23" fillId="0" borderId="3" xfId="0" applyFont="1" applyBorder="1" applyAlignment="1">
      <alignment horizontal="center" vertical="center" wrapText="1"/>
    </xf>
    <xf numFmtId="164" fontId="25" fillId="3" borderId="3" xfId="0" applyNumberFormat="1" applyFont="1" applyFill="1" applyBorder="1" applyAlignment="1" applyProtection="1">
      <alignment horizontal="center" vertical="center"/>
      <protection locked="0"/>
    </xf>
    <xf numFmtId="4" fontId="20" fillId="0" borderId="4" xfId="0" applyNumberFormat="1" applyFont="1" applyBorder="1" applyAlignment="1">
      <alignment horizontal="center" vertical="center" wrapText="1"/>
    </xf>
    <xf numFmtId="0" fontId="20" fillId="0" borderId="0" xfId="0" applyFont="1" applyAlignment="1" applyProtection="1">
      <alignment wrapText="1"/>
      <protection locked="0"/>
    </xf>
    <xf numFmtId="0" fontId="23" fillId="0" borderId="1" xfId="0" applyFont="1" applyBorder="1" applyAlignment="1">
      <alignment horizontal="justify" vertical="center" wrapText="1"/>
    </xf>
    <xf numFmtId="0" fontId="23" fillId="0" borderId="1" xfId="0" applyFont="1" applyBorder="1" applyAlignment="1">
      <alignment horizontal="center" vertical="center" wrapText="1"/>
    </xf>
    <xf numFmtId="164" fontId="25" fillId="3" borderId="1" xfId="0" applyNumberFormat="1" applyFont="1" applyFill="1" applyBorder="1" applyAlignment="1" applyProtection="1">
      <alignment horizontal="center" vertical="center"/>
      <protection locked="0"/>
    </xf>
    <xf numFmtId="0" fontId="23" fillId="0" borderId="33" xfId="0" applyFont="1" applyBorder="1" applyAlignment="1">
      <alignment horizontal="justify" vertical="center" wrapText="1"/>
    </xf>
    <xf numFmtId="0" fontId="23" fillId="0" borderId="33" xfId="0" applyFont="1" applyBorder="1" applyAlignment="1">
      <alignment horizontal="center" vertical="center" wrapText="1"/>
    </xf>
    <xf numFmtId="164" fontId="25" fillId="3" borderId="33" xfId="0" applyNumberFormat="1" applyFont="1" applyFill="1" applyBorder="1" applyAlignment="1" applyProtection="1">
      <alignment horizontal="center" vertical="center"/>
      <protection locked="0"/>
    </xf>
    <xf numFmtId="0" fontId="20" fillId="0" borderId="3" xfId="0" applyFont="1" applyBorder="1" applyAlignment="1">
      <alignment horizontal="left" vertical="center" wrapText="1"/>
    </xf>
    <xf numFmtId="0" fontId="20" fillId="0" borderId="3" xfId="0" applyFont="1" applyBorder="1" applyAlignment="1">
      <alignment horizontal="center" vertical="center" wrapText="1"/>
    </xf>
    <xf numFmtId="4" fontId="19" fillId="3" borderId="3" xfId="4" applyNumberFormat="1" applyFont="1" applyFill="1" applyBorder="1" applyAlignment="1" applyProtection="1">
      <alignment horizontal="center" vertical="center" wrapText="1"/>
      <protection locked="0"/>
    </xf>
    <xf numFmtId="0" fontId="25" fillId="0" borderId="0" xfId="0" applyFont="1" applyAlignment="1" applyProtection="1">
      <alignment wrapText="1"/>
      <protection locked="0"/>
    </xf>
    <xf numFmtId="4" fontId="19" fillId="3" borderId="1" xfId="4" applyNumberFormat="1" applyFont="1" applyFill="1" applyBorder="1" applyAlignment="1" applyProtection="1">
      <alignment horizontal="center" vertical="center" wrapText="1"/>
      <protection locked="0"/>
    </xf>
    <xf numFmtId="4" fontId="19" fillId="3" borderId="33" xfId="4" applyNumberFormat="1" applyFont="1" applyFill="1" applyBorder="1" applyAlignment="1" applyProtection="1">
      <alignment horizontal="center" vertical="center" wrapText="1"/>
      <protection locked="0"/>
    </xf>
    <xf numFmtId="4" fontId="18" fillId="0" borderId="39" xfId="0" applyNumberFormat="1" applyFont="1" applyBorder="1" applyAlignment="1" applyProtection="1">
      <alignment horizontal="center" vertical="center" wrapText="1"/>
      <protection locked="0"/>
    </xf>
    <xf numFmtId="4" fontId="18" fillId="0" borderId="39" xfId="0" applyNumberFormat="1" applyFont="1" applyBorder="1" applyAlignment="1" applyProtection="1">
      <alignment horizontal="center" vertical="center"/>
      <protection locked="0"/>
    </xf>
    <xf numFmtId="4" fontId="18" fillId="0" borderId="0" xfId="0" applyNumberFormat="1" applyFont="1" applyAlignment="1" applyProtection="1">
      <alignment horizontal="center" vertical="center" wrapText="1"/>
      <protection locked="0"/>
    </xf>
    <xf numFmtId="4" fontId="18" fillId="0" borderId="0" xfId="0" applyNumberFormat="1" applyFont="1" applyAlignment="1" applyProtection="1">
      <alignment horizontal="center" vertical="center"/>
      <protection locked="0"/>
    </xf>
    <xf numFmtId="4" fontId="18" fillId="0" borderId="40" xfId="0" applyNumberFormat="1" applyFont="1" applyBorder="1" applyAlignment="1" applyProtection="1">
      <alignment horizontal="center" vertical="center" wrapText="1"/>
      <protection locked="0"/>
    </xf>
    <xf numFmtId="4" fontId="18" fillId="0" borderId="40" xfId="0" applyNumberFormat="1" applyFont="1" applyBorder="1" applyAlignment="1" applyProtection="1">
      <alignment horizontal="center" vertical="center"/>
      <protection locked="0"/>
    </xf>
    <xf numFmtId="4" fontId="19" fillId="0" borderId="0" xfId="0" applyNumberFormat="1" applyFont="1" applyAlignment="1" applyProtection="1">
      <alignment horizontal="center" vertical="center"/>
      <protection locked="0"/>
    </xf>
    <xf numFmtId="0" fontId="20" fillId="0" borderId="3" xfId="0" applyFont="1" applyBorder="1" applyAlignment="1">
      <alignment horizontal="justify" vertical="center" wrapText="1"/>
    </xf>
    <xf numFmtId="4" fontId="18" fillId="3" borderId="3" xfId="4" applyNumberFormat="1" applyFont="1" applyFill="1" applyBorder="1" applyAlignment="1" applyProtection="1">
      <alignment horizontal="center" vertical="center" wrapText="1"/>
      <protection locked="0"/>
    </xf>
    <xf numFmtId="0" fontId="20" fillId="0" borderId="1" xfId="0" applyFont="1" applyBorder="1" applyAlignment="1">
      <alignment horizontal="justify" vertical="center" wrapText="1"/>
    </xf>
    <xf numFmtId="4" fontId="18" fillId="3" borderId="1" xfId="4" applyNumberFormat="1" applyFont="1" applyFill="1" applyBorder="1" applyAlignment="1" applyProtection="1">
      <alignment horizontal="center" vertical="center" wrapText="1"/>
      <protection locked="0"/>
    </xf>
    <xf numFmtId="0" fontId="20" fillId="0" borderId="33" xfId="0" applyFont="1" applyBorder="1" applyAlignment="1">
      <alignment horizontal="justify" vertical="center" wrapText="1"/>
    </xf>
    <xf numFmtId="4" fontId="18" fillId="3" borderId="33" xfId="4" applyNumberFormat="1" applyFont="1" applyFill="1" applyBorder="1" applyAlignment="1" applyProtection="1">
      <alignment horizontal="center" vertical="center" wrapText="1"/>
      <protection locked="0"/>
    </xf>
    <xf numFmtId="49" fontId="28" fillId="0" borderId="2" xfId="0" applyNumberFormat="1" applyFont="1" applyBorder="1" applyAlignment="1">
      <alignment horizontal="left" vertical="center" wrapText="1"/>
    </xf>
    <xf numFmtId="49" fontId="28" fillId="0" borderId="3" xfId="0" applyNumberFormat="1" applyFont="1" applyBorder="1" applyAlignment="1">
      <alignment horizontal="center" vertical="center" wrapText="1"/>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29" fillId="0" borderId="3" xfId="0" applyFont="1" applyBorder="1" applyAlignment="1">
      <alignment horizontal="center" vertical="center" wrapText="1"/>
    </xf>
    <xf numFmtId="4" fontId="11" fillId="3" borderId="3" xfId="4" applyNumberFormat="1" applyFont="1" applyFill="1" applyBorder="1" applyAlignment="1" applyProtection="1">
      <alignment horizontal="center" vertical="center" wrapText="1"/>
      <protection locked="0"/>
    </xf>
    <xf numFmtId="4" fontId="7" fillId="0" borderId="4" xfId="0" applyNumberFormat="1" applyFont="1" applyBorder="1" applyAlignment="1">
      <alignment horizontal="center" vertical="center" wrapText="1"/>
    </xf>
    <xf numFmtId="49" fontId="28" fillId="0" borderId="5" xfId="0" applyNumberFormat="1" applyFont="1" applyBorder="1" applyAlignment="1">
      <alignment horizontal="left" vertical="center" wrapText="1"/>
    </xf>
    <xf numFmtId="49" fontId="28"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29" fillId="0" borderId="1" xfId="0" applyFont="1" applyBorder="1" applyAlignment="1">
      <alignment horizontal="center" vertical="center" wrapText="1"/>
    </xf>
    <xf numFmtId="4" fontId="11" fillId="3" borderId="1" xfId="4" applyNumberFormat="1" applyFont="1" applyFill="1" applyBorder="1" applyAlignment="1" applyProtection="1">
      <alignment horizontal="center" vertical="center" wrapText="1"/>
      <protection locked="0"/>
    </xf>
    <xf numFmtId="4" fontId="7" fillId="0" borderId="6" xfId="0" applyNumberFormat="1" applyFont="1" applyBorder="1" applyAlignment="1">
      <alignment horizontal="center" vertical="center" wrapText="1"/>
    </xf>
    <xf numFmtId="49" fontId="28" fillId="0" borderId="36" xfId="0" applyNumberFormat="1" applyFont="1" applyBorder="1" applyAlignment="1">
      <alignment horizontal="left" vertical="center" wrapText="1"/>
    </xf>
    <xf numFmtId="49" fontId="28" fillId="0" borderId="33" xfId="0" applyNumberFormat="1" applyFont="1" applyBorder="1" applyAlignment="1">
      <alignment horizontal="center" vertical="center" wrapText="1"/>
    </xf>
    <xf numFmtId="0" fontId="7" fillId="0" borderId="33" xfId="0" applyFont="1" applyBorder="1" applyAlignment="1">
      <alignment horizontal="left" vertical="center" wrapText="1"/>
    </xf>
    <xf numFmtId="0" fontId="7" fillId="0" borderId="33" xfId="0" applyFont="1" applyBorder="1" applyAlignment="1">
      <alignment horizontal="center" vertical="center" wrapText="1"/>
    </xf>
    <xf numFmtId="0" fontId="29" fillId="0" borderId="33" xfId="0" applyFont="1" applyBorder="1" applyAlignment="1">
      <alignment horizontal="center" vertical="center" wrapText="1"/>
    </xf>
    <xf numFmtId="4" fontId="11" fillId="3" borderId="33" xfId="4" applyNumberFormat="1" applyFont="1" applyFill="1" applyBorder="1" applyAlignment="1" applyProtection="1">
      <alignment horizontal="center" vertical="center" wrapText="1"/>
      <protection locked="0"/>
    </xf>
    <xf numFmtId="4" fontId="7" fillId="0" borderId="37" xfId="0" applyNumberFormat="1" applyFont="1" applyBorder="1" applyAlignment="1">
      <alignment horizontal="center" vertical="center" wrapText="1"/>
    </xf>
    <xf numFmtId="4" fontId="11" fillId="0" borderId="20" xfId="0" applyNumberFormat="1" applyFont="1" applyBorder="1" applyAlignment="1" applyProtection="1">
      <alignment horizontal="center" vertical="center" wrapText="1"/>
      <protection locked="0"/>
    </xf>
    <xf numFmtId="0" fontId="30" fillId="0" borderId="3" xfId="0" applyFont="1" applyBorder="1" applyAlignment="1">
      <alignment horizontal="center" vertical="center" wrapText="1"/>
    </xf>
    <xf numFmtId="4" fontId="3" fillId="3" borderId="3" xfId="4" applyNumberFormat="1" applyFont="1" applyFill="1" applyBorder="1" applyAlignment="1" applyProtection="1">
      <alignment horizontal="center" vertical="center" wrapText="1"/>
      <protection locked="0"/>
    </xf>
    <xf numFmtId="4" fontId="3" fillId="0" borderId="39" xfId="0" applyNumberFormat="1" applyFont="1" applyBorder="1" applyAlignment="1" applyProtection="1">
      <alignment horizontal="center" vertical="center"/>
      <protection locked="0"/>
    </xf>
    <xf numFmtId="0" fontId="30" fillId="0" borderId="1" xfId="0" applyFont="1" applyBorder="1" applyAlignment="1">
      <alignment horizontal="center" vertical="center" wrapText="1"/>
    </xf>
    <xf numFmtId="4" fontId="3" fillId="3" borderId="1" xfId="4" applyNumberFormat="1" applyFont="1" applyFill="1" applyBorder="1" applyAlignment="1" applyProtection="1">
      <alignment horizontal="center" vertical="center" wrapText="1"/>
      <protection locked="0"/>
    </xf>
    <xf numFmtId="4" fontId="3" fillId="0" borderId="0" xfId="0" applyNumberFormat="1" applyFont="1" applyAlignment="1" applyProtection="1">
      <alignment horizontal="center" vertical="center"/>
      <protection locked="0"/>
    </xf>
    <xf numFmtId="0" fontId="30" fillId="0" borderId="33" xfId="0" applyFont="1" applyBorder="1" applyAlignment="1">
      <alignment horizontal="center" vertical="center" wrapText="1"/>
    </xf>
    <xf numFmtId="4" fontId="3" fillId="3" borderId="33" xfId="4" applyNumberFormat="1" applyFont="1" applyFill="1" applyBorder="1" applyAlignment="1" applyProtection="1">
      <alignment horizontal="center" vertical="center" wrapText="1"/>
      <protection locked="0"/>
    </xf>
    <xf numFmtId="0" fontId="7" fillId="0" borderId="1" xfId="0" applyFont="1" applyBorder="1" applyAlignment="1">
      <alignment horizontal="justify" vertical="center" wrapText="1"/>
    </xf>
    <xf numFmtId="0" fontId="7" fillId="0" borderId="33" xfId="0" applyFont="1" applyBorder="1" applyAlignment="1">
      <alignment horizontal="justify" vertical="center" wrapText="1"/>
    </xf>
    <xf numFmtId="4" fontId="11" fillId="0" borderId="13" xfId="0" applyNumberFormat="1" applyFont="1" applyBorder="1" applyAlignment="1" applyProtection="1">
      <alignment horizontal="center" vertical="center" wrapText="1"/>
      <protection locked="0"/>
    </xf>
    <xf numFmtId="4" fontId="11" fillId="0" borderId="43" xfId="0" applyNumberFormat="1" applyFont="1" applyBorder="1" applyAlignment="1" applyProtection="1">
      <alignment horizontal="center" vertical="center"/>
      <protection locked="0"/>
    </xf>
    <xf numFmtId="49" fontId="21" fillId="0" borderId="7" xfId="0" applyNumberFormat="1" applyFont="1" applyBorder="1" applyAlignment="1">
      <alignment horizontal="left" vertical="center" wrapText="1"/>
    </xf>
    <xf numFmtId="49" fontId="21" fillId="0" borderId="8" xfId="0" applyNumberFormat="1" applyFont="1" applyBorder="1" applyAlignment="1">
      <alignment horizontal="center" vertical="center" wrapText="1"/>
    </xf>
    <xf numFmtId="0" fontId="20" fillId="0" borderId="8" xfId="0" applyFont="1" applyBorder="1" applyAlignment="1">
      <alignment horizontal="left" vertical="center" wrapText="1"/>
    </xf>
    <xf numFmtId="0" fontId="20" fillId="0" borderId="8" xfId="0" applyFont="1" applyBorder="1" applyAlignment="1">
      <alignment horizontal="center" vertical="center" wrapText="1"/>
    </xf>
    <xf numFmtId="0" fontId="30" fillId="0" borderId="8" xfId="0" applyFont="1" applyBorder="1" applyAlignment="1">
      <alignment horizontal="center" vertical="center" wrapText="1"/>
    </xf>
    <xf numFmtId="4" fontId="3" fillId="3" borderId="8" xfId="4" applyNumberFormat="1" applyFont="1" applyFill="1" applyBorder="1" applyAlignment="1" applyProtection="1">
      <alignment horizontal="center" vertical="center" wrapText="1"/>
      <protection locked="0"/>
    </xf>
    <xf numFmtId="4" fontId="7" fillId="0" borderId="9" xfId="0" applyNumberFormat="1" applyFont="1" applyBorder="1" applyAlignment="1">
      <alignment horizontal="center" vertical="center" wrapText="1"/>
    </xf>
    <xf numFmtId="0" fontId="7" fillId="0" borderId="23" xfId="0" applyFont="1" applyBorder="1" applyAlignment="1">
      <alignment horizontal="left" vertical="center" wrapText="1"/>
    </xf>
    <xf numFmtId="0" fontId="7" fillId="0" borderId="23" xfId="0" applyFont="1" applyBorder="1" applyAlignment="1">
      <alignment horizontal="center" vertical="center" wrapText="1"/>
    </xf>
    <xf numFmtId="0" fontId="29" fillId="0" borderId="23" xfId="0" applyFont="1" applyBorder="1" applyAlignment="1">
      <alignment horizontal="center" vertical="center" wrapText="1"/>
    </xf>
    <xf numFmtId="4" fontId="11" fillId="3" borderId="23" xfId="4" applyNumberFormat="1" applyFont="1" applyFill="1" applyBorder="1" applyAlignment="1" applyProtection="1">
      <alignment horizontal="center" vertical="center" wrapText="1"/>
      <protection locked="0"/>
    </xf>
    <xf numFmtId="4" fontId="7" fillId="0" borderId="26" xfId="0" applyNumberFormat="1" applyFont="1" applyBorder="1" applyAlignment="1">
      <alignment horizontal="center" vertical="center" wrapText="1"/>
    </xf>
    <xf numFmtId="4" fontId="11" fillId="0" borderId="0" xfId="0" applyNumberFormat="1" applyFont="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7" fillId="0" borderId="28" xfId="0" applyFont="1" applyBorder="1" applyAlignment="1" applyProtection="1">
      <alignment wrapText="1"/>
      <protection locked="0"/>
    </xf>
    <xf numFmtId="0" fontId="30" fillId="0" borderId="3" xfId="0" applyFont="1" applyBorder="1" applyAlignment="1">
      <alignment horizontal="justify" vertical="center" wrapText="1"/>
    </xf>
    <xf numFmtId="4" fontId="11" fillId="0" borderId="39" xfId="0" applyNumberFormat="1" applyFont="1" applyBorder="1" applyAlignment="1" applyProtection="1">
      <alignment horizontal="center" vertical="center" wrapText="1"/>
      <protection locked="0"/>
    </xf>
    <xf numFmtId="0" fontId="31" fillId="0" borderId="1" xfId="0" applyFont="1" applyBorder="1" applyAlignment="1">
      <alignment horizontal="justify" vertical="center" wrapText="1"/>
    </xf>
    <xf numFmtId="0" fontId="30" fillId="0" borderId="1" xfId="0" applyFont="1" applyBorder="1" applyAlignment="1">
      <alignment horizontal="justify" vertical="center" wrapText="1"/>
    </xf>
    <xf numFmtId="0" fontId="30" fillId="0" borderId="33" xfId="0" applyFont="1" applyBorder="1" applyAlignment="1">
      <alignment horizontal="justify" vertical="center" wrapText="1"/>
    </xf>
    <xf numFmtId="0" fontId="7" fillId="0" borderId="40"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0" fontId="6" fillId="0" borderId="40" xfId="0" applyFont="1" applyBorder="1" applyAlignment="1" applyProtection="1">
      <alignment horizontal="center" vertical="center" wrapText="1"/>
      <protection locked="0"/>
    </xf>
    <xf numFmtId="0" fontId="7" fillId="0" borderId="3" xfId="0" applyFont="1" applyBorder="1" applyAlignment="1">
      <alignment horizontal="left" vertical="center"/>
    </xf>
    <xf numFmtId="0" fontId="7" fillId="0" borderId="3" xfId="0" applyFont="1" applyBorder="1" applyAlignment="1">
      <alignment horizontal="center" vertical="center"/>
    </xf>
    <xf numFmtId="0" fontId="29" fillId="0" borderId="3" xfId="0" applyFont="1" applyBorder="1" applyAlignment="1">
      <alignment horizontal="center" vertical="center"/>
    </xf>
    <xf numFmtId="0" fontId="7" fillId="0" borderId="1" xfId="0" applyFont="1" applyBorder="1" applyAlignment="1">
      <alignment horizontal="center" vertical="center"/>
    </xf>
    <xf numFmtId="0" fontId="29" fillId="0" borderId="1" xfId="0" applyFont="1" applyBorder="1" applyAlignment="1">
      <alignment horizontal="center" vertical="center"/>
    </xf>
    <xf numFmtId="0" fontId="6" fillId="0" borderId="0" xfId="0" applyFont="1" applyAlignment="1" applyProtection="1">
      <alignment horizontal="center" vertical="center" wrapText="1"/>
      <protection locked="0"/>
    </xf>
    <xf numFmtId="0" fontId="7" fillId="0" borderId="33" xfId="0" applyFont="1" applyBorder="1" applyAlignment="1">
      <alignment horizontal="left" vertical="center"/>
    </xf>
    <xf numFmtId="0" fontId="7" fillId="0" borderId="33" xfId="0" applyFont="1" applyBorder="1" applyAlignment="1">
      <alignment horizontal="center" vertical="center"/>
    </xf>
    <xf numFmtId="0" fontId="7" fillId="0" borderId="0" xfId="0" applyFont="1" applyAlignment="1" applyProtection="1">
      <alignment horizontal="center" vertical="center" wrapText="1"/>
      <protection locked="0"/>
    </xf>
    <xf numFmtId="49" fontId="28" fillId="0" borderId="7" xfId="0" applyNumberFormat="1" applyFont="1" applyBorder="1" applyAlignment="1">
      <alignment horizontal="left" vertical="center" wrapText="1"/>
    </xf>
    <xf numFmtId="49" fontId="28" fillId="0" borderId="8" xfId="0" applyNumberFormat="1" applyFont="1" applyBorder="1" applyAlignment="1">
      <alignment horizontal="center" vertical="center" wrapText="1"/>
    </xf>
    <xf numFmtId="0" fontId="7" fillId="0" borderId="8" xfId="0" applyFont="1" applyBorder="1" applyAlignment="1">
      <alignment horizontal="left" vertical="center" wrapText="1"/>
    </xf>
    <xf numFmtId="0" fontId="7" fillId="0" borderId="8" xfId="0" applyFont="1" applyBorder="1" applyAlignment="1">
      <alignment horizontal="center" vertical="center" wrapText="1"/>
    </xf>
    <xf numFmtId="0" fontId="29" fillId="0" borderId="8" xfId="0" applyFont="1" applyBorder="1" applyAlignment="1">
      <alignment horizontal="center" vertical="center" wrapText="1"/>
    </xf>
    <xf numFmtId="4" fontId="11" fillId="3" borderId="8" xfId="4" applyNumberFormat="1" applyFont="1" applyFill="1" applyBorder="1" applyAlignment="1" applyProtection="1">
      <alignment horizontal="center" vertical="center" wrapText="1"/>
      <protection locked="0"/>
    </xf>
    <xf numFmtId="0" fontId="11" fillId="0" borderId="0" xfId="4" applyFont="1" applyAlignment="1">
      <alignment vertical="center" wrapText="1"/>
    </xf>
    <xf numFmtId="0" fontId="11" fillId="0" borderId="0" xfId="4" applyFont="1" applyAlignment="1">
      <alignment vertical="center"/>
    </xf>
    <xf numFmtId="2" fontId="11" fillId="0" borderId="0" xfId="4" applyNumberFormat="1" applyFont="1" applyAlignment="1">
      <alignment vertical="center"/>
    </xf>
    <xf numFmtId="0" fontId="11" fillId="0" borderId="30" xfId="3" applyFont="1" applyBorder="1" applyAlignment="1">
      <alignment horizontal="center" vertical="center" wrapText="1"/>
    </xf>
    <xf numFmtId="4" fontId="11" fillId="0" borderId="31" xfId="3" applyNumberFormat="1" applyFont="1" applyBorder="1" applyAlignment="1">
      <alignment horizontal="center" vertical="center" wrapText="1"/>
    </xf>
    <xf numFmtId="49" fontId="5" fillId="0" borderId="23" xfId="0" applyNumberFormat="1" applyFont="1" applyBorder="1" applyAlignment="1">
      <alignment horizontal="left" vertical="top" wrapText="1"/>
    </xf>
    <xf numFmtId="0" fontId="5" fillId="0" borderId="23" xfId="0" applyFont="1" applyBorder="1" applyAlignment="1">
      <alignment horizontal="center" vertical="center" wrapText="1"/>
    </xf>
    <xf numFmtId="4" fontId="4" fillId="3" borderId="44" xfId="3" applyNumberFormat="1" applyFont="1" applyFill="1" applyBorder="1" applyAlignment="1" applyProtection="1">
      <alignment horizontal="center" vertical="center" wrapText="1"/>
      <protection locked="0"/>
    </xf>
    <xf numFmtId="0" fontId="7" fillId="0" borderId="1" xfId="0" applyFont="1" applyBorder="1" applyAlignment="1" applyProtection="1">
      <alignment horizontal="center" wrapText="1"/>
      <protection locked="0"/>
    </xf>
    <xf numFmtId="49" fontId="10" fillId="0" borderId="32" xfId="0" applyNumberFormat="1" applyFont="1" applyBorder="1" applyAlignment="1">
      <alignment horizontal="center" vertical="center" wrapText="1"/>
    </xf>
    <xf numFmtId="49" fontId="5" fillId="0" borderId="33" xfId="0" applyNumberFormat="1" applyFont="1" applyBorder="1" applyAlignment="1">
      <alignment horizontal="center" vertical="center" wrapText="1"/>
    </xf>
    <xf numFmtId="0" fontId="5" fillId="0" borderId="33" xfId="0" applyFont="1" applyBorder="1" applyAlignment="1">
      <alignment horizontal="center" vertical="center"/>
    </xf>
    <xf numFmtId="4" fontId="4" fillId="3" borderId="32" xfId="4" applyNumberFormat="1" applyFont="1" applyFill="1" applyBorder="1" applyAlignment="1" applyProtection="1">
      <alignment horizontal="center" vertical="center" wrapText="1"/>
      <protection locked="0"/>
    </xf>
    <xf numFmtId="4" fontId="5" fillId="0" borderId="45" xfId="0" applyNumberFormat="1" applyFont="1" applyBorder="1" applyAlignment="1">
      <alignment horizontal="center" vertical="center" wrapText="1"/>
    </xf>
    <xf numFmtId="49" fontId="5" fillId="0" borderId="46" xfId="0" applyNumberFormat="1" applyFont="1" applyBorder="1" applyAlignment="1">
      <alignment horizontal="center" vertical="center"/>
    </xf>
    <xf numFmtId="49" fontId="5" fillId="0" borderId="33" xfId="0" applyNumberFormat="1" applyFont="1" applyBorder="1" applyAlignment="1">
      <alignment horizontal="left" vertical="center" wrapText="1"/>
    </xf>
    <xf numFmtId="164" fontId="5" fillId="3" borderId="33" xfId="0" applyNumberFormat="1" applyFont="1" applyFill="1" applyBorder="1" applyAlignment="1" applyProtection="1">
      <alignment horizontal="center" vertical="center"/>
      <protection locked="0"/>
    </xf>
    <xf numFmtId="0" fontId="2" fillId="0" borderId="33" xfId="2" applyFont="1" applyBorder="1" applyAlignment="1" applyProtection="1">
      <alignment horizontal="center" vertical="center" wrapText="1"/>
    </xf>
    <xf numFmtId="2" fontId="2" fillId="0" borderId="33" xfId="2" applyNumberFormat="1" applyFont="1" applyBorder="1" applyAlignment="1" applyProtection="1">
      <alignment horizontal="center" vertical="center" wrapText="1"/>
    </xf>
    <xf numFmtId="0" fontId="2" fillId="0" borderId="33" xfId="1" applyFont="1" applyBorder="1" applyAlignment="1" applyProtection="1">
      <alignment horizontal="center" vertical="center" wrapText="1"/>
    </xf>
    <xf numFmtId="0" fontId="2" fillId="0" borderId="37" xfId="1" applyFont="1" applyBorder="1" applyAlignment="1" applyProtection="1">
      <alignment horizontal="center" vertical="center" wrapText="1"/>
    </xf>
    <xf numFmtId="49" fontId="10" fillId="0" borderId="38" xfId="0" applyNumberFormat="1" applyFont="1" applyBorder="1" applyAlignment="1">
      <alignment horizontal="center" vertical="center" wrapText="1"/>
    </xf>
    <xf numFmtId="4" fontId="4" fillId="3" borderId="47" xfId="3" applyNumberFormat="1" applyFont="1" applyFill="1" applyBorder="1" applyAlignment="1" applyProtection="1">
      <alignment horizontal="center" vertical="center" wrapText="1"/>
      <protection locked="0"/>
    </xf>
    <xf numFmtId="49" fontId="10" fillId="0" borderId="44" xfId="0" applyNumberFormat="1" applyFont="1" applyBorder="1" applyAlignment="1">
      <alignment horizontal="center" vertical="center" wrapText="1"/>
    </xf>
    <xf numFmtId="4" fontId="4" fillId="3" borderId="25" xfId="3" applyNumberFormat="1" applyFont="1" applyFill="1" applyBorder="1" applyAlignment="1" applyProtection="1">
      <alignment horizontal="center" vertical="center" wrapText="1"/>
      <protection locked="0"/>
    </xf>
    <xf numFmtId="4" fontId="4" fillId="3" borderId="18" xfId="3" applyNumberFormat="1" applyFont="1" applyFill="1" applyBorder="1" applyAlignment="1" applyProtection="1">
      <alignment horizontal="center" vertical="center" wrapText="1"/>
      <protection locked="0"/>
    </xf>
    <xf numFmtId="49" fontId="10" fillId="0" borderId="48" xfId="0" applyNumberFormat="1" applyFont="1" applyBorder="1" applyAlignment="1">
      <alignment horizontal="center" vertical="center" wrapText="1"/>
    </xf>
    <xf numFmtId="4" fontId="4" fillId="3" borderId="19" xfId="3" applyNumberFormat="1" applyFont="1" applyFill="1" applyBorder="1" applyAlignment="1" applyProtection="1">
      <alignment horizontal="center" vertical="center" wrapText="1"/>
      <protection locked="0"/>
    </xf>
    <xf numFmtId="2" fontId="7" fillId="0" borderId="0" xfId="0" applyNumberFormat="1" applyFont="1"/>
    <xf numFmtId="0" fontId="34" fillId="0" borderId="3" xfId="0" applyFont="1" applyBorder="1" applyAlignment="1">
      <alignment vertical="center" wrapText="1"/>
    </xf>
    <xf numFmtId="0" fontId="34" fillId="0" borderId="3" xfId="0" applyFont="1" applyBorder="1" applyAlignment="1">
      <alignment horizontal="center" vertical="center" wrapText="1"/>
    </xf>
    <xf numFmtId="0" fontId="36" fillId="0" borderId="3" xfId="0" applyFont="1" applyBorder="1" applyAlignment="1">
      <alignment horizontal="center" vertical="center" wrapText="1"/>
    </xf>
    <xf numFmtId="0" fontId="34" fillId="0" borderId="1" xfId="0" applyFont="1" applyBorder="1" applyAlignment="1">
      <alignment vertical="center" wrapText="1"/>
    </xf>
    <xf numFmtId="0" fontId="34"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4" fillId="0" borderId="8" xfId="0" applyFont="1" applyBorder="1" applyAlignment="1">
      <alignment vertical="center" wrapText="1"/>
    </xf>
    <xf numFmtId="0" fontId="34" fillId="0" borderId="8" xfId="0" applyFont="1" applyBorder="1" applyAlignment="1">
      <alignment horizontal="center" vertical="center" wrapText="1"/>
    </xf>
    <xf numFmtId="0" fontId="36" fillId="0" borderId="8" xfId="0" applyFont="1" applyBorder="1" applyAlignment="1">
      <alignment horizontal="center" vertical="center" wrapText="1"/>
    </xf>
    <xf numFmtId="2" fontId="36" fillId="0" borderId="1" xfId="0" applyNumberFormat="1" applyFont="1" applyBorder="1" applyAlignment="1">
      <alignment horizontal="center" vertical="center" wrapText="1"/>
    </xf>
    <xf numFmtId="49" fontId="10" fillId="0" borderId="21" xfId="0" applyNumberFormat="1" applyFont="1" applyBorder="1" applyAlignment="1">
      <alignment horizontal="center" vertical="center" wrapText="1"/>
    </xf>
    <xf numFmtId="0" fontId="37" fillId="0" borderId="1" xfId="0" applyFont="1" applyBorder="1" applyAlignment="1">
      <alignment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49" fontId="10" fillId="0" borderId="33" xfId="0" applyNumberFormat="1" applyFont="1" applyBorder="1" applyAlignment="1">
      <alignment horizontal="center" vertical="center" wrapText="1"/>
    </xf>
    <xf numFmtId="0" fontId="37" fillId="0" borderId="1" xfId="0" applyFont="1" applyBorder="1"/>
    <xf numFmtId="2" fontId="5" fillId="0" borderId="1" xfId="0" applyNumberFormat="1" applyFont="1" applyBorder="1" applyAlignment="1">
      <alignment horizontal="center" vertical="center"/>
    </xf>
    <xf numFmtId="4" fontId="4" fillId="3" borderId="46" xfId="3" applyNumberFormat="1" applyFont="1" applyFill="1" applyBorder="1" applyAlignment="1" applyProtection="1">
      <alignment horizontal="center" vertical="center" wrapText="1"/>
      <protection locked="0"/>
    </xf>
    <xf numFmtId="0" fontId="4" fillId="0" borderId="15" xfId="3" applyFont="1" applyBorder="1" applyAlignment="1">
      <alignment horizontal="center" vertical="center" wrapText="1"/>
    </xf>
    <xf numFmtId="4" fontId="4" fillId="0" borderId="14" xfId="3"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0" fontId="41" fillId="0" borderId="49" xfId="0" applyFont="1" applyBorder="1" applyAlignment="1">
      <alignment wrapText="1"/>
    </xf>
    <xf numFmtId="0" fontId="41" fillId="0" borderId="49" xfId="0" applyFont="1" applyBorder="1" applyAlignment="1">
      <alignment horizontal="center" vertical="center"/>
    </xf>
    <xf numFmtId="0" fontId="42" fillId="0" borderId="49" xfId="0" applyFont="1" applyBorder="1" applyAlignment="1">
      <alignment horizontal="center" vertical="center"/>
    </xf>
    <xf numFmtId="0" fontId="41" fillId="0" borderId="50" xfId="0" applyFont="1" applyBorder="1" applyAlignment="1">
      <alignment wrapText="1"/>
    </xf>
    <xf numFmtId="0" fontId="41" fillId="0" borderId="50" xfId="0" applyFont="1" applyBorder="1" applyAlignment="1">
      <alignment horizontal="center" vertical="center"/>
    </xf>
    <xf numFmtId="0" fontId="42" fillId="0" borderId="50" xfId="0" applyFont="1" applyBorder="1" applyAlignment="1">
      <alignment horizontal="center" vertical="center"/>
    </xf>
    <xf numFmtId="0" fontId="41" fillId="0" borderId="51" xfId="0" applyFont="1" applyBorder="1" applyAlignment="1">
      <alignment wrapText="1"/>
    </xf>
    <xf numFmtId="0" fontId="41" fillId="0" borderId="51" xfId="0" applyFont="1" applyBorder="1" applyAlignment="1">
      <alignment horizontal="center" vertical="center"/>
    </xf>
    <xf numFmtId="0" fontId="42" fillId="0" borderId="51" xfId="0" applyFont="1" applyBorder="1" applyAlignment="1">
      <alignment horizontal="center" vertical="center"/>
    </xf>
    <xf numFmtId="49" fontId="10" fillId="0" borderId="51" xfId="0" applyNumberFormat="1" applyFont="1" applyBorder="1" applyAlignment="1">
      <alignment horizontal="center" vertical="center" wrapText="1"/>
    </xf>
    <xf numFmtId="4" fontId="4" fillId="3" borderId="51" xfId="3" applyNumberFormat="1" applyFont="1" applyFill="1" applyBorder="1" applyAlignment="1" applyProtection="1">
      <alignment horizontal="center" vertical="center" wrapText="1"/>
      <protection locked="0"/>
    </xf>
    <xf numFmtId="4" fontId="5" fillId="0" borderId="52" xfId="0" applyNumberFormat="1" applyFont="1" applyBorder="1" applyAlignment="1">
      <alignment horizontal="center" vertical="center" wrapText="1"/>
    </xf>
    <xf numFmtId="0" fontId="43" fillId="0" borderId="51" xfId="0" applyFont="1" applyBorder="1" applyAlignment="1">
      <alignment horizontal="center" vertical="center"/>
    </xf>
    <xf numFmtId="4" fontId="5" fillId="0" borderId="53" xfId="0" applyNumberFormat="1"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164" fontId="5" fillId="3" borderId="51" xfId="0" applyNumberFormat="1" applyFont="1" applyFill="1" applyBorder="1" applyAlignment="1" applyProtection="1">
      <alignment horizontal="center" vertical="center"/>
      <protection locked="0"/>
    </xf>
    <xf numFmtId="4" fontId="5" fillId="0" borderId="54" xfId="0" applyNumberFormat="1" applyFont="1" applyBorder="1" applyAlignment="1">
      <alignment horizontal="center" vertical="center" wrapText="1"/>
    </xf>
    <xf numFmtId="49" fontId="10" fillId="0" borderId="55" xfId="0" applyNumberFormat="1" applyFont="1" applyBorder="1" applyAlignment="1">
      <alignment horizontal="center" vertical="center" wrapText="1"/>
    </xf>
    <xf numFmtId="49" fontId="10" fillId="0" borderId="34" xfId="0" applyNumberFormat="1" applyFont="1" applyBorder="1" applyAlignment="1">
      <alignment horizontal="center" vertical="center" wrapText="1"/>
    </xf>
    <xf numFmtId="0" fontId="41" fillId="0" borderId="56" xfId="0" applyFont="1" applyBorder="1" applyAlignment="1">
      <alignment wrapText="1"/>
    </xf>
    <xf numFmtId="0" fontId="41" fillId="0" borderId="56" xfId="0" applyFont="1" applyBorder="1" applyAlignment="1">
      <alignment horizontal="center" vertical="center"/>
    </xf>
    <xf numFmtId="0" fontId="42" fillId="0" borderId="56" xfId="0" applyFont="1" applyBorder="1" applyAlignment="1">
      <alignment horizontal="center" vertical="center"/>
    </xf>
    <xf numFmtId="4" fontId="4" fillId="3" borderId="34" xfId="4" applyNumberFormat="1" applyFont="1" applyFill="1" applyBorder="1" applyAlignment="1" applyProtection="1">
      <alignment horizontal="center" vertical="center" wrapText="1"/>
      <protection locked="0"/>
    </xf>
    <xf numFmtId="0" fontId="41" fillId="0" borderId="3" xfId="0" applyFont="1" applyBorder="1" applyAlignment="1">
      <alignment wrapText="1"/>
    </xf>
    <xf numFmtId="0" fontId="41" fillId="0" borderId="3" xfId="0" applyFont="1" applyBorder="1" applyAlignment="1">
      <alignment horizontal="center" vertical="center"/>
    </xf>
    <xf numFmtId="0" fontId="42" fillId="0" borderId="3" xfId="0" applyFont="1" applyBorder="1" applyAlignment="1">
      <alignment horizontal="center" vertical="center"/>
    </xf>
    <xf numFmtId="164" fontId="5" fillId="3" borderId="3" xfId="0" applyNumberFormat="1" applyFont="1" applyFill="1" applyBorder="1" applyAlignment="1" applyProtection="1">
      <alignment horizontal="center" vertical="center"/>
      <protection locked="0"/>
    </xf>
    <xf numFmtId="0" fontId="41" fillId="0" borderId="1" xfId="0" applyFont="1" applyBorder="1" applyAlignment="1">
      <alignment wrapText="1"/>
    </xf>
    <xf numFmtId="0" fontId="41" fillId="0" borderId="1" xfId="0" applyFont="1" applyBorder="1" applyAlignment="1">
      <alignment horizontal="center" vertical="center"/>
    </xf>
    <xf numFmtId="0" fontId="42" fillId="0" borderId="1" xfId="0" applyFont="1" applyBorder="1" applyAlignment="1">
      <alignment horizontal="center" vertical="center"/>
    </xf>
    <xf numFmtId="0" fontId="41" fillId="0" borderId="8" xfId="0" applyFont="1" applyBorder="1" applyAlignment="1">
      <alignment horizontal="center" vertical="center"/>
    </xf>
    <xf numFmtId="0" fontId="42" fillId="0" borderId="8" xfId="0" applyFont="1" applyBorder="1" applyAlignment="1">
      <alignment horizontal="center" vertical="center"/>
    </xf>
    <xf numFmtId="2" fontId="4" fillId="0" borderId="0" xfId="4" applyNumberFormat="1" applyFont="1" applyAlignment="1">
      <alignment vertical="center"/>
    </xf>
    <xf numFmtId="0" fontId="41" fillId="0" borderId="8" xfId="0" applyFont="1" applyBorder="1" applyAlignment="1">
      <alignment wrapText="1"/>
    </xf>
    <xf numFmtId="0" fontId="8" fillId="5" borderId="15" xfId="1" applyFont="1" applyFill="1" applyBorder="1" applyAlignment="1" applyProtection="1">
      <alignment horizontal="center" vertical="center" wrapText="1"/>
    </xf>
    <xf numFmtId="0" fontId="8" fillId="5" borderId="28" xfId="1" applyFont="1" applyFill="1" applyBorder="1" applyAlignment="1" applyProtection="1">
      <alignment horizontal="center" vertical="center" wrapText="1"/>
    </xf>
    <xf numFmtId="0" fontId="8" fillId="5" borderId="29"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xf>
    <xf numFmtId="0" fontId="2" fillId="2" borderId="11" xfId="1" applyFont="1" applyFill="1" applyBorder="1" applyAlignment="1" applyProtection="1">
      <alignment horizontal="center" vertical="center"/>
    </xf>
    <xf numFmtId="0" fontId="2" fillId="2" borderId="12" xfId="1" applyFont="1" applyFill="1" applyBorder="1" applyAlignment="1" applyProtection="1">
      <alignment horizontal="center" vertical="center"/>
    </xf>
    <xf numFmtId="49" fontId="21" fillId="0" borderId="5" xfId="0" applyNumberFormat="1" applyFont="1" applyBorder="1" applyAlignment="1">
      <alignment horizontal="left" vertical="top" wrapText="1"/>
    </xf>
    <xf numFmtId="49" fontId="21" fillId="0" borderId="1" xfId="0" applyNumberFormat="1" applyFont="1" applyBorder="1" applyAlignment="1">
      <alignment horizontal="center" vertical="top" wrapText="1"/>
    </xf>
    <xf numFmtId="0" fontId="25" fillId="0" borderId="16"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0" borderId="41" xfId="0" applyFont="1" applyBorder="1" applyAlignment="1" applyProtection="1">
      <alignment horizontal="center" vertical="center" wrapText="1"/>
      <protection locked="0"/>
    </xf>
    <xf numFmtId="0" fontId="25" fillId="0" borderId="35" xfId="0" applyFont="1" applyBorder="1" applyAlignment="1" applyProtection="1">
      <alignment horizontal="center" vertical="center" wrapText="1"/>
      <protection locked="0"/>
    </xf>
    <xf numFmtId="49" fontId="21" fillId="0" borderId="5" xfId="0" applyNumberFormat="1" applyFont="1" applyBorder="1" applyAlignment="1">
      <alignment horizontal="left" vertical="center" wrapText="1"/>
    </xf>
    <xf numFmtId="49" fontId="21" fillId="0" borderId="1" xfId="0" applyNumberFormat="1" applyFont="1" applyBorder="1" applyAlignment="1">
      <alignment horizontal="center" vertical="center" wrapText="1"/>
    </xf>
    <xf numFmtId="0" fontId="25" fillId="0" borderId="42" xfId="0" applyFont="1" applyBorder="1" applyAlignment="1" applyProtection="1">
      <alignment horizontal="center" vertical="center" wrapText="1"/>
      <protection locked="0"/>
    </xf>
    <xf numFmtId="49" fontId="28" fillId="0" borderId="5" xfId="0" applyNumberFormat="1" applyFont="1" applyBorder="1" applyAlignment="1">
      <alignment horizontal="left" vertical="center" wrapText="1"/>
    </xf>
    <xf numFmtId="49" fontId="28" fillId="0" borderId="1" xfId="0" applyNumberFormat="1" applyFont="1" applyBorder="1" applyAlignment="1">
      <alignment horizontal="center" vertical="center" wrapText="1"/>
    </xf>
    <xf numFmtId="4" fontId="19" fillId="0" borderId="41" xfId="0" applyNumberFormat="1" applyFont="1" applyBorder="1" applyAlignment="1" applyProtection="1">
      <alignment horizontal="center" vertical="center" wrapText="1"/>
      <protection locked="0"/>
    </xf>
    <xf numFmtId="49" fontId="21" fillId="0" borderId="2" xfId="0" applyNumberFormat="1" applyFont="1" applyBorder="1" applyAlignment="1">
      <alignment horizontal="left" vertical="center" wrapText="1"/>
    </xf>
    <xf numFmtId="49" fontId="21" fillId="0" borderId="3" xfId="0" applyNumberFormat="1" applyFont="1" applyBorder="1" applyAlignment="1">
      <alignment horizontal="center" vertical="center" wrapText="1"/>
    </xf>
    <xf numFmtId="4" fontId="19" fillId="0" borderId="42" xfId="0" applyNumberFormat="1" applyFont="1" applyBorder="1" applyAlignment="1" applyProtection="1">
      <alignment horizontal="center" vertical="center" wrapText="1"/>
      <protection locked="0"/>
    </xf>
    <xf numFmtId="4" fontId="19" fillId="0" borderId="35" xfId="0" applyNumberFormat="1" applyFont="1" applyBorder="1" applyAlignment="1" applyProtection="1">
      <alignment horizontal="center" vertical="center" wrapText="1"/>
      <protection locked="0"/>
    </xf>
    <xf numFmtId="49" fontId="28" fillId="0" borderId="24" xfId="0" applyNumberFormat="1" applyFont="1" applyBorder="1" applyAlignment="1">
      <alignment horizontal="left" vertical="center" wrapText="1"/>
    </xf>
    <xf numFmtId="49" fontId="28" fillId="0" borderId="36" xfId="0" applyNumberFormat="1" applyFont="1" applyBorder="1" applyAlignment="1">
      <alignment horizontal="left" vertical="center" wrapText="1"/>
    </xf>
    <xf numFmtId="49" fontId="28" fillId="0" borderId="23" xfId="0" applyNumberFormat="1" applyFont="1" applyBorder="1" applyAlignment="1">
      <alignment horizontal="center" vertical="center" wrapText="1"/>
    </xf>
    <xf numFmtId="49" fontId="28" fillId="0" borderId="33" xfId="0" applyNumberFormat="1" applyFont="1" applyBorder="1" applyAlignment="1">
      <alignment horizontal="center" vertical="center" wrapText="1"/>
    </xf>
    <xf numFmtId="49" fontId="28" fillId="0" borderId="2" xfId="0" applyNumberFormat="1" applyFont="1" applyBorder="1" applyAlignment="1">
      <alignment horizontal="left" vertical="center" wrapText="1"/>
    </xf>
    <xf numFmtId="49" fontId="28" fillId="0" borderId="3" xfId="0" applyNumberFormat="1" applyFont="1" applyBorder="1" applyAlignment="1">
      <alignment horizontal="center" vertical="center" wrapText="1"/>
    </xf>
    <xf numFmtId="0" fontId="16" fillId="0" borderId="0" xfId="0" applyFont="1" applyAlignment="1">
      <alignment vertical="center" wrapText="1"/>
    </xf>
    <xf numFmtId="0" fontId="17" fillId="0" borderId="0" xfId="0" applyFont="1" applyAlignment="1">
      <alignment vertical="center" wrapText="1"/>
    </xf>
    <xf numFmtId="0" fontId="4" fillId="6" borderId="21"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18" xfId="0" applyFont="1" applyFill="1" applyBorder="1" applyAlignment="1">
      <alignment horizontal="center" vertical="center"/>
    </xf>
    <xf numFmtId="0" fontId="15"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left" wrapText="1"/>
    </xf>
    <xf numFmtId="0" fontId="12" fillId="0" borderId="0" xfId="0" applyFont="1" applyAlignment="1">
      <alignment horizontal="left"/>
    </xf>
  </cellXfs>
  <cellStyles count="5">
    <cellStyle name="Įprastas"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5"/>
  <sheetViews>
    <sheetView tabSelected="1" topLeftCell="A141" zoomScale="85" zoomScaleNormal="85" workbookViewId="0">
      <selection activeCell="F164" sqref="F164"/>
    </sheetView>
  </sheetViews>
  <sheetFormatPr defaultColWidth="9.21875" defaultRowHeight="13.8" x14ac:dyDescent="0.25"/>
  <cols>
    <col min="1" max="1" width="39.77734375" style="15" customWidth="1"/>
    <col min="2" max="2" width="10.5546875" style="8" customWidth="1"/>
    <col min="3" max="3" width="71.77734375" style="9" customWidth="1"/>
    <col min="4" max="4" width="9.21875" style="8"/>
    <col min="5" max="5" width="16.21875" style="8" customWidth="1"/>
    <col min="6" max="6" width="17.77734375" style="10" customWidth="1"/>
    <col min="7" max="7" width="14.77734375" style="8" customWidth="1"/>
    <col min="8" max="8" width="21.5546875" style="11" customWidth="1"/>
    <col min="9" max="9" width="16.21875" style="5" customWidth="1"/>
    <col min="10" max="16384" width="9.21875" style="5"/>
  </cols>
  <sheetData>
    <row r="1" spans="1:9" ht="40.049999999999997" customHeight="1" thickBot="1" x14ac:dyDescent="0.3">
      <c r="A1" s="295" t="s">
        <v>113</v>
      </c>
      <c r="B1" s="296"/>
      <c r="C1" s="296"/>
      <c r="D1" s="296"/>
      <c r="E1" s="296"/>
      <c r="F1" s="296"/>
      <c r="G1" s="297"/>
    </row>
    <row r="2" spans="1:9" ht="21.75" customHeight="1" thickBot="1" x14ac:dyDescent="0.3">
      <c r="A2" s="1"/>
      <c r="B2" s="1"/>
      <c r="C2" s="1"/>
      <c r="D2" s="1"/>
      <c r="E2" s="12"/>
      <c r="F2" s="1"/>
      <c r="G2" s="1"/>
    </row>
    <row r="3" spans="1:9" ht="21.75" customHeight="1" thickBot="1" x14ac:dyDescent="0.3">
      <c r="A3" s="298" t="s">
        <v>50</v>
      </c>
      <c r="B3" s="299"/>
      <c r="C3" s="299"/>
      <c r="D3" s="299"/>
      <c r="E3" s="299"/>
      <c r="F3" s="299"/>
      <c r="G3" s="300"/>
    </row>
    <row r="4" spans="1:9" ht="41.4" x14ac:dyDescent="0.25">
      <c r="A4" s="86" t="s">
        <v>39</v>
      </c>
      <c r="B4" s="87" t="s">
        <v>0</v>
      </c>
      <c r="C4" s="87" t="s">
        <v>1</v>
      </c>
      <c r="D4" s="87" t="s">
        <v>2</v>
      </c>
      <c r="E4" s="88" t="s">
        <v>3</v>
      </c>
      <c r="F4" s="89" t="s">
        <v>114</v>
      </c>
      <c r="G4" s="90" t="s">
        <v>5</v>
      </c>
      <c r="H4" s="91"/>
      <c r="I4" s="91"/>
    </row>
    <row r="5" spans="1:9" ht="29.25" customHeight="1" x14ac:dyDescent="0.25">
      <c r="A5" s="92" t="s">
        <v>115</v>
      </c>
      <c r="B5" s="93" t="s">
        <v>12</v>
      </c>
      <c r="C5" s="94" t="s">
        <v>116</v>
      </c>
      <c r="D5" s="95" t="s">
        <v>44</v>
      </c>
      <c r="E5" s="95">
        <v>3.5150000000000001</v>
      </c>
      <c r="F5" s="96"/>
      <c r="G5" s="97">
        <f t="shared" ref="G5:G140" si="0">ROUND((E5*F5),2)</f>
        <v>0</v>
      </c>
      <c r="H5" s="91"/>
      <c r="I5" s="91"/>
    </row>
    <row r="6" spans="1:9" ht="29.25" customHeight="1" x14ac:dyDescent="0.25">
      <c r="A6" s="92" t="s">
        <v>115</v>
      </c>
      <c r="B6" s="93" t="s">
        <v>13</v>
      </c>
      <c r="C6" s="94" t="s">
        <v>117</v>
      </c>
      <c r="D6" s="95" t="s">
        <v>18</v>
      </c>
      <c r="E6" s="95">
        <v>1</v>
      </c>
      <c r="F6" s="96"/>
      <c r="G6" s="97">
        <f t="shared" si="0"/>
        <v>0</v>
      </c>
      <c r="H6" s="91"/>
      <c r="I6" s="91"/>
    </row>
    <row r="7" spans="1:9" ht="45" customHeight="1" x14ac:dyDescent="0.25">
      <c r="A7" s="92" t="s">
        <v>115</v>
      </c>
      <c r="B7" s="93" t="s">
        <v>60</v>
      </c>
      <c r="C7" s="94" t="s">
        <v>118</v>
      </c>
      <c r="D7" s="95" t="s">
        <v>119</v>
      </c>
      <c r="E7" s="95">
        <v>0.2</v>
      </c>
      <c r="F7" s="96"/>
      <c r="G7" s="97">
        <f t="shared" si="0"/>
        <v>0</v>
      </c>
      <c r="H7" s="91"/>
      <c r="I7" s="91"/>
    </row>
    <row r="8" spans="1:9" ht="75.599999999999994" customHeight="1" x14ac:dyDescent="0.25">
      <c r="A8" s="92" t="s">
        <v>115</v>
      </c>
      <c r="B8" s="93" t="s">
        <v>14</v>
      </c>
      <c r="C8" s="94" t="s">
        <v>120</v>
      </c>
      <c r="D8" s="95" t="s">
        <v>18</v>
      </c>
      <c r="E8" s="95">
        <v>45</v>
      </c>
      <c r="F8" s="96"/>
      <c r="G8" s="97">
        <f t="shared" si="0"/>
        <v>0</v>
      </c>
      <c r="H8" s="91"/>
      <c r="I8" s="91"/>
    </row>
    <row r="9" spans="1:9" ht="31.2" customHeight="1" x14ac:dyDescent="0.25">
      <c r="A9" s="92" t="s">
        <v>115</v>
      </c>
      <c r="B9" s="93" t="s">
        <v>15</v>
      </c>
      <c r="C9" s="94" t="s">
        <v>121</v>
      </c>
      <c r="D9" s="95" t="s">
        <v>119</v>
      </c>
      <c r="E9" s="95">
        <v>4.7</v>
      </c>
      <c r="F9" s="96"/>
      <c r="G9" s="97">
        <f t="shared" si="0"/>
        <v>0</v>
      </c>
      <c r="H9" s="91"/>
      <c r="I9" s="91"/>
    </row>
    <row r="10" spans="1:9" ht="31.5" customHeight="1" x14ac:dyDescent="0.25">
      <c r="A10" s="92" t="s">
        <v>115</v>
      </c>
      <c r="B10" s="93" t="s">
        <v>16</v>
      </c>
      <c r="C10" s="94" t="s">
        <v>122</v>
      </c>
      <c r="D10" s="95" t="s">
        <v>18</v>
      </c>
      <c r="E10" s="95">
        <v>1</v>
      </c>
      <c r="F10" s="96"/>
      <c r="G10" s="97">
        <f t="shared" si="0"/>
        <v>0</v>
      </c>
      <c r="H10" s="91"/>
      <c r="I10" s="91"/>
    </row>
    <row r="11" spans="1:9" ht="31.95" customHeight="1" x14ac:dyDescent="0.25">
      <c r="A11" s="92" t="s">
        <v>115</v>
      </c>
      <c r="B11" s="93" t="s">
        <v>61</v>
      </c>
      <c r="C11" s="94" t="s">
        <v>123</v>
      </c>
      <c r="D11" s="95" t="s">
        <v>119</v>
      </c>
      <c r="E11" s="95">
        <v>0.3</v>
      </c>
      <c r="F11" s="96"/>
      <c r="G11" s="97">
        <f t="shared" si="0"/>
        <v>0</v>
      </c>
      <c r="H11" s="91"/>
      <c r="I11" s="91"/>
    </row>
    <row r="12" spans="1:9" ht="29.25" customHeight="1" x14ac:dyDescent="0.25">
      <c r="A12" s="92" t="s">
        <v>115</v>
      </c>
      <c r="B12" s="93" t="s">
        <v>17</v>
      </c>
      <c r="C12" s="94" t="s">
        <v>124</v>
      </c>
      <c r="D12" s="95" t="s">
        <v>18</v>
      </c>
      <c r="E12" s="95">
        <v>81</v>
      </c>
      <c r="F12" s="96"/>
      <c r="G12" s="97">
        <f t="shared" si="0"/>
        <v>0</v>
      </c>
      <c r="H12" s="91"/>
      <c r="I12" s="91"/>
    </row>
    <row r="13" spans="1:9" ht="31.5" customHeight="1" x14ac:dyDescent="0.25">
      <c r="A13" s="92" t="s">
        <v>115</v>
      </c>
      <c r="B13" s="93" t="s">
        <v>62</v>
      </c>
      <c r="C13" s="94" t="s">
        <v>125</v>
      </c>
      <c r="D13" s="95" t="s">
        <v>119</v>
      </c>
      <c r="E13" s="95">
        <v>26.6</v>
      </c>
      <c r="F13" s="96"/>
      <c r="G13" s="97">
        <f t="shared" si="0"/>
        <v>0</v>
      </c>
      <c r="H13" s="91"/>
      <c r="I13" s="91"/>
    </row>
    <row r="14" spans="1:9" ht="29.25" customHeight="1" x14ac:dyDescent="0.25">
      <c r="A14" s="92" t="s">
        <v>115</v>
      </c>
      <c r="B14" s="93" t="s">
        <v>63</v>
      </c>
      <c r="C14" s="94" t="s">
        <v>126</v>
      </c>
      <c r="D14" s="95" t="s">
        <v>18</v>
      </c>
      <c r="E14" s="95">
        <v>75</v>
      </c>
      <c r="F14" s="96"/>
      <c r="G14" s="97">
        <f t="shared" si="0"/>
        <v>0</v>
      </c>
      <c r="H14" s="91"/>
      <c r="I14" s="91"/>
    </row>
    <row r="15" spans="1:9" ht="29.25" customHeight="1" x14ac:dyDescent="0.25">
      <c r="A15" s="92" t="s">
        <v>115</v>
      </c>
      <c r="B15" s="93" t="s">
        <v>45</v>
      </c>
      <c r="C15" s="94" t="s">
        <v>127</v>
      </c>
      <c r="D15" s="95" t="s">
        <v>119</v>
      </c>
      <c r="E15" s="95">
        <v>50.5</v>
      </c>
      <c r="F15" s="96"/>
      <c r="G15" s="97">
        <f t="shared" si="0"/>
        <v>0</v>
      </c>
      <c r="H15" s="91"/>
      <c r="I15" s="91"/>
    </row>
    <row r="16" spans="1:9" ht="29.25" customHeight="1" x14ac:dyDescent="0.25">
      <c r="A16" s="92" t="s">
        <v>115</v>
      </c>
      <c r="B16" s="93" t="s">
        <v>64</v>
      </c>
      <c r="C16" s="94" t="s">
        <v>128</v>
      </c>
      <c r="D16" s="95" t="s">
        <v>18</v>
      </c>
      <c r="E16" s="95">
        <v>106</v>
      </c>
      <c r="F16" s="96"/>
      <c r="G16" s="97">
        <f t="shared" si="0"/>
        <v>0</v>
      </c>
      <c r="H16" s="91"/>
      <c r="I16" s="91"/>
    </row>
    <row r="17" spans="1:9" ht="29.25" customHeight="1" x14ac:dyDescent="0.25">
      <c r="A17" s="92" t="s">
        <v>115</v>
      </c>
      <c r="B17" s="93" t="s">
        <v>46</v>
      </c>
      <c r="C17" s="94" t="s">
        <v>129</v>
      </c>
      <c r="D17" s="95" t="s">
        <v>119</v>
      </c>
      <c r="E17" s="95">
        <v>203.1</v>
      </c>
      <c r="F17" s="96"/>
      <c r="G17" s="97">
        <f t="shared" si="0"/>
        <v>0</v>
      </c>
      <c r="H17" s="91"/>
      <c r="I17" s="91"/>
    </row>
    <row r="18" spans="1:9" ht="25.2" customHeight="1" x14ac:dyDescent="0.25">
      <c r="A18" s="92" t="s">
        <v>115</v>
      </c>
      <c r="B18" s="93" t="s">
        <v>47</v>
      </c>
      <c r="C18" s="94" t="s">
        <v>130</v>
      </c>
      <c r="D18" s="95" t="s">
        <v>131</v>
      </c>
      <c r="E18" s="95">
        <v>0.29299999999999998</v>
      </c>
      <c r="F18" s="96"/>
      <c r="G18" s="97">
        <f t="shared" si="0"/>
        <v>0</v>
      </c>
      <c r="H18" s="91"/>
      <c r="I18" s="91"/>
    </row>
    <row r="19" spans="1:9" ht="27" customHeight="1" x14ac:dyDescent="0.25">
      <c r="A19" s="92" t="s">
        <v>115</v>
      </c>
      <c r="B19" s="93" t="s">
        <v>65</v>
      </c>
      <c r="C19" s="94" t="s">
        <v>132</v>
      </c>
      <c r="D19" s="95" t="s">
        <v>119</v>
      </c>
      <c r="E19" s="95">
        <v>203.8</v>
      </c>
      <c r="F19" s="96"/>
      <c r="G19" s="97">
        <f t="shared" si="0"/>
        <v>0</v>
      </c>
      <c r="H19" s="91"/>
      <c r="I19" s="91"/>
    </row>
    <row r="20" spans="1:9" ht="31.5" customHeight="1" x14ac:dyDescent="0.25">
      <c r="A20" s="92" t="s">
        <v>115</v>
      </c>
      <c r="B20" s="93" t="s">
        <v>48</v>
      </c>
      <c r="C20" s="94" t="s">
        <v>133</v>
      </c>
      <c r="D20" s="95" t="s">
        <v>119</v>
      </c>
      <c r="E20" s="95">
        <v>285.39999999999998</v>
      </c>
      <c r="F20" s="96"/>
      <c r="G20" s="97">
        <f t="shared" si="0"/>
        <v>0</v>
      </c>
      <c r="H20" s="91"/>
      <c r="I20" s="91"/>
    </row>
    <row r="21" spans="1:9" ht="27.6" customHeight="1" x14ac:dyDescent="0.25">
      <c r="A21" s="92" t="s">
        <v>115</v>
      </c>
      <c r="B21" s="93" t="s">
        <v>49</v>
      </c>
      <c r="C21" s="94" t="s">
        <v>134</v>
      </c>
      <c r="D21" s="95" t="s">
        <v>18</v>
      </c>
      <c r="E21" s="95">
        <v>121</v>
      </c>
      <c r="F21" s="96"/>
      <c r="G21" s="97">
        <f t="shared" si="0"/>
        <v>0</v>
      </c>
      <c r="H21" s="91"/>
      <c r="I21" s="91"/>
    </row>
    <row r="22" spans="1:9" ht="51" customHeight="1" x14ac:dyDescent="0.25">
      <c r="A22" s="92" t="s">
        <v>115</v>
      </c>
      <c r="B22" s="93" t="s">
        <v>79</v>
      </c>
      <c r="C22" s="94" t="s">
        <v>135</v>
      </c>
      <c r="D22" s="95" t="s">
        <v>18</v>
      </c>
      <c r="E22" s="95">
        <v>175</v>
      </c>
      <c r="F22" s="96"/>
      <c r="G22" s="97">
        <f t="shared" si="0"/>
        <v>0</v>
      </c>
      <c r="H22" s="98"/>
      <c r="I22" s="91"/>
    </row>
    <row r="23" spans="1:9" ht="27.6" customHeight="1" x14ac:dyDescent="0.25">
      <c r="A23" s="92" t="s">
        <v>115</v>
      </c>
      <c r="B23" s="93" t="s">
        <v>80</v>
      </c>
      <c r="C23" s="94" t="s">
        <v>136</v>
      </c>
      <c r="D23" s="95" t="s">
        <v>7</v>
      </c>
      <c r="E23" s="95">
        <v>1</v>
      </c>
      <c r="F23" s="96"/>
      <c r="G23" s="97">
        <f t="shared" si="0"/>
        <v>0</v>
      </c>
      <c r="H23" s="98"/>
      <c r="I23" s="91"/>
    </row>
    <row r="24" spans="1:9" ht="25.2" customHeight="1" x14ac:dyDescent="0.25">
      <c r="A24" s="92" t="s">
        <v>115</v>
      </c>
      <c r="B24" s="93" t="s">
        <v>81</v>
      </c>
      <c r="C24" s="94" t="s">
        <v>137</v>
      </c>
      <c r="D24" s="95" t="s">
        <v>18</v>
      </c>
      <c r="E24" s="95">
        <v>50</v>
      </c>
      <c r="F24" s="96"/>
      <c r="G24" s="97">
        <f t="shared" si="0"/>
        <v>0</v>
      </c>
      <c r="H24" s="98"/>
      <c r="I24" s="91"/>
    </row>
    <row r="25" spans="1:9" ht="28.95" customHeight="1" x14ac:dyDescent="0.25">
      <c r="A25" s="92" t="s">
        <v>115</v>
      </c>
      <c r="B25" s="93" t="s">
        <v>96</v>
      </c>
      <c r="C25" s="94" t="s">
        <v>138</v>
      </c>
      <c r="D25" s="95" t="s">
        <v>18</v>
      </c>
      <c r="E25" s="95">
        <v>43</v>
      </c>
      <c r="F25" s="96"/>
      <c r="G25" s="97">
        <f t="shared" si="0"/>
        <v>0</v>
      </c>
      <c r="H25" s="98"/>
      <c r="I25" s="91"/>
    </row>
    <row r="26" spans="1:9" s="6" customFormat="1" ht="52.5" customHeight="1" x14ac:dyDescent="0.25">
      <c r="A26" s="92" t="s">
        <v>115</v>
      </c>
      <c r="B26" s="93" t="s">
        <v>139</v>
      </c>
      <c r="C26" s="94" t="s">
        <v>140</v>
      </c>
      <c r="D26" s="95" t="s">
        <v>18</v>
      </c>
      <c r="E26" s="95">
        <v>1</v>
      </c>
      <c r="F26" s="96"/>
      <c r="G26" s="97">
        <f t="shared" si="0"/>
        <v>0</v>
      </c>
      <c r="H26" s="98"/>
      <c r="I26" s="91"/>
    </row>
    <row r="27" spans="1:9" s="6" customFormat="1" ht="36.75" customHeight="1" x14ac:dyDescent="0.25">
      <c r="A27" s="92" t="s">
        <v>115</v>
      </c>
      <c r="B27" s="93" t="s">
        <v>141</v>
      </c>
      <c r="C27" s="94" t="s">
        <v>142</v>
      </c>
      <c r="D27" s="95" t="s">
        <v>67</v>
      </c>
      <c r="E27" s="95">
        <v>9.8000000000000007</v>
      </c>
      <c r="F27" s="96"/>
      <c r="G27" s="97">
        <f t="shared" si="0"/>
        <v>0</v>
      </c>
      <c r="H27" s="98"/>
      <c r="I27" s="91"/>
    </row>
    <row r="28" spans="1:9" s="6" customFormat="1" ht="38.25" customHeight="1" x14ac:dyDescent="0.25">
      <c r="A28" s="92" t="s">
        <v>115</v>
      </c>
      <c r="B28" s="93" t="s">
        <v>143</v>
      </c>
      <c r="C28" s="94" t="s">
        <v>144</v>
      </c>
      <c r="D28" s="95" t="s">
        <v>145</v>
      </c>
      <c r="E28" s="95">
        <v>7515</v>
      </c>
      <c r="F28" s="96"/>
      <c r="G28" s="97">
        <f t="shared" si="0"/>
        <v>0</v>
      </c>
      <c r="H28" s="98"/>
      <c r="I28" s="91"/>
    </row>
    <row r="29" spans="1:9" s="6" customFormat="1" ht="38.25" customHeight="1" x14ac:dyDescent="0.25">
      <c r="A29" s="92" t="s">
        <v>115</v>
      </c>
      <c r="B29" s="93" t="s">
        <v>146</v>
      </c>
      <c r="C29" s="94" t="s">
        <v>147</v>
      </c>
      <c r="D29" s="95" t="s">
        <v>119</v>
      </c>
      <c r="E29" s="95">
        <v>1278</v>
      </c>
      <c r="F29" s="96"/>
      <c r="G29" s="97">
        <f t="shared" si="0"/>
        <v>0</v>
      </c>
      <c r="H29" s="98"/>
      <c r="I29" s="91"/>
    </row>
    <row r="30" spans="1:9" s="6" customFormat="1" ht="33.75" customHeight="1" x14ac:dyDescent="0.25">
      <c r="A30" s="92" t="s">
        <v>115</v>
      </c>
      <c r="B30" s="93" t="s">
        <v>148</v>
      </c>
      <c r="C30" s="94" t="s">
        <v>149</v>
      </c>
      <c r="D30" s="95" t="s">
        <v>119</v>
      </c>
      <c r="E30" s="95">
        <v>651</v>
      </c>
      <c r="F30" s="96"/>
      <c r="G30" s="97">
        <f t="shared" si="0"/>
        <v>0</v>
      </c>
      <c r="H30" s="98"/>
      <c r="I30" s="91"/>
    </row>
    <row r="31" spans="1:9" s="6" customFormat="1" ht="49.5" customHeight="1" x14ac:dyDescent="0.25">
      <c r="A31" s="92" t="s">
        <v>115</v>
      </c>
      <c r="B31" s="93" t="s">
        <v>150</v>
      </c>
      <c r="C31" s="94" t="s">
        <v>151</v>
      </c>
      <c r="D31" s="95" t="s">
        <v>119</v>
      </c>
      <c r="E31" s="95">
        <v>342</v>
      </c>
      <c r="F31" s="96"/>
      <c r="G31" s="97">
        <f t="shared" si="0"/>
        <v>0</v>
      </c>
      <c r="H31" s="98"/>
      <c r="I31" s="91"/>
    </row>
    <row r="32" spans="1:9" s="6" customFormat="1" ht="33" customHeight="1" x14ac:dyDescent="0.25">
      <c r="A32" s="92" t="s">
        <v>115</v>
      </c>
      <c r="B32" s="93" t="s">
        <v>152</v>
      </c>
      <c r="C32" s="94" t="s">
        <v>153</v>
      </c>
      <c r="D32" s="95" t="s">
        <v>119</v>
      </c>
      <c r="E32" s="95">
        <v>627</v>
      </c>
      <c r="F32" s="96"/>
      <c r="G32" s="97">
        <f t="shared" si="0"/>
        <v>0</v>
      </c>
      <c r="H32" s="98"/>
      <c r="I32" s="91"/>
    </row>
    <row r="33" spans="1:9" s="6" customFormat="1" ht="38.25" customHeight="1" x14ac:dyDescent="0.25">
      <c r="A33" s="92" t="s">
        <v>115</v>
      </c>
      <c r="B33" s="93" t="s">
        <v>154</v>
      </c>
      <c r="C33" s="94" t="s">
        <v>155</v>
      </c>
      <c r="D33" s="95" t="s">
        <v>119</v>
      </c>
      <c r="E33" s="95">
        <v>936</v>
      </c>
      <c r="F33" s="96"/>
      <c r="G33" s="97">
        <f t="shared" si="0"/>
        <v>0</v>
      </c>
      <c r="H33" s="98"/>
      <c r="I33" s="91"/>
    </row>
    <row r="34" spans="1:9" s="6" customFormat="1" ht="33.75" customHeight="1" x14ac:dyDescent="0.25">
      <c r="A34" s="92" t="s">
        <v>115</v>
      </c>
      <c r="B34" s="93" t="s">
        <v>156</v>
      </c>
      <c r="C34" s="94" t="s">
        <v>157</v>
      </c>
      <c r="D34" s="95" t="s">
        <v>18</v>
      </c>
      <c r="E34" s="95">
        <v>4</v>
      </c>
      <c r="F34" s="96"/>
      <c r="G34" s="97">
        <f t="shared" si="0"/>
        <v>0</v>
      </c>
      <c r="H34" s="98"/>
      <c r="I34" s="91"/>
    </row>
    <row r="35" spans="1:9" s="6" customFormat="1" ht="30" customHeight="1" x14ac:dyDescent="0.25">
      <c r="A35" s="92" t="s">
        <v>115</v>
      </c>
      <c r="B35" s="93" t="s">
        <v>158</v>
      </c>
      <c r="C35" s="94" t="s">
        <v>159</v>
      </c>
      <c r="D35" s="95" t="s">
        <v>18</v>
      </c>
      <c r="E35" s="95">
        <v>4</v>
      </c>
      <c r="F35" s="96"/>
      <c r="G35" s="97">
        <f t="shared" si="0"/>
        <v>0</v>
      </c>
      <c r="H35" s="98"/>
      <c r="I35" s="91"/>
    </row>
    <row r="36" spans="1:9" s="6" customFormat="1" ht="33" customHeight="1" x14ac:dyDescent="0.25">
      <c r="A36" s="92" t="s">
        <v>115</v>
      </c>
      <c r="B36" s="93" t="s">
        <v>160</v>
      </c>
      <c r="C36" s="94" t="s">
        <v>161</v>
      </c>
      <c r="D36" s="95" t="s">
        <v>10</v>
      </c>
      <c r="E36" s="95">
        <v>425</v>
      </c>
      <c r="F36" s="96"/>
      <c r="G36" s="97">
        <f t="shared" si="0"/>
        <v>0</v>
      </c>
      <c r="H36" s="98"/>
      <c r="I36" s="91"/>
    </row>
    <row r="37" spans="1:9" s="6" customFormat="1" ht="38.25" customHeight="1" x14ac:dyDescent="0.25">
      <c r="A37" s="92" t="s">
        <v>115</v>
      </c>
      <c r="B37" s="93" t="s">
        <v>162</v>
      </c>
      <c r="C37" s="94" t="s">
        <v>163</v>
      </c>
      <c r="D37" s="95" t="s">
        <v>10</v>
      </c>
      <c r="E37" s="95">
        <v>74</v>
      </c>
      <c r="F37" s="96"/>
      <c r="G37" s="97">
        <f t="shared" si="0"/>
        <v>0</v>
      </c>
      <c r="H37" s="98"/>
      <c r="I37" s="91"/>
    </row>
    <row r="38" spans="1:9" s="6" customFormat="1" ht="33.75" customHeight="1" x14ac:dyDescent="0.25">
      <c r="A38" s="92" t="s">
        <v>115</v>
      </c>
      <c r="B38" s="93" t="s">
        <v>164</v>
      </c>
      <c r="C38" s="94" t="s">
        <v>165</v>
      </c>
      <c r="D38" s="95" t="s">
        <v>145</v>
      </c>
      <c r="E38" s="95">
        <v>215</v>
      </c>
      <c r="F38" s="96"/>
      <c r="G38" s="97">
        <f t="shared" si="0"/>
        <v>0</v>
      </c>
      <c r="H38" s="98"/>
      <c r="I38" s="91"/>
    </row>
    <row r="39" spans="1:9" s="6" customFormat="1" ht="30" customHeight="1" x14ac:dyDescent="0.25">
      <c r="A39" s="92" t="s">
        <v>115</v>
      </c>
      <c r="B39" s="93" t="s">
        <v>166</v>
      </c>
      <c r="C39" s="94" t="s">
        <v>167</v>
      </c>
      <c r="D39" s="95" t="s">
        <v>145</v>
      </c>
      <c r="E39" s="95">
        <v>41</v>
      </c>
      <c r="F39" s="96"/>
      <c r="G39" s="97">
        <f t="shared" si="0"/>
        <v>0</v>
      </c>
      <c r="H39" s="98"/>
      <c r="I39" s="91"/>
    </row>
    <row r="40" spans="1:9" s="6" customFormat="1" ht="33" customHeight="1" x14ac:dyDescent="0.25">
      <c r="A40" s="92" t="s">
        <v>115</v>
      </c>
      <c r="B40" s="93" t="s">
        <v>168</v>
      </c>
      <c r="C40" s="94" t="s">
        <v>169</v>
      </c>
      <c r="D40" s="95" t="s">
        <v>67</v>
      </c>
      <c r="E40" s="95">
        <v>2613</v>
      </c>
      <c r="F40" s="96"/>
      <c r="G40" s="97">
        <f t="shared" si="0"/>
        <v>0</v>
      </c>
      <c r="H40" s="98"/>
      <c r="I40" s="91"/>
    </row>
    <row r="41" spans="1:9" s="6" customFormat="1" ht="38.25" customHeight="1" x14ac:dyDescent="0.25">
      <c r="A41" s="92" t="s">
        <v>115</v>
      </c>
      <c r="B41" s="93" t="s">
        <v>170</v>
      </c>
      <c r="C41" s="94" t="s">
        <v>171</v>
      </c>
      <c r="D41" s="95" t="s">
        <v>119</v>
      </c>
      <c r="E41" s="95">
        <v>100.5</v>
      </c>
      <c r="F41" s="96"/>
      <c r="G41" s="97">
        <f t="shared" si="0"/>
        <v>0</v>
      </c>
      <c r="H41" s="98"/>
      <c r="I41" s="91"/>
    </row>
    <row r="42" spans="1:9" s="6" customFormat="1" ht="38.25" customHeight="1" thickBot="1" x14ac:dyDescent="0.3">
      <c r="A42" s="92" t="s">
        <v>115</v>
      </c>
      <c r="B42" s="93" t="s">
        <v>172</v>
      </c>
      <c r="C42" s="94" t="s">
        <v>173</v>
      </c>
      <c r="D42" s="95" t="s">
        <v>119</v>
      </c>
      <c r="E42" s="95">
        <v>2111.6999999999998</v>
      </c>
      <c r="F42" s="96"/>
      <c r="G42" s="97">
        <f t="shared" si="0"/>
        <v>0</v>
      </c>
      <c r="H42" s="98"/>
      <c r="I42" s="91"/>
    </row>
    <row r="43" spans="1:9" s="6" customFormat="1" ht="33.75" customHeight="1" thickBot="1" x14ac:dyDescent="0.3">
      <c r="A43" s="99" t="s">
        <v>115</v>
      </c>
      <c r="B43" s="100" t="s">
        <v>174</v>
      </c>
      <c r="C43" s="101" t="s">
        <v>175</v>
      </c>
      <c r="D43" s="102" t="s">
        <v>119</v>
      </c>
      <c r="E43" s="102">
        <v>6843</v>
      </c>
      <c r="F43" s="103"/>
      <c r="G43" s="104">
        <f t="shared" si="0"/>
        <v>0</v>
      </c>
      <c r="H43" s="105" t="s">
        <v>176</v>
      </c>
      <c r="I43" s="106">
        <f>ROUND(SUM(G5:G43),2)</f>
        <v>0</v>
      </c>
    </row>
    <row r="44" spans="1:9" s="6" customFormat="1" ht="30" customHeight="1" x14ac:dyDescent="0.25">
      <c r="A44" s="107" t="s">
        <v>177</v>
      </c>
      <c r="B44" s="108" t="s">
        <v>19</v>
      </c>
      <c r="C44" s="109" t="s">
        <v>178</v>
      </c>
      <c r="D44" s="110" t="s">
        <v>179</v>
      </c>
      <c r="E44" s="110">
        <v>6701</v>
      </c>
      <c r="F44" s="111"/>
      <c r="G44" s="112">
        <f t="shared" si="0"/>
        <v>0</v>
      </c>
      <c r="H44" s="113"/>
      <c r="I44" s="113"/>
    </row>
    <row r="45" spans="1:9" s="6" customFormat="1" ht="33" customHeight="1" x14ac:dyDescent="0.25">
      <c r="A45" s="92" t="s">
        <v>177</v>
      </c>
      <c r="B45" s="93" t="s">
        <v>21</v>
      </c>
      <c r="C45" s="114" t="s">
        <v>180</v>
      </c>
      <c r="D45" s="115" t="s">
        <v>179</v>
      </c>
      <c r="E45" s="115">
        <v>150</v>
      </c>
      <c r="F45" s="116"/>
      <c r="G45" s="97">
        <f t="shared" si="0"/>
        <v>0</v>
      </c>
      <c r="H45" s="113"/>
      <c r="I45" s="113"/>
    </row>
    <row r="46" spans="1:9" s="6" customFormat="1" ht="27.75" customHeight="1" x14ac:dyDescent="0.25">
      <c r="A46" s="92" t="s">
        <v>177</v>
      </c>
      <c r="B46" s="93" t="s">
        <v>23</v>
      </c>
      <c r="C46" s="114" t="s">
        <v>181</v>
      </c>
      <c r="D46" s="115" t="s">
        <v>179</v>
      </c>
      <c r="E46" s="115">
        <v>10005</v>
      </c>
      <c r="F46" s="116"/>
      <c r="G46" s="97">
        <f t="shared" si="0"/>
        <v>0</v>
      </c>
      <c r="H46" s="113"/>
      <c r="I46" s="113"/>
    </row>
    <row r="47" spans="1:9" s="6" customFormat="1" ht="27" customHeight="1" x14ac:dyDescent="0.25">
      <c r="A47" s="92" t="s">
        <v>177</v>
      </c>
      <c r="B47" s="93" t="s">
        <v>24</v>
      </c>
      <c r="C47" s="114" t="s">
        <v>182</v>
      </c>
      <c r="D47" s="115" t="s">
        <v>179</v>
      </c>
      <c r="E47" s="115">
        <v>12175</v>
      </c>
      <c r="F47" s="116"/>
      <c r="G47" s="97">
        <f t="shared" si="0"/>
        <v>0</v>
      </c>
      <c r="H47" s="113"/>
      <c r="I47" s="113"/>
    </row>
    <row r="48" spans="1:9" s="6" customFormat="1" ht="38.25" customHeight="1" x14ac:dyDescent="0.25">
      <c r="A48" s="92" t="s">
        <v>177</v>
      </c>
      <c r="B48" s="93" t="s">
        <v>25</v>
      </c>
      <c r="C48" s="114" t="s">
        <v>183</v>
      </c>
      <c r="D48" s="115" t="s">
        <v>184</v>
      </c>
      <c r="E48" s="115">
        <v>59105</v>
      </c>
      <c r="F48" s="116"/>
      <c r="G48" s="97">
        <f t="shared" si="0"/>
        <v>0</v>
      </c>
      <c r="H48" s="113"/>
      <c r="I48" s="113"/>
    </row>
    <row r="49" spans="1:9" s="6" customFormat="1" ht="52.5" customHeight="1" thickBot="1" x14ac:dyDescent="0.3">
      <c r="A49" s="92" t="s">
        <v>177</v>
      </c>
      <c r="B49" s="93" t="s">
        <v>26</v>
      </c>
      <c r="C49" s="114" t="s">
        <v>185</v>
      </c>
      <c r="D49" s="115" t="s">
        <v>179</v>
      </c>
      <c r="E49" s="115">
        <v>17731</v>
      </c>
      <c r="F49" s="116"/>
      <c r="G49" s="97">
        <f t="shared" si="0"/>
        <v>0</v>
      </c>
      <c r="H49" s="113"/>
      <c r="I49" s="113"/>
    </row>
    <row r="50" spans="1:9" s="6" customFormat="1" ht="27.75" customHeight="1" thickBot="1" x14ac:dyDescent="0.3">
      <c r="A50" s="99" t="s">
        <v>177</v>
      </c>
      <c r="B50" s="100" t="s">
        <v>27</v>
      </c>
      <c r="C50" s="117" t="s">
        <v>186</v>
      </c>
      <c r="D50" s="118" t="s">
        <v>184</v>
      </c>
      <c r="E50" s="118">
        <v>21033</v>
      </c>
      <c r="F50" s="119"/>
      <c r="G50" s="104">
        <f t="shared" si="0"/>
        <v>0</v>
      </c>
      <c r="H50" s="105" t="s">
        <v>187</v>
      </c>
      <c r="I50" s="106">
        <f>ROUND(SUM(G44:G50),2)</f>
        <v>0</v>
      </c>
    </row>
    <row r="51" spans="1:9" s="6" customFormat="1" ht="38.25" customHeight="1" x14ac:dyDescent="0.25">
      <c r="A51" s="107" t="s">
        <v>188</v>
      </c>
      <c r="B51" s="108" t="s">
        <v>34</v>
      </c>
      <c r="C51" s="120" t="s">
        <v>178</v>
      </c>
      <c r="D51" s="121" t="s">
        <v>119</v>
      </c>
      <c r="E51" s="110">
        <v>3304</v>
      </c>
      <c r="F51" s="122"/>
      <c r="G51" s="112">
        <f t="shared" si="0"/>
        <v>0</v>
      </c>
      <c r="H51" s="123"/>
      <c r="I51" s="123"/>
    </row>
    <row r="52" spans="1:9" s="6" customFormat="1" ht="38.25" customHeight="1" x14ac:dyDescent="0.25">
      <c r="A52" s="301" t="s">
        <v>188</v>
      </c>
      <c r="B52" s="302" t="s">
        <v>35</v>
      </c>
      <c r="C52" s="94" t="s">
        <v>189</v>
      </c>
      <c r="D52" s="95" t="s">
        <v>10</v>
      </c>
      <c r="E52" s="115">
        <v>3374</v>
      </c>
      <c r="F52" s="124"/>
      <c r="G52" s="97">
        <f t="shared" si="0"/>
        <v>0</v>
      </c>
      <c r="H52" s="123"/>
      <c r="I52" s="123"/>
    </row>
    <row r="53" spans="1:9" s="6" customFormat="1" ht="38.25" customHeight="1" x14ac:dyDescent="0.25">
      <c r="A53" s="301"/>
      <c r="B53" s="302"/>
      <c r="C53" s="94" t="s">
        <v>190</v>
      </c>
      <c r="D53" s="95" t="s">
        <v>119</v>
      </c>
      <c r="E53" s="115">
        <v>378</v>
      </c>
      <c r="F53" s="124"/>
      <c r="G53" s="97">
        <f t="shared" si="0"/>
        <v>0</v>
      </c>
      <c r="H53" s="123"/>
      <c r="I53" s="123"/>
    </row>
    <row r="54" spans="1:9" s="6" customFormat="1" ht="33.75" customHeight="1" x14ac:dyDescent="0.25">
      <c r="A54" s="92" t="s">
        <v>188</v>
      </c>
      <c r="B54" s="93" t="s">
        <v>36</v>
      </c>
      <c r="C54" s="94" t="s">
        <v>191</v>
      </c>
      <c r="D54" s="95" t="s">
        <v>145</v>
      </c>
      <c r="E54" s="115">
        <v>6073</v>
      </c>
      <c r="F54" s="124"/>
      <c r="G54" s="97">
        <f t="shared" si="0"/>
        <v>0</v>
      </c>
      <c r="H54" s="123"/>
      <c r="I54" s="123"/>
    </row>
    <row r="55" spans="1:9" s="6" customFormat="1" ht="41.25" customHeight="1" thickBot="1" x14ac:dyDescent="0.3">
      <c r="A55" s="92" t="s">
        <v>188</v>
      </c>
      <c r="B55" s="93" t="s">
        <v>37</v>
      </c>
      <c r="C55" s="94" t="s">
        <v>192</v>
      </c>
      <c r="D55" s="95" t="s">
        <v>18</v>
      </c>
      <c r="E55" s="115">
        <v>80</v>
      </c>
      <c r="F55" s="124"/>
      <c r="G55" s="97">
        <f t="shared" si="0"/>
        <v>0</v>
      </c>
      <c r="H55" s="123"/>
      <c r="I55" s="123"/>
    </row>
    <row r="56" spans="1:9" s="6" customFormat="1" ht="41.25" customHeight="1" thickBot="1" x14ac:dyDescent="0.3">
      <c r="A56" s="99" t="s">
        <v>188</v>
      </c>
      <c r="B56" s="100" t="s">
        <v>68</v>
      </c>
      <c r="C56" s="101" t="s">
        <v>193</v>
      </c>
      <c r="D56" s="102" t="s">
        <v>119</v>
      </c>
      <c r="E56" s="118">
        <v>1077</v>
      </c>
      <c r="F56" s="125"/>
      <c r="G56" s="104">
        <f t="shared" si="0"/>
        <v>0</v>
      </c>
      <c r="H56" s="105" t="s">
        <v>194</v>
      </c>
      <c r="I56" s="106">
        <f>ROUND(SUM(G51:G56),2)</f>
        <v>0</v>
      </c>
    </row>
    <row r="57" spans="1:9" s="6" customFormat="1" ht="41.25" customHeight="1" x14ac:dyDescent="0.25">
      <c r="A57" s="107" t="s">
        <v>195</v>
      </c>
      <c r="B57" s="108" t="s">
        <v>28</v>
      </c>
      <c r="C57" s="120" t="s">
        <v>196</v>
      </c>
      <c r="D57" s="121" t="s">
        <v>10</v>
      </c>
      <c r="E57" s="110">
        <v>3759</v>
      </c>
      <c r="F57" s="122"/>
      <c r="G57" s="112">
        <f t="shared" si="0"/>
        <v>0</v>
      </c>
      <c r="H57" s="126"/>
      <c r="I57" s="127"/>
    </row>
    <row r="58" spans="1:9" s="6" customFormat="1" ht="41.25" customHeight="1" x14ac:dyDescent="0.25">
      <c r="A58" s="92" t="s">
        <v>195</v>
      </c>
      <c r="B58" s="93" t="s">
        <v>29</v>
      </c>
      <c r="C58" s="94" t="s">
        <v>197</v>
      </c>
      <c r="D58" s="95" t="s">
        <v>10</v>
      </c>
      <c r="E58" s="115">
        <v>235</v>
      </c>
      <c r="F58" s="124"/>
      <c r="G58" s="97">
        <f t="shared" si="0"/>
        <v>0</v>
      </c>
      <c r="H58" s="128"/>
      <c r="I58" s="129"/>
    </row>
    <row r="59" spans="1:9" s="6" customFormat="1" ht="41.25" customHeight="1" x14ac:dyDescent="0.25">
      <c r="A59" s="92" t="s">
        <v>195</v>
      </c>
      <c r="B59" s="93" t="s">
        <v>30</v>
      </c>
      <c r="C59" s="94" t="s">
        <v>198</v>
      </c>
      <c r="D59" s="95" t="s">
        <v>10</v>
      </c>
      <c r="E59" s="115">
        <v>10408</v>
      </c>
      <c r="F59" s="124"/>
      <c r="G59" s="97">
        <f t="shared" si="0"/>
        <v>0</v>
      </c>
      <c r="H59" s="128"/>
      <c r="I59" s="129"/>
    </row>
    <row r="60" spans="1:9" s="6" customFormat="1" ht="41.25" customHeight="1" x14ac:dyDescent="0.25">
      <c r="A60" s="92" t="s">
        <v>195</v>
      </c>
      <c r="B60" s="93" t="s">
        <v>31</v>
      </c>
      <c r="C60" s="94" t="s">
        <v>199</v>
      </c>
      <c r="D60" s="95" t="s">
        <v>10</v>
      </c>
      <c r="E60" s="115">
        <v>163</v>
      </c>
      <c r="F60" s="124"/>
      <c r="G60" s="97">
        <f t="shared" si="0"/>
        <v>0</v>
      </c>
      <c r="H60" s="128"/>
      <c r="I60" s="129"/>
    </row>
    <row r="61" spans="1:9" s="6" customFormat="1" ht="41.25" customHeight="1" thickBot="1" x14ac:dyDescent="0.3">
      <c r="A61" s="92" t="s">
        <v>195</v>
      </c>
      <c r="B61" s="93" t="s">
        <v>82</v>
      </c>
      <c r="C61" s="94" t="s">
        <v>200</v>
      </c>
      <c r="D61" s="95" t="s">
        <v>119</v>
      </c>
      <c r="E61" s="115">
        <v>416</v>
      </c>
      <c r="F61" s="124"/>
      <c r="G61" s="97">
        <f t="shared" si="0"/>
        <v>0</v>
      </c>
      <c r="H61" s="130"/>
      <c r="I61" s="131"/>
    </row>
    <row r="62" spans="1:9" s="6" customFormat="1" ht="41.25" customHeight="1" thickBot="1" x14ac:dyDescent="0.3">
      <c r="A62" s="99" t="s">
        <v>195</v>
      </c>
      <c r="B62" s="100" t="s">
        <v>83</v>
      </c>
      <c r="C62" s="101" t="s">
        <v>201</v>
      </c>
      <c r="D62" s="102" t="s">
        <v>10</v>
      </c>
      <c r="E62" s="118">
        <v>4039</v>
      </c>
      <c r="F62" s="125"/>
      <c r="G62" s="104">
        <f t="shared" si="0"/>
        <v>0</v>
      </c>
      <c r="H62" s="105" t="s">
        <v>202</v>
      </c>
      <c r="I62" s="106">
        <f>ROUND(SUM(G57:G62),2)</f>
        <v>0</v>
      </c>
    </row>
    <row r="63" spans="1:9" s="6" customFormat="1" ht="41.25" customHeight="1" x14ac:dyDescent="0.25">
      <c r="A63" s="107" t="s">
        <v>203</v>
      </c>
      <c r="B63" s="108" t="s">
        <v>85</v>
      </c>
      <c r="C63" s="120" t="s">
        <v>204</v>
      </c>
      <c r="D63" s="110" t="s">
        <v>179</v>
      </c>
      <c r="E63" s="110">
        <v>3437</v>
      </c>
      <c r="F63" s="122"/>
      <c r="G63" s="112">
        <f t="shared" si="0"/>
        <v>0</v>
      </c>
      <c r="H63" s="303" t="s">
        <v>205</v>
      </c>
      <c r="I63" s="123"/>
    </row>
    <row r="64" spans="1:9" s="6" customFormat="1" ht="41.25" customHeight="1" x14ac:dyDescent="0.25">
      <c r="A64" s="307" t="s">
        <v>206</v>
      </c>
      <c r="B64" s="308" t="s">
        <v>86</v>
      </c>
      <c r="C64" s="94" t="s">
        <v>207</v>
      </c>
      <c r="D64" s="115" t="s">
        <v>184</v>
      </c>
      <c r="E64" s="115">
        <v>4992</v>
      </c>
      <c r="F64" s="124"/>
      <c r="G64" s="97">
        <f t="shared" si="0"/>
        <v>0</v>
      </c>
      <c r="H64" s="304"/>
      <c r="I64" s="123"/>
    </row>
    <row r="65" spans="1:9" s="6" customFormat="1" ht="41.25" customHeight="1" x14ac:dyDescent="0.25">
      <c r="A65" s="307"/>
      <c r="B65" s="308"/>
      <c r="C65" s="94" t="s">
        <v>208</v>
      </c>
      <c r="D65" s="115" t="s">
        <v>179</v>
      </c>
      <c r="E65" s="115">
        <v>200</v>
      </c>
      <c r="F65" s="124"/>
      <c r="G65" s="97">
        <f t="shared" si="0"/>
        <v>0</v>
      </c>
      <c r="H65" s="304"/>
      <c r="I65" s="123"/>
    </row>
    <row r="66" spans="1:9" s="6" customFormat="1" ht="36.75" customHeight="1" x14ac:dyDescent="0.25">
      <c r="A66" s="92" t="s">
        <v>203</v>
      </c>
      <c r="B66" s="93" t="s">
        <v>87</v>
      </c>
      <c r="C66" s="94" t="s">
        <v>209</v>
      </c>
      <c r="D66" s="115" t="s">
        <v>184</v>
      </c>
      <c r="E66" s="115">
        <v>4665</v>
      </c>
      <c r="F66" s="124"/>
      <c r="G66" s="97">
        <f t="shared" si="0"/>
        <v>0</v>
      </c>
      <c r="H66" s="304"/>
      <c r="I66" s="123"/>
    </row>
    <row r="67" spans="1:9" s="6" customFormat="1" ht="36.75" customHeight="1" x14ac:dyDescent="0.25">
      <c r="A67" s="92" t="s">
        <v>203</v>
      </c>
      <c r="B67" s="93" t="s">
        <v>97</v>
      </c>
      <c r="C67" s="94" t="s">
        <v>210</v>
      </c>
      <c r="D67" s="115" t="s">
        <v>184</v>
      </c>
      <c r="E67" s="115">
        <v>4665</v>
      </c>
      <c r="F67" s="124"/>
      <c r="G67" s="97">
        <f t="shared" si="0"/>
        <v>0</v>
      </c>
      <c r="H67" s="304"/>
      <c r="I67" s="123"/>
    </row>
    <row r="68" spans="1:9" s="6" customFormat="1" ht="36.75" customHeight="1" x14ac:dyDescent="0.25">
      <c r="A68" s="92" t="s">
        <v>203</v>
      </c>
      <c r="B68" s="93" t="s">
        <v>98</v>
      </c>
      <c r="C68" s="94" t="s">
        <v>211</v>
      </c>
      <c r="D68" s="115" t="s">
        <v>184</v>
      </c>
      <c r="E68" s="115">
        <v>4653</v>
      </c>
      <c r="F68" s="124"/>
      <c r="G68" s="97">
        <f t="shared" si="0"/>
        <v>0</v>
      </c>
      <c r="H68" s="304"/>
      <c r="I68" s="123"/>
    </row>
    <row r="69" spans="1:9" s="6" customFormat="1" ht="36.75" customHeight="1" x14ac:dyDescent="0.25">
      <c r="A69" s="92" t="s">
        <v>206</v>
      </c>
      <c r="B69" s="93" t="s">
        <v>99</v>
      </c>
      <c r="C69" s="94" t="s">
        <v>210</v>
      </c>
      <c r="D69" s="115" t="s">
        <v>184</v>
      </c>
      <c r="E69" s="115">
        <v>4669</v>
      </c>
      <c r="F69" s="124"/>
      <c r="G69" s="97">
        <f t="shared" si="0"/>
        <v>0</v>
      </c>
      <c r="H69" s="304"/>
      <c r="I69" s="123"/>
    </row>
    <row r="70" spans="1:9" s="6" customFormat="1" ht="36.75" customHeight="1" x14ac:dyDescent="0.25">
      <c r="A70" s="92" t="s">
        <v>203</v>
      </c>
      <c r="B70" s="93" t="s">
        <v>100</v>
      </c>
      <c r="C70" s="94" t="s">
        <v>212</v>
      </c>
      <c r="D70" s="115" t="s">
        <v>184</v>
      </c>
      <c r="E70" s="115">
        <v>4669</v>
      </c>
      <c r="F70" s="124"/>
      <c r="G70" s="97">
        <f t="shared" si="0"/>
        <v>0</v>
      </c>
      <c r="H70" s="304"/>
      <c r="I70" s="123"/>
    </row>
    <row r="71" spans="1:9" s="6" customFormat="1" ht="36.75" customHeight="1" x14ac:dyDescent="0.25">
      <c r="A71" s="92" t="s">
        <v>206</v>
      </c>
      <c r="B71" s="93" t="s">
        <v>101</v>
      </c>
      <c r="C71" s="94" t="s">
        <v>213</v>
      </c>
      <c r="D71" s="115" t="s">
        <v>10</v>
      </c>
      <c r="E71" s="115">
        <v>3694</v>
      </c>
      <c r="F71" s="124"/>
      <c r="G71" s="97">
        <f t="shared" si="0"/>
        <v>0</v>
      </c>
      <c r="H71" s="304"/>
      <c r="I71" s="123"/>
    </row>
    <row r="72" spans="1:9" s="6" customFormat="1" ht="36.75" customHeight="1" thickBot="1" x14ac:dyDescent="0.3">
      <c r="A72" s="99" t="s">
        <v>206</v>
      </c>
      <c r="B72" s="100" t="s">
        <v>102</v>
      </c>
      <c r="C72" s="101" t="s">
        <v>214</v>
      </c>
      <c r="D72" s="118" t="s">
        <v>184</v>
      </c>
      <c r="E72" s="118">
        <v>90</v>
      </c>
      <c r="F72" s="125"/>
      <c r="G72" s="104">
        <f t="shared" si="0"/>
        <v>0</v>
      </c>
      <c r="H72" s="304"/>
      <c r="I72" s="132"/>
    </row>
    <row r="73" spans="1:9" s="6" customFormat="1" ht="36.75" customHeight="1" x14ac:dyDescent="0.25">
      <c r="A73" s="107" t="s">
        <v>215</v>
      </c>
      <c r="B73" s="108" t="s">
        <v>11</v>
      </c>
      <c r="C73" s="133" t="s">
        <v>216</v>
      </c>
      <c r="D73" s="121" t="s">
        <v>119</v>
      </c>
      <c r="E73" s="121">
        <v>3103</v>
      </c>
      <c r="F73" s="134"/>
      <c r="G73" s="112">
        <f t="shared" si="0"/>
        <v>0</v>
      </c>
      <c r="H73" s="305"/>
      <c r="I73" s="123"/>
    </row>
    <row r="74" spans="1:9" s="6" customFormat="1" ht="36.75" customHeight="1" x14ac:dyDescent="0.25">
      <c r="A74" s="307" t="s">
        <v>215</v>
      </c>
      <c r="B74" s="308" t="s">
        <v>32</v>
      </c>
      <c r="C74" s="135" t="s">
        <v>217</v>
      </c>
      <c r="D74" s="95" t="s">
        <v>145</v>
      </c>
      <c r="E74" s="95">
        <v>4992</v>
      </c>
      <c r="F74" s="136"/>
      <c r="G74" s="97">
        <f t="shared" si="0"/>
        <v>0</v>
      </c>
      <c r="H74" s="305"/>
      <c r="I74" s="123"/>
    </row>
    <row r="75" spans="1:9" s="6" customFormat="1" ht="36.75" customHeight="1" x14ac:dyDescent="0.25">
      <c r="A75" s="307"/>
      <c r="B75" s="308"/>
      <c r="C75" s="135" t="s">
        <v>218</v>
      </c>
      <c r="D75" s="95" t="s">
        <v>119</v>
      </c>
      <c r="E75" s="95">
        <v>300</v>
      </c>
      <c r="F75" s="136"/>
      <c r="G75" s="97">
        <f t="shared" si="0"/>
        <v>0</v>
      </c>
      <c r="H75" s="305"/>
      <c r="I75" s="123"/>
    </row>
    <row r="76" spans="1:9" s="6" customFormat="1" ht="36.75" customHeight="1" x14ac:dyDescent="0.25">
      <c r="A76" s="92" t="s">
        <v>215</v>
      </c>
      <c r="B76" s="93" t="s">
        <v>33</v>
      </c>
      <c r="C76" s="135" t="s">
        <v>209</v>
      </c>
      <c r="D76" s="95" t="s">
        <v>145</v>
      </c>
      <c r="E76" s="95">
        <v>4665</v>
      </c>
      <c r="F76" s="136"/>
      <c r="G76" s="97">
        <f t="shared" si="0"/>
        <v>0</v>
      </c>
      <c r="H76" s="305"/>
      <c r="I76" s="123"/>
    </row>
    <row r="77" spans="1:9" s="6" customFormat="1" ht="55.2" x14ac:dyDescent="0.25">
      <c r="A77" s="92" t="s">
        <v>215</v>
      </c>
      <c r="B77" s="93" t="s">
        <v>88</v>
      </c>
      <c r="C77" s="135" t="s">
        <v>210</v>
      </c>
      <c r="D77" s="95" t="s">
        <v>145</v>
      </c>
      <c r="E77" s="95">
        <v>4665</v>
      </c>
      <c r="F77" s="136"/>
      <c r="G77" s="97">
        <f t="shared" si="0"/>
        <v>0</v>
      </c>
      <c r="H77" s="305"/>
      <c r="I77" s="123"/>
    </row>
    <row r="78" spans="1:9" s="6" customFormat="1" ht="55.2" x14ac:dyDescent="0.25">
      <c r="A78" s="92" t="s">
        <v>215</v>
      </c>
      <c r="B78" s="93" t="s">
        <v>89</v>
      </c>
      <c r="C78" s="135" t="s">
        <v>219</v>
      </c>
      <c r="D78" s="95" t="s">
        <v>145</v>
      </c>
      <c r="E78" s="95">
        <v>4653</v>
      </c>
      <c r="F78" s="136"/>
      <c r="G78" s="97">
        <f t="shared" si="0"/>
        <v>0</v>
      </c>
      <c r="H78" s="305"/>
      <c r="I78" s="132"/>
    </row>
    <row r="79" spans="1:9" s="6" customFormat="1" ht="20.25" customHeight="1" x14ac:dyDescent="0.25">
      <c r="A79" s="92" t="s">
        <v>215</v>
      </c>
      <c r="B79" s="93" t="s">
        <v>90</v>
      </c>
      <c r="C79" s="135" t="s">
        <v>210</v>
      </c>
      <c r="D79" s="95" t="s">
        <v>145</v>
      </c>
      <c r="E79" s="95">
        <v>4669</v>
      </c>
      <c r="F79" s="136"/>
      <c r="G79" s="97">
        <f t="shared" si="0"/>
        <v>0</v>
      </c>
      <c r="H79" s="305"/>
      <c r="I79" s="123"/>
    </row>
    <row r="80" spans="1:9" s="6" customFormat="1" ht="57.6" customHeight="1" x14ac:dyDescent="0.25">
      <c r="A80" s="92" t="s">
        <v>215</v>
      </c>
      <c r="B80" s="93" t="s">
        <v>91</v>
      </c>
      <c r="C80" s="135" t="s">
        <v>220</v>
      </c>
      <c r="D80" s="95" t="s">
        <v>145</v>
      </c>
      <c r="E80" s="95">
        <v>4669</v>
      </c>
      <c r="F80" s="136"/>
      <c r="G80" s="97">
        <f t="shared" si="0"/>
        <v>0</v>
      </c>
      <c r="H80" s="305"/>
      <c r="I80" s="123"/>
    </row>
    <row r="81" spans="1:9" s="6" customFormat="1" ht="60.6" customHeight="1" thickBot="1" x14ac:dyDescent="0.3">
      <c r="A81" s="92" t="s">
        <v>215</v>
      </c>
      <c r="B81" s="93" t="s">
        <v>92</v>
      </c>
      <c r="C81" s="135" t="s">
        <v>213</v>
      </c>
      <c r="D81" s="95" t="s">
        <v>10</v>
      </c>
      <c r="E81" s="95">
        <v>3694</v>
      </c>
      <c r="F81" s="136"/>
      <c r="G81" s="97">
        <f t="shared" si="0"/>
        <v>0</v>
      </c>
      <c r="H81" s="306"/>
      <c r="I81" s="123"/>
    </row>
    <row r="82" spans="1:9" s="52" customFormat="1" ht="61.2" customHeight="1" thickBot="1" x14ac:dyDescent="0.3">
      <c r="A82" s="99" t="s">
        <v>215</v>
      </c>
      <c r="B82" s="100" t="s">
        <v>93</v>
      </c>
      <c r="C82" s="137" t="s">
        <v>214</v>
      </c>
      <c r="D82" s="102" t="s">
        <v>145</v>
      </c>
      <c r="E82" s="102">
        <v>90</v>
      </c>
      <c r="F82" s="138"/>
      <c r="G82" s="104">
        <f t="shared" si="0"/>
        <v>0</v>
      </c>
      <c r="H82" s="105" t="s">
        <v>221</v>
      </c>
      <c r="I82" s="106">
        <f>ROUND(SUM(G63:G82),2)</f>
        <v>0</v>
      </c>
    </row>
    <row r="83" spans="1:9" s="6" customFormat="1" ht="55.2" x14ac:dyDescent="0.25">
      <c r="A83" s="139" t="s">
        <v>222</v>
      </c>
      <c r="B83" s="140" t="s">
        <v>66</v>
      </c>
      <c r="C83" s="141" t="s">
        <v>204</v>
      </c>
      <c r="D83" s="142" t="s">
        <v>119</v>
      </c>
      <c r="E83" s="143">
        <v>443</v>
      </c>
      <c r="F83" s="144"/>
      <c r="G83" s="145">
        <f t="shared" si="0"/>
        <v>0</v>
      </c>
      <c r="H83" s="309" t="s">
        <v>223</v>
      </c>
      <c r="I83" s="31"/>
    </row>
    <row r="84" spans="1:9" s="6" customFormat="1" ht="27.6" x14ac:dyDescent="0.25">
      <c r="A84" s="310" t="s">
        <v>222</v>
      </c>
      <c r="B84" s="311" t="s">
        <v>69</v>
      </c>
      <c r="C84" s="148" t="s">
        <v>207</v>
      </c>
      <c r="D84" s="149" t="s">
        <v>145</v>
      </c>
      <c r="E84" s="150">
        <v>350</v>
      </c>
      <c r="F84" s="151"/>
      <c r="G84" s="152">
        <f t="shared" si="0"/>
        <v>0</v>
      </c>
      <c r="H84" s="305"/>
      <c r="I84" s="31"/>
    </row>
    <row r="85" spans="1:9" s="6" customFormat="1" ht="16.8" x14ac:dyDescent="0.25">
      <c r="A85" s="310"/>
      <c r="B85" s="311"/>
      <c r="C85" s="148" t="s">
        <v>224</v>
      </c>
      <c r="D85" s="149" t="s">
        <v>119</v>
      </c>
      <c r="E85" s="150">
        <v>14</v>
      </c>
      <c r="F85" s="151"/>
      <c r="G85" s="152">
        <f t="shared" si="0"/>
        <v>0</v>
      </c>
      <c r="H85" s="305"/>
    </row>
    <row r="86" spans="1:9" s="6" customFormat="1" ht="55.2" x14ac:dyDescent="0.25">
      <c r="A86" s="146" t="s">
        <v>222</v>
      </c>
      <c r="B86" s="147" t="s">
        <v>72</v>
      </c>
      <c r="C86" s="148" t="s">
        <v>225</v>
      </c>
      <c r="D86" s="149" t="s">
        <v>145</v>
      </c>
      <c r="E86" s="150">
        <v>350</v>
      </c>
      <c r="F86" s="151"/>
      <c r="G86" s="152">
        <f t="shared" si="0"/>
        <v>0</v>
      </c>
      <c r="H86" s="305"/>
    </row>
    <row r="87" spans="1:9" s="6" customFormat="1" ht="31.2" customHeight="1" x14ac:dyDescent="0.25">
      <c r="A87" s="146" t="s">
        <v>222</v>
      </c>
      <c r="B87" s="147" t="s">
        <v>73</v>
      </c>
      <c r="C87" s="148" t="s">
        <v>226</v>
      </c>
      <c r="D87" s="149" t="s">
        <v>145</v>
      </c>
      <c r="E87" s="150">
        <v>350</v>
      </c>
      <c r="F87" s="151"/>
      <c r="G87" s="152">
        <f t="shared" si="0"/>
        <v>0</v>
      </c>
      <c r="H87" s="305"/>
    </row>
    <row r="88" spans="1:9" s="6" customFormat="1" ht="34.200000000000003" customHeight="1" x14ac:dyDescent="0.25">
      <c r="A88" s="146" t="s">
        <v>222</v>
      </c>
      <c r="B88" s="147" t="s">
        <v>74</v>
      </c>
      <c r="C88" s="148" t="s">
        <v>227</v>
      </c>
      <c r="D88" s="149" t="s">
        <v>145</v>
      </c>
      <c r="E88" s="150">
        <v>168</v>
      </c>
      <c r="F88" s="151"/>
      <c r="G88" s="152">
        <f t="shared" si="0"/>
        <v>0</v>
      </c>
      <c r="H88" s="305"/>
    </row>
    <row r="89" spans="1:9" s="6" customFormat="1" ht="55.2" x14ac:dyDescent="0.25">
      <c r="A89" s="146" t="s">
        <v>222</v>
      </c>
      <c r="B89" s="147" t="s">
        <v>75</v>
      </c>
      <c r="C89" s="148" t="s">
        <v>228</v>
      </c>
      <c r="D89" s="149" t="s">
        <v>145</v>
      </c>
      <c r="E89" s="150">
        <v>182</v>
      </c>
      <c r="F89" s="151"/>
      <c r="G89" s="152">
        <f t="shared" si="0"/>
        <v>0</v>
      </c>
      <c r="H89" s="305"/>
    </row>
    <row r="90" spans="1:9" s="6" customFormat="1" ht="55.2" x14ac:dyDescent="0.25">
      <c r="A90" s="146" t="s">
        <v>222</v>
      </c>
      <c r="B90" s="147" t="s">
        <v>76</v>
      </c>
      <c r="C90" s="148" t="s">
        <v>229</v>
      </c>
      <c r="D90" s="149" t="s">
        <v>10</v>
      </c>
      <c r="E90" s="150">
        <v>25</v>
      </c>
      <c r="F90" s="151"/>
      <c r="G90" s="152">
        <f t="shared" si="0"/>
        <v>0</v>
      </c>
      <c r="H90" s="305"/>
    </row>
    <row r="91" spans="1:9" s="6" customFormat="1" ht="27.6" x14ac:dyDescent="0.25">
      <c r="A91" s="310" t="s">
        <v>222</v>
      </c>
      <c r="B91" s="311" t="s">
        <v>230</v>
      </c>
      <c r="C91" s="148" t="s">
        <v>231</v>
      </c>
      <c r="D91" s="149" t="s">
        <v>145</v>
      </c>
      <c r="E91" s="150">
        <v>287</v>
      </c>
      <c r="F91" s="151"/>
      <c r="G91" s="152">
        <f t="shared" si="0"/>
        <v>0</v>
      </c>
      <c r="H91" s="305"/>
    </row>
    <row r="92" spans="1:9" s="6" customFormat="1" ht="16.8" x14ac:dyDescent="0.25">
      <c r="A92" s="310"/>
      <c r="B92" s="311"/>
      <c r="C92" s="148" t="s">
        <v>224</v>
      </c>
      <c r="D92" s="149" t="s">
        <v>119</v>
      </c>
      <c r="E92" s="150">
        <v>9</v>
      </c>
      <c r="F92" s="151"/>
      <c r="G92" s="152">
        <f t="shared" si="0"/>
        <v>0</v>
      </c>
      <c r="H92" s="305"/>
    </row>
    <row r="93" spans="1:9" s="6" customFormat="1" ht="55.2" x14ac:dyDescent="0.25">
      <c r="A93" s="146" t="s">
        <v>222</v>
      </c>
      <c r="B93" s="147" t="s">
        <v>232</v>
      </c>
      <c r="C93" s="148" t="s">
        <v>233</v>
      </c>
      <c r="D93" s="149" t="s">
        <v>145</v>
      </c>
      <c r="E93" s="150">
        <v>287</v>
      </c>
      <c r="F93" s="151"/>
      <c r="G93" s="152">
        <f t="shared" si="0"/>
        <v>0</v>
      </c>
      <c r="H93" s="305"/>
    </row>
    <row r="94" spans="1:9" s="6" customFormat="1" ht="55.2" x14ac:dyDescent="0.25">
      <c r="A94" s="146" t="s">
        <v>222</v>
      </c>
      <c r="B94" s="147" t="s">
        <v>234</v>
      </c>
      <c r="C94" s="148" t="s">
        <v>235</v>
      </c>
      <c r="D94" s="149" t="s">
        <v>145</v>
      </c>
      <c r="E94" s="150">
        <v>287</v>
      </c>
      <c r="F94" s="151"/>
      <c r="G94" s="152">
        <f t="shared" si="0"/>
        <v>0</v>
      </c>
      <c r="H94" s="305"/>
    </row>
    <row r="95" spans="1:9" s="6" customFormat="1" ht="55.8" thickBot="1" x14ac:dyDescent="0.3">
      <c r="A95" s="153" t="s">
        <v>222</v>
      </c>
      <c r="B95" s="154" t="s">
        <v>236</v>
      </c>
      <c r="C95" s="155" t="s">
        <v>214</v>
      </c>
      <c r="D95" s="156" t="s">
        <v>145</v>
      </c>
      <c r="E95" s="157">
        <v>200</v>
      </c>
      <c r="F95" s="158"/>
      <c r="G95" s="159">
        <f t="shared" si="0"/>
        <v>0</v>
      </c>
      <c r="H95" s="305"/>
    </row>
    <row r="96" spans="1:9" s="6" customFormat="1" ht="55.2" x14ac:dyDescent="0.25">
      <c r="A96" s="107" t="s">
        <v>237</v>
      </c>
      <c r="B96" s="108" t="s">
        <v>70</v>
      </c>
      <c r="C96" s="120" t="s">
        <v>216</v>
      </c>
      <c r="D96" s="121" t="s">
        <v>119</v>
      </c>
      <c r="E96" s="143">
        <v>368</v>
      </c>
      <c r="F96" s="144"/>
      <c r="G96" s="145">
        <f t="shared" si="0"/>
        <v>0</v>
      </c>
      <c r="H96" s="305"/>
    </row>
    <row r="97" spans="1:9" s="6" customFormat="1" ht="27.6" x14ac:dyDescent="0.25">
      <c r="A97" s="307" t="s">
        <v>237</v>
      </c>
      <c r="B97" s="308" t="s">
        <v>238</v>
      </c>
      <c r="C97" s="94" t="s">
        <v>239</v>
      </c>
      <c r="D97" s="95" t="s">
        <v>145</v>
      </c>
      <c r="E97" s="150">
        <v>350</v>
      </c>
      <c r="F97" s="151"/>
      <c r="G97" s="152">
        <f t="shared" si="0"/>
        <v>0</v>
      </c>
      <c r="H97" s="305"/>
      <c r="I97" s="31"/>
    </row>
    <row r="98" spans="1:9" s="6" customFormat="1" ht="16.8" x14ac:dyDescent="0.25">
      <c r="A98" s="307"/>
      <c r="B98" s="308"/>
      <c r="C98" s="94" t="s">
        <v>224</v>
      </c>
      <c r="D98" s="95" t="s">
        <v>119</v>
      </c>
      <c r="E98" s="150">
        <v>18</v>
      </c>
      <c r="F98" s="151"/>
      <c r="G98" s="152">
        <f t="shared" si="0"/>
        <v>0</v>
      </c>
      <c r="H98" s="305"/>
    </row>
    <row r="99" spans="1:9" s="6" customFormat="1" ht="55.2" x14ac:dyDescent="0.25">
      <c r="A99" s="92" t="s">
        <v>237</v>
      </c>
      <c r="B99" s="93" t="s">
        <v>240</v>
      </c>
      <c r="C99" s="94" t="s">
        <v>225</v>
      </c>
      <c r="D99" s="95" t="s">
        <v>145</v>
      </c>
      <c r="E99" s="150">
        <v>350</v>
      </c>
      <c r="F99" s="151"/>
      <c r="G99" s="152">
        <f t="shared" si="0"/>
        <v>0</v>
      </c>
      <c r="H99" s="305"/>
      <c r="I99" s="31"/>
    </row>
    <row r="100" spans="1:9" s="6" customFormat="1" ht="55.2" x14ac:dyDescent="0.25">
      <c r="A100" s="92" t="s">
        <v>237</v>
      </c>
      <c r="B100" s="93" t="s">
        <v>241</v>
      </c>
      <c r="C100" s="94" t="s">
        <v>226</v>
      </c>
      <c r="D100" s="95" t="s">
        <v>145</v>
      </c>
      <c r="E100" s="150">
        <v>350</v>
      </c>
      <c r="F100" s="151"/>
      <c r="G100" s="152">
        <f t="shared" si="0"/>
        <v>0</v>
      </c>
      <c r="H100" s="305"/>
      <c r="I100" s="31"/>
    </row>
    <row r="101" spans="1:9" s="6" customFormat="1" ht="55.2" x14ac:dyDescent="0.25">
      <c r="A101" s="92" t="s">
        <v>237</v>
      </c>
      <c r="B101" s="93" t="s">
        <v>242</v>
      </c>
      <c r="C101" s="94" t="s">
        <v>227</v>
      </c>
      <c r="D101" s="95" t="s">
        <v>145</v>
      </c>
      <c r="E101" s="150">
        <v>168</v>
      </c>
      <c r="F101" s="151"/>
      <c r="G101" s="152">
        <f t="shared" si="0"/>
        <v>0</v>
      </c>
      <c r="H101" s="305"/>
      <c r="I101" s="31"/>
    </row>
    <row r="102" spans="1:9" s="6" customFormat="1" ht="35.549999999999997" customHeight="1" x14ac:dyDescent="0.25">
      <c r="A102" s="92" t="s">
        <v>237</v>
      </c>
      <c r="B102" s="93" t="s">
        <v>243</v>
      </c>
      <c r="C102" s="94" t="s">
        <v>244</v>
      </c>
      <c r="D102" s="95" t="s">
        <v>145</v>
      </c>
      <c r="E102" s="150">
        <v>182</v>
      </c>
      <c r="F102" s="151"/>
      <c r="G102" s="152">
        <f t="shared" si="0"/>
        <v>0</v>
      </c>
      <c r="H102" s="305"/>
      <c r="I102" s="31"/>
    </row>
    <row r="103" spans="1:9" s="6" customFormat="1" ht="34.200000000000003" customHeight="1" x14ac:dyDescent="0.25">
      <c r="A103" s="146" t="s">
        <v>237</v>
      </c>
      <c r="B103" s="147" t="s">
        <v>245</v>
      </c>
      <c r="C103" s="148" t="s">
        <v>229</v>
      </c>
      <c r="D103" s="149" t="s">
        <v>10</v>
      </c>
      <c r="E103" s="150">
        <v>25</v>
      </c>
      <c r="F103" s="151"/>
      <c r="G103" s="152">
        <f t="shared" si="0"/>
        <v>0</v>
      </c>
      <c r="H103" s="305"/>
      <c r="I103" s="31"/>
    </row>
    <row r="104" spans="1:9" s="6" customFormat="1" ht="36" customHeight="1" x14ac:dyDescent="0.25">
      <c r="A104" s="307" t="s">
        <v>237</v>
      </c>
      <c r="B104" s="308" t="s">
        <v>246</v>
      </c>
      <c r="C104" s="94" t="s">
        <v>239</v>
      </c>
      <c r="D104" s="95" t="s">
        <v>145</v>
      </c>
      <c r="E104" s="150">
        <v>287</v>
      </c>
      <c r="F104" s="151"/>
      <c r="G104" s="152">
        <f t="shared" si="0"/>
        <v>0</v>
      </c>
      <c r="H104" s="305"/>
      <c r="I104" s="31"/>
    </row>
    <row r="105" spans="1:9" s="6" customFormat="1" ht="16.8" x14ac:dyDescent="0.25">
      <c r="A105" s="307"/>
      <c r="B105" s="308"/>
      <c r="C105" s="94" t="s">
        <v>224</v>
      </c>
      <c r="D105" s="95" t="s">
        <v>119</v>
      </c>
      <c r="E105" s="150">
        <v>14</v>
      </c>
      <c r="F105" s="151"/>
      <c r="G105" s="152">
        <f t="shared" si="0"/>
        <v>0</v>
      </c>
      <c r="H105" s="305"/>
      <c r="I105" s="31"/>
    </row>
    <row r="106" spans="1:9" s="6" customFormat="1" ht="55.2" x14ac:dyDescent="0.25">
      <c r="A106" s="92" t="s">
        <v>237</v>
      </c>
      <c r="B106" s="93" t="s">
        <v>247</v>
      </c>
      <c r="C106" s="94" t="s">
        <v>233</v>
      </c>
      <c r="D106" s="95" t="s">
        <v>145</v>
      </c>
      <c r="E106" s="150">
        <v>287</v>
      </c>
      <c r="F106" s="151"/>
      <c r="G106" s="152">
        <f t="shared" si="0"/>
        <v>0</v>
      </c>
      <c r="H106" s="305"/>
      <c r="I106" s="31"/>
    </row>
    <row r="107" spans="1:9" s="6" customFormat="1" ht="55.8" thickBot="1" x14ac:dyDescent="0.3">
      <c r="A107" s="92" t="s">
        <v>237</v>
      </c>
      <c r="B107" s="93" t="s">
        <v>248</v>
      </c>
      <c r="C107" s="94" t="s">
        <v>235</v>
      </c>
      <c r="D107" s="95" t="s">
        <v>145</v>
      </c>
      <c r="E107" s="150">
        <v>287</v>
      </c>
      <c r="F107" s="151"/>
      <c r="G107" s="152">
        <f t="shared" si="0"/>
        <v>0</v>
      </c>
      <c r="H107" s="306"/>
      <c r="I107" s="31"/>
    </row>
    <row r="108" spans="1:9" s="6" customFormat="1" ht="55.8" thickBot="1" x14ac:dyDescent="0.3">
      <c r="A108" s="99" t="s">
        <v>237</v>
      </c>
      <c r="B108" s="100" t="s">
        <v>249</v>
      </c>
      <c r="C108" s="101" t="s">
        <v>214</v>
      </c>
      <c r="D108" s="102" t="s">
        <v>145</v>
      </c>
      <c r="E108" s="157">
        <v>200</v>
      </c>
      <c r="F108" s="158"/>
      <c r="G108" s="159">
        <f t="shared" si="0"/>
        <v>0</v>
      </c>
      <c r="H108" s="160" t="s">
        <v>250</v>
      </c>
      <c r="I108" s="30">
        <f>ROUND(SUM(G83:G108),2)</f>
        <v>0</v>
      </c>
    </row>
    <row r="109" spans="1:9" s="6" customFormat="1" ht="75" customHeight="1" x14ac:dyDescent="0.25">
      <c r="A109" s="139" t="s">
        <v>251</v>
      </c>
      <c r="B109" s="108" t="s">
        <v>252</v>
      </c>
      <c r="C109" s="120" t="s">
        <v>216</v>
      </c>
      <c r="D109" s="121" t="s">
        <v>119</v>
      </c>
      <c r="E109" s="161">
        <v>1394</v>
      </c>
      <c r="F109" s="162"/>
      <c r="G109" s="145">
        <f t="shared" si="0"/>
        <v>0</v>
      </c>
      <c r="H109" s="315" t="s">
        <v>253</v>
      </c>
      <c r="I109" s="163"/>
    </row>
    <row r="110" spans="1:9" ht="44.25" customHeight="1" x14ac:dyDescent="0.25">
      <c r="A110" s="310" t="s">
        <v>251</v>
      </c>
      <c r="B110" s="308" t="s">
        <v>254</v>
      </c>
      <c r="C110" s="94" t="s">
        <v>255</v>
      </c>
      <c r="D110" s="95" t="s">
        <v>145</v>
      </c>
      <c r="E110" s="164">
        <v>5647</v>
      </c>
      <c r="F110" s="165"/>
      <c r="G110" s="152">
        <f t="shared" si="0"/>
        <v>0</v>
      </c>
      <c r="H110" s="312"/>
      <c r="I110" s="166"/>
    </row>
    <row r="111" spans="1:9" ht="20.25" customHeight="1" x14ac:dyDescent="0.25">
      <c r="A111" s="310"/>
      <c r="B111" s="308"/>
      <c r="C111" s="94" t="s">
        <v>224</v>
      </c>
      <c r="D111" s="95" t="s">
        <v>119</v>
      </c>
      <c r="E111" s="164">
        <v>169</v>
      </c>
      <c r="F111" s="165"/>
      <c r="G111" s="152">
        <f t="shared" si="0"/>
        <v>0</v>
      </c>
      <c r="H111" s="312"/>
      <c r="I111" s="166"/>
    </row>
    <row r="112" spans="1:9" ht="41.4" x14ac:dyDescent="0.25">
      <c r="A112" s="146" t="s">
        <v>251</v>
      </c>
      <c r="B112" s="93" t="s">
        <v>256</v>
      </c>
      <c r="C112" s="94" t="s">
        <v>233</v>
      </c>
      <c r="D112" s="95" t="s">
        <v>145</v>
      </c>
      <c r="E112" s="164">
        <v>5647</v>
      </c>
      <c r="F112" s="165"/>
      <c r="G112" s="152">
        <f t="shared" si="0"/>
        <v>0</v>
      </c>
      <c r="H112" s="312"/>
      <c r="I112" s="166"/>
    </row>
    <row r="113" spans="1:9" ht="41.4" x14ac:dyDescent="0.25">
      <c r="A113" s="146" t="s">
        <v>251</v>
      </c>
      <c r="B113" s="93" t="s">
        <v>257</v>
      </c>
      <c r="C113" s="94" t="s">
        <v>258</v>
      </c>
      <c r="D113" s="95" t="s">
        <v>145</v>
      </c>
      <c r="E113" s="164">
        <v>5502</v>
      </c>
      <c r="F113" s="165"/>
      <c r="G113" s="152">
        <f t="shared" si="0"/>
        <v>0</v>
      </c>
      <c r="H113" s="312"/>
      <c r="I113" s="166"/>
    </row>
    <row r="114" spans="1:9" ht="42" thickBot="1" x14ac:dyDescent="0.3">
      <c r="A114" s="153" t="s">
        <v>259</v>
      </c>
      <c r="B114" s="100" t="s">
        <v>260</v>
      </c>
      <c r="C114" s="101" t="s">
        <v>261</v>
      </c>
      <c r="D114" s="102" t="s">
        <v>145</v>
      </c>
      <c r="E114" s="167">
        <v>145</v>
      </c>
      <c r="F114" s="168"/>
      <c r="G114" s="159">
        <f t="shared" si="0"/>
        <v>0</v>
      </c>
      <c r="H114" s="312"/>
      <c r="I114" s="166"/>
    </row>
    <row r="115" spans="1:9" ht="41.4" x14ac:dyDescent="0.25">
      <c r="A115" s="107" t="s">
        <v>262</v>
      </c>
      <c r="B115" s="108" t="s">
        <v>263</v>
      </c>
      <c r="C115" s="120" t="s">
        <v>216</v>
      </c>
      <c r="D115" s="121" t="s">
        <v>119</v>
      </c>
      <c r="E115" s="161">
        <v>1088</v>
      </c>
      <c r="F115" s="162"/>
      <c r="G115" s="145">
        <f>ROUND((E115*F115),2)</f>
        <v>0</v>
      </c>
      <c r="H115" s="312"/>
      <c r="I115" s="166"/>
    </row>
    <row r="116" spans="1:9" ht="41.4" x14ac:dyDescent="0.25">
      <c r="A116" s="92" t="s">
        <v>262</v>
      </c>
      <c r="B116" s="93" t="s">
        <v>264</v>
      </c>
      <c r="C116" s="94" t="s">
        <v>265</v>
      </c>
      <c r="D116" s="95" t="s">
        <v>145</v>
      </c>
      <c r="E116" s="164">
        <v>5647</v>
      </c>
      <c r="F116" s="165"/>
      <c r="G116" s="152">
        <f t="shared" ref="G116:G118" si="1">ROUND((E116*F116),2)</f>
        <v>0</v>
      </c>
      <c r="H116" s="312"/>
      <c r="I116" s="166"/>
    </row>
    <row r="117" spans="1:9" ht="41.4" x14ac:dyDescent="0.25">
      <c r="A117" s="92" t="s">
        <v>262</v>
      </c>
      <c r="B117" s="93" t="s">
        <v>266</v>
      </c>
      <c r="C117" s="94" t="s">
        <v>233</v>
      </c>
      <c r="D117" s="95" t="s">
        <v>145</v>
      </c>
      <c r="E117" s="164">
        <v>5647</v>
      </c>
      <c r="F117" s="165"/>
      <c r="G117" s="152">
        <f t="shared" si="1"/>
        <v>0</v>
      </c>
      <c r="H117" s="312"/>
      <c r="I117" s="166"/>
    </row>
    <row r="118" spans="1:9" ht="42" thickBot="1" x14ac:dyDescent="0.3">
      <c r="A118" s="92" t="s">
        <v>262</v>
      </c>
      <c r="B118" s="93" t="s">
        <v>267</v>
      </c>
      <c r="C118" s="94" t="s">
        <v>258</v>
      </c>
      <c r="D118" s="95" t="s">
        <v>145</v>
      </c>
      <c r="E118" s="164">
        <v>5502</v>
      </c>
      <c r="F118" s="165"/>
      <c r="G118" s="152">
        <f t="shared" si="1"/>
        <v>0</v>
      </c>
      <c r="H118" s="316"/>
      <c r="I118" s="166"/>
    </row>
    <row r="119" spans="1:9" ht="42" thickBot="1" x14ac:dyDescent="0.3">
      <c r="A119" s="99" t="s">
        <v>262</v>
      </c>
      <c r="B119" s="100" t="s">
        <v>268</v>
      </c>
      <c r="C119" s="101" t="s">
        <v>261</v>
      </c>
      <c r="D119" s="102" t="s">
        <v>145</v>
      </c>
      <c r="E119" s="167">
        <v>145</v>
      </c>
      <c r="F119" s="168"/>
      <c r="G119" s="159">
        <f>ROUND((E119*F119),2)</f>
        <v>0</v>
      </c>
      <c r="H119" s="160" t="s">
        <v>269</v>
      </c>
      <c r="I119" s="30">
        <f>ROUND(SUM(G109:G119),2)</f>
        <v>0</v>
      </c>
    </row>
    <row r="120" spans="1:9" ht="41.4" x14ac:dyDescent="0.25">
      <c r="A120" s="139" t="s">
        <v>270</v>
      </c>
      <c r="B120" s="140" t="s">
        <v>271</v>
      </c>
      <c r="C120" s="141" t="s">
        <v>216</v>
      </c>
      <c r="D120" s="121" t="s">
        <v>119</v>
      </c>
      <c r="E120" s="161">
        <v>4420</v>
      </c>
      <c r="F120" s="162"/>
      <c r="G120" s="145">
        <f t="shared" si="0"/>
        <v>0</v>
      </c>
      <c r="H120" s="315" t="s">
        <v>253</v>
      </c>
      <c r="I120" s="163"/>
    </row>
    <row r="121" spans="1:9" ht="27.6" x14ac:dyDescent="0.25">
      <c r="A121" s="310" t="s">
        <v>270</v>
      </c>
      <c r="B121" s="311" t="s">
        <v>272</v>
      </c>
      <c r="C121" s="148" t="s">
        <v>273</v>
      </c>
      <c r="D121" s="95" t="s">
        <v>145</v>
      </c>
      <c r="E121" s="164">
        <v>8395</v>
      </c>
      <c r="F121" s="165"/>
      <c r="G121" s="152">
        <f t="shared" si="0"/>
        <v>0</v>
      </c>
      <c r="H121" s="312"/>
      <c r="I121" s="166"/>
    </row>
    <row r="122" spans="1:9" ht="16.8" x14ac:dyDescent="0.25">
      <c r="A122" s="310"/>
      <c r="B122" s="311"/>
      <c r="C122" s="148" t="s">
        <v>224</v>
      </c>
      <c r="D122" s="95" t="s">
        <v>119</v>
      </c>
      <c r="E122" s="164">
        <v>252</v>
      </c>
      <c r="F122" s="165"/>
      <c r="G122" s="152">
        <f t="shared" si="0"/>
        <v>0</v>
      </c>
      <c r="H122" s="312"/>
      <c r="I122" s="166"/>
    </row>
    <row r="123" spans="1:9" ht="41.4" x14ac:dyDescent="0.25">
      <c r="A123" s="146" t="s">
        <v>270</v>
      </c>
      <c r="B123" s="147" t="s">
        <v>274</v>
      </c>
      <c r="C123" s="169" t="s">
        <v>275</v>
      </c>
      <c r="D123" s="95" t="s">
        <v>145</v>
      </c>
      <c r="E123" s="164">
        <v>8395</v>
      </c>
      <c r="F123" s="165"/>
      <c r="G123" s="152">
        <f t="shared" si="0"/>
        <v>0</v>
      </c>
      <c r="H123" s="312"/>
      <c r="I123" s="166"/>
    </row>
    <row r="124" spans="1:9" ht="41.4" x14ac:dyDescent="0.25">
      <c r="A124" s="146" t="s">
        <v>270</v>
      </c>
      <c r="B124" s="147" t="s">
        <v>276</v>
      </c>
      <c r="C124" s="169" t="s">
        <v>226</v>
      </c>
      <c r="D124" s="95" t="s">
        <v>145</v>
      </c>
      <c r="E124" s="164">
        <v>8395</v>
      </c>
      <c r="F124" s="165"/>
      <c r="G124" s="152">
        <f t="shared" si="0"/>
        <v>0</v>
      </c>
      <c r="H124" s="312"/>
      <c r="I124" s="166"/>
    </row>
    <row r="125" spans="1:9" ht="42" thickBot="1" x14ac:dyDescent="0.3">
      <c r="A125" s="153" t="s">
        <v>270</v>
      </c>
      <c r="B125" s="154" t="s">
        <v>277</v>
      </c>
      <c r="C125" s="170" t="s">
        <v>278</v>
      </c>
      <c r="D125" s="102" t="s">
        <v>145</v>
      </c>
      <c r="E125" s="167">
        <v>8395</v>
      </c>
      <c r="F125" s="168"/>
      <c r="G125" s="159">
        <f t="shared" si="0"/>
        <v>0</v>
      </c>
      <c r="H125" s="312"/>
      <c r="I125" s="166"/>
    </row>
    <row r="126" spans="1:9" ht="41.4" x14ac:dyDescent="0.25">
      <c r="A126" s="139" t="s">
        <v>279</v>
      </c>
      <c r="B126" s="140" t="s">
        <v>280</v>
      </c>
      <c r="C126" s="141" t="s">
        <v>216</v>
      </c>
      <c r="D126" s="142" t="s">
        <v>119</v>
      </c>
      <c r="E126" s="161">
        <v>4016</v>
      </c>
      <c r="F126" s="144"/>
      <c r="G126" s="145">
        <f>ROUND((E126*F126),2)</f>
        <v>0</v>
      </c>
      <c r="H126" s="312"/>
      <c r="I126" s="166"/>
    </row>
    <row r="127" spans="1:9" ht="41.4" x14ac:dyDescent="0.25">
      <c r="A127" s="146" t="s">
        <v>279</v>
      </c>
      <c r="B127" s="147" t="s">
        <v>281</v>
      </c>
      <c r="C127" s="148" t="s">
        <v>265</v>
      </c>
      <c r="D127" s="149" t="s">
        <v>145</v>
      </c>
      <c r="E127" s="164">
        <v>8395</v>
      </c>
      <c r="F127" s="151"/>
      <c r="G127" s="152">
        <f t="shared" ref="G127:G129" si="2">ROUND((E127*F127),2)</f>
        <v>0</v>
      </c>
      <c r="H127" s="312"/>
      <c r="I127" s="166"/>
    </row>
    <row r="128" spans="1:9" ht="41.4" x14ac:dyDescent="0.25">
      <c r="A128" s="146" t="s">
        <v>279</v>
      </c>
      <c r="B128" s="147" t="s">
        <v>282</v>
      </c>
      <c r="C128" s="169" t="s">
        <v>275</v>
      </c>
      <c r="D128" s="149" t="s">
        <v>145</v>
      </c>
      <c r="E128" s="164">
        <v>8395</v>
      </c>
      <c r="F128" s="151"/>
      <c r="G128" s="152">
        <f t="shared" si="2"/>
        <v>0</v>
      </c>
      <c r="H128" s="312"/>
      <c r="I128" s="166"/>
    </row>
    <row r="129" spans="1:9" ht="42" thickBot="1" x14ac:dyDescent="0.3">
      <c r="A129" s="146" t="s">
        <v>279</v>
      </c>
      <c r="B129" s="147" t="s">
        <v>283</v>
      </c>
      <c r="C129" s="169" t="s">
        <v>226</v>
      </c>
      <c r="D129" s="149" t="s">
        <v>145</v>
      </c>
      <c r="E129" s="164">
        <v>8395</v>
      </c>
      <c r="F129" s="151"/>
      <c r="G129" s="152">
        <f t="shared" si="2"/>
        <v>0</v>
      </c>
      <c r="H129" s="316"/>
      <c r="I129" s="166"/>
    </row>
    <row r="130" spans="1:9" ht="42" thickBot="1" x14ac:dyDescent="0.3">
      <c r="A130" s="153" t="s">
        <v>279</v>
      </c>
      <c r="B130" s="154" t="s">
        <v>284</v>
      </c>
      <c r="C130" s="170" t="s">
        <v>278</v>
      </c>
      <c r="D130" s="156" t="s">
        <v>145</v>
      </c>
      <c r="E130" s="167">
        <v>8395</v>
      </c>
      <c r="F130" s="158"/>
      <c r="G130" s="159">
        <f>ROUND((E130*F130),2)</f>
        <v>0</v>
      </c>
      <c r="H130" s="171" t="s">
        <v>285</v>
      </c>
      <c r="I130" s="30">
        <f>ROUND(SUM(G120:G130),2)</f>
        <v>0</v>
      </c>
    </row>
    <row r="131" spans="1:9" ht="27.6" x14ac:dyDescent="0.25">
      <c r="A131" s="321" t="s">
        <v>286</v>
      </c>
      <c r="B131" s="322" t="s">
        <v>287</v>
      </c>
      <c r="C131" s="141" t="s">
        <v>288</v>
      </c>
      <c r="D131" s="142" t="s">
        <v>145</v>
      </c>
      <c r="E131" s="143">
        <v>167</v>
      </c>
      <c r="F131" s="144"/>
      <c r="G131" s="145">
        <f>ROUND((E131*F131),2)</f>
        <v>0</v>
      </c>
      <c r="H131" s="312" t="s">
        <v>253</v>
      </c>
      <c r="I131" s="31"/>
    </row>
    <row r="132" spans="1:9" ht="16.8" x14ac:dyDescent="0.25">
      <c r="A132" s="310"/>
      <c r="B132" s="311"/>
      <c r="C132" s="148" t="s">
        <v>224</v>
      </c>
      <c r="D132" s="149" t="s">
        <v>119</v>
      </c>
      <c r="E132" s="150">
        <v>7</v>
      </c>
      <c r="F132" s="151"/>
      <c r="G132" s="152">
        <f t="shared" ref="G132:G135" si="3">ROUND((E132*F132),2)</f>
        <v>0</v>
      </c>
      <c r="H132" s="312"/>
      <c r="I132" s="31"/>
    </row>
    <row r="133" spans="1:9" ht="41.4" x14ac:dyDescent="0.25">
      <c r="A133" s="146" t="s">
        <v>286</v>
      </c>
      <c r="B133" s="147" t="s">
        <v>289</v>
      </c>
      <c r="C133" s="148" t="s">
        <v>290</v>
      </c>
      <c r="D133" s="149" t="s">
        <v>145</v>
      </c>
      <c r="E133" s="150">
        <v>167</v>
      </c>
      <c r="F133" s="151"/>
      <c r="G133" s="152">
        <f t="shared" si="3"/>
        <v>0</v>
      </c>
      <c r="H133" s="312"/>
      <c r="I133" s="31"/>
    </row>
    <row r="134" spans="1:9" ht="41.4" x14ac:dyDescent="0.25">
      <c r="A134" s="146" t="s">
        <v>286</v>
      </c>
      <c r="B134" s="147" t="s">
        <v>291</v>
      </c>
      <c r="C134" s="148" t="s">
        <v>292</v>
      </c>
      <c r="D134" s="149" t="s">
        <v>145</v>
      </c>
      <c r="E134" s="150">
        <v>164</v>
      </c>
      <c r="F134" s="151"/>
      <c r="G134" s="152">
        <f t="shared" si="3"/>
        <v>0</v>
      </c>
      <c r="H134" s="312"/>
      <c r="I134" s="31"/>
    </row>
    <row r="135" spans="1:9" ht="42" thickBot="1" x14ac:dyDescent="0.3">
      <c r="A135" s="153" t="s">
        <v>286</v>
      </c>
      <c r="B135" s="154" t="s">
        <v>293</v>
      </c>
      <c r="C135" s="155" t="s">
        <v>261</v>
      </c>
      <c r="D135" s="156" t="s">
        <v>145</v>
      </c>
      <c r="E135" s="157">
        <v>3</v>
      </c>
      <c r="F135" s="158"/>
      <c r="G135" s="159">
        <f t="shared" si="3"/>
        <v>0</v>
      </c>
      <c r="H135" s="312"/>
      <c r="I135" s="172"/>
    </row>
    <row r="136" spans="1:9" ht="27.6" x14ac:dyDescent="0.25">
      <c r="A136" s="313" t="s">
        <v>294</v>
      </c>
      <c r="B136" s="314" t="s">
        <v>295</v>
      </c>
      <c r="C136" s="120" t="s">
        <v>296</v>
      </c>
      <c r="D136" s="121" t="s">
        <v>145</v>
      </c>
      <c r="E136" s="161">
        <v>167</v>
      </c>
      <c r="F136" s="162"/>
      <c r="G136" s="145">
        <f>ROUND((E136*F136),2)</f>
        <v>0</v>
      </c>
      <c r="H136" s="312"/>
      <c r="I136" s="166"/>
    </row>
    <row r="137" spans="1:9" ht="16.8" x14ac:dyDescent="0.25">
      <c r="A137" s="307"/>
      <c r="B137" s="308"/>
      <c r="C137" s="94" t="s">
        <v>224</v>
      </c>
      <c r="D137" s="95" t="s">
        <v>119</v>
      </c>
      <c r="E137" s="164">
        <v>10</v>
      </c>
      <c r="F137" s="165"/>
      <c r="G137" s="152">
        <f>ROUND((E137*F137),2)</f>
        <v>0</v>
      </c>
      <c r="H137" s="312"/>
      <c r="I137" s="166"/>
    </row>
    <row r="138" spans="1:9" ht="41.4" x14ac:dyDescent="0.25">
      <c r="A138" s="92" t="s">
        <v>294</v>
      </c>
      <c r="B138" s="93" t="s">
        <v>297</v>
      </c>
      <c r="C138" s="94" t="s">
        <v>290</v>
      </c>
      <c r="D138" s="95" t="s">
        <v>145</v>
      </c>
      <c r="E138" s="164">
        <v>167</v>
      </c>
      <c r="F138" s="165"/>
      <c r="G138" s="152">
        <f t="shared" si="0"/>
        <v>0</v>
      </c>
      <c r="H138" s="312"/>
      <c r="I138" s="166"/>
    </row>
    <row r="139" spans="1:9" ht="42" thickBot="1" x14ac:dyDescent="0.3">
      <c r="A139" s="92" t="s">
        <v>294</v>
      </c>
      <c r="B139" s="93" t="s">
        <v>298</v>
      </c>
      <c r="C139" s="94" t="s">
        <v>292</v>
      </c>
      <c r="D139" s="95" t="s">
        <v>145</v>
      </c>
      <c r="E139" s="164">
        <v>164</v>
      </c>
      <c r="F139" s="165"/>
      <c r="G139" s="152">
        <f t="shared" si="0"/>
        <v>0</v>
      </c>
      <c r="H139" s="312"/>
      <c r="I139" s="166"/>
    </row>
    <row r="140" spans="1:9" ht="42" thickBot="1" x14ac:dyDescent="0.3">
      <c r="A140" s="173" t="s">
        <v>294</v>
      </c>
      <c r="B140" s="174" t="s">
        <v>299</v>
      </c>
      <c r="C140" s="175" t="s">
        <v>261</v>
      </c>
      <c r="D140" s="176" t="s">
        <v>145</v>
      </c>
      <c r="E140" s="177">
        <v>3</v>
      </c>
      <c r="F140" s="178"/>
      <c r="G140" s="179">
        <f t="shared" si="0"/>
        <v>0</v>
      </c>
      <c r="H140" s="171" t="s">
        <v>300</v>
      </c>
      <c r="I140" s="30">
        <f>ROUND(SUM(G131:G140),2)</f>
        <v>0</v>
      </c>
    </row>
    <row r="141" spans="1:9" ht="28.2" thickBot="1" x14ac:dyDescent="0.3">
      <c r="A141" s="317" t="s">
        <v>301</v>
      </c>
      <c r="B141" s="319" t="s">
        <v>302</v>
      </c>
      <c r="C141" s="180" t="s">
        <v>303</v>
      </c>
      <c r="D141" s="181" t="s">
        <v>145</v>
      </c>
      <c r="E141" s="182">
        <v>562</v>
      </c>
      <c r="F141" s="183"/>
      <c r="G141" s="184">
        <f t="shared" ref="G141:G164" si="4">ROUND((E141*F141),2)</f>
        <v>0</v>
      </c>
      <c r="H141" s="185"/>
      <c r="I141" s="31"/>
    </row>
    <row r="142" spans="1:9" ht="28.2" thickBot="1" x14ac:dyDescent="0.3">
      <c r="A142" s="318"/>
      <c r="B142" s="320"/>
      <c r="C142" s="155" t="s">
        <v>304</v>
      </c>
      <c r="D142" s="156" t="s">
        <v>119</v>
      </c>
      <c r="E142" s="157">
        <v>8.4</v>
      </c>
      <c r="F142" s="158"/>
      <c r="G142" s="159">
        <f t="shared" si="4"/>
        <v>0</v>
      </c>
      <c r="H142" s="160" t="s">
        <v>305</v>
      </c>
      <c r="I142" s="30">
        <f>ROUND(SUM(G141:G142),2)</f>
        <v>0</v>
      </c>
    </row>
    <row r="143" spans="1:9" ht="17.399999999999999" thickBot="1" x14ac:dyDescent="0.3">
      <c r="A143" s="139" t="s">
        <v>306</v>
      </c>
      <c r="B143" s="140" t="s">
        <v>307</v>
      </c>
      <c r="C143" s="141" t="s">
        <v>308</v>
      </c>
      <c r="D143" s="142" t="s">
        <v>119</v>
      </c>
      <c r="E143" s="143">
        <v>2103.3000000000002</v>
      </c>
      <c r="F143" s="144"/>
      <c r="G143" s="145">
        <f t="shared" si="4"/>
        <v>0</v>
      </c>
      <c r="H143" s="186"/>
      <c r="I143" s="187"/>
    </row>
    <row r="144" spans="1:9" ht="28.2" thickBot="1" x14ac:dyDescent="0.3">
      <c r="A144" s="153" t="s">
        <v>306</v>
      </c>
      <c r="B144" s="154" t="s">
        <v>309</v>
      </c>
      <c r="C144" s="155" t="s">
        <v>310</v>
      </c>
      <c r="D144" s="156" t="s">
        <v>145</v>
      </c>
      <c r="E144" s="157">
        <v>21033</v>
      </c>
      <c r="F144" s="158"/>
      <c r="G144" s="159">
        <f t="shared" si="4"/>
        <v>0</v>
      </c>
      <c r="H144" s="160" t="s">
        <v>311</v>
      </c>
      <c r="I144" s="30">
        <f>ROUND(SUM(G143:G144),2)</f>
        <v>0</v>
      </c>
    </row>
    <row r="145" spans="1:9" x14ac:dyDescent="0.25">
      <c r="A145" s="321" t="s">
        <v>312</v>
      </c>
      <c r="B145" s="322" t="s">
        <v>313</v>
      </c>
      <c r="C145" s="188" t="s">
        <v>314</v>
      </c>
      <c r="D145" s="161" t="s">
        <v>18</v>
      </c>
      <c r="E145" s="161">
        <v>96</v>
      </c>
      <c r="F145" s="144"/>
      <c r="G145" s="145">
        <f t="shared" si="4"/>
        <v>0</v>
      </c>
      <c r="H145" s="189"/>
      <c r="I145" s="31"/>
    </row>
    <row r="146" spans="1:9" ht="15.6" x14ac:dyDescent="0.25">
      <c r="A146" s="310"/>
      <c r="B146" s="311"/>
      <c r="C146" s="190" t="s">
        <v>315</v>
      </c>
      <c r="D146" s="164" t="s">
        <v>316</v>
      </c>
      <c r="E146" s="164">
        <v>240</v>
      </c>
      <c r="F146" s="151"/>
      <c r="G146" s="152">
        <f t="shared" si="4"/>
        <v>0</v>
      </c>
      <c r="H146" s="185"/>
      <c r="I146" s="31"/>
    </row>
    <row r="147" spans="1:9" ht="15.6" x14ac:dyDescent="0.25">
      <c r="A147" s="310"/>
      <c r="B147" s="311"/>
      <c r="C147" s="190" t="s">
        <v>317</v>
      </c>
      <c r="D147" s="164" t="s">
        <v>318</v>
      </c>
      <c r="E147" s="164">
        <v>48</v>
      </c>
      <c r="F147" s="151"/>
      <c r="G147" s="152">
        <f t="shared" si="4"/>
        <v>0</v>
      </c>
      <c r="H147" s="185"/>
      <c r="I147" s="31"/>
    </row>
    <row r="148" spans="1:9" ht="27.6" x14ac:dyDescent="0.25">
      <c r="A148" s="146" t="s">
        <v>319</v>
      </c>
      <c r="B148" s="147" t="s">
        <v>320</v>
      </c>
      <c r="C148" s="191" t="s">
        <v>321</v>
      </c>
      <c r="D148" s="164" t="s">
        <v>316</v>
      </c>
      <c r="E148" s="164">
        <v>168</v>
      </c>
      <c r="F148" s="151"/>
      <c r="G148" s="152">
        <f t="shared" si="4"/>
        <v>0</v>
      </c>
      <c r="H148" s="185"/>
      <c r="I148" s="31"/>
    </row>
    <row r="149" spans="1:9" ht="28.2" thickBot="1" x14ac:dyDescent="0.3">
      <c r="A149" s="146" t="s">
        <v>319</v>
      </c>
      <c r="B149" s="147" t="s">
        <v>322</v>
      </c>
      <c r="C149" s="191" t="s">
        <v>323</v>
      </c>
      <c r="D149" s="164" t="s">
        <v>316</v>
      </c>
      <c r="E149" s="164">
        <v>264</v>
      </c>
      <c r="F149" s="151"/>
      <c r="G149" s="152">
        <f t="shared" si="4"/>
        <v>0</v>
      </c>
      <c r="H149" s="185"/>
      <c r="I149" s="31"/>
    </row>
    <row r="150" spans="1:9" ht="28.2" thickBot="1" x14ac:dyDescent="0.3">
      <c r="A150" s="153" t="s">
        <v>319</v>
      </c>
      <c r="B150" s="154" t="s">
        <v>324</v>
      </c>
      <c r="C150" s="192" t="s">
        <v>325</v>
      </c>
      <c r="D150" s="167" t="s">
        <v>318</v>
      </c>
      <c r="E150" s="167">
        <v>490</v>
      </c>
      <c r="F150" s="158"/>
      <c r="G150" s="159">
        <f t="shared" si="4"/>
        <v>0</v>
      </c>
      <c r="H150" s="160" t="s">
        <v>326</v>
      </c>
      <c r="I150" s="30">
        <f>ROUND(SUM(G145:G150),2)</f>
        <v>0</v>
      </c>
    </row>
    <row r="151" spans="1:9" ht="28.2" thickBot="1" x14ac:dyDescent="0.3">
      <c r="A151" s="139" t="s">
        <v>327</v>
      </c>
      <c r="B151" s="140" t="s">
        <v>328</v>
      </c>
      <c r="C151" s="141" t="s">
        <v>329</v>
      </c>
      <c r="D151" s="142" t="s">
        <v>18</v>
      </c>
      <c r="E151" s="143">
        <v>146</v>
      </c>
      <c r="F151" s="144"/>
      <c r="G151" s="145">
        <f t="shared" si="4"/>
        <v>0</v>
      </c>
      <c r="H151" s="193"/>
      <c r="I151" s="6"/>
    </row>
    <row r="152" spans="1:9" ht="28.2" thickBot="1" x14ac:dyDescent="0.3">
      <c r="A152" s="153" t="s">
        <v>327</v>
      </c>
      <c r="B152" s="154" t="s">
        <v>330</v>
      </c>
      <c r="C152" s="155" t="s">
        <v>331</v>
      </c>
      <c r="D152" s="156" t="s">
        <v>10</v>
      </c>
      <c r="E152" s="157">
        <v>1748</v>
      </c>
      <c r="F152" s="158"/>
      <c r="G152" s="159">
        <f t="shared" si="4"/>
        <v>0</v>
      </c>
      <c r="H152" s="160" t="s">
        <v>332</v>
      </c>
      <c r="I152" s="30">
        <f>ROUND(SUM(G151:G152),2)</f>
        <v>0</v>
      </c>
    </row>
    <row r="153" spans="1:9" ht="27.6" x14ac:dyDescent="0.25">
      <c r="A153" s="139" t="s">
        <v>333</v>
      </c>
      <c r="B153" s="140" t="s">
        <v>334</v>
      </c>
      <c r="C153" s="141" t="s">
        <v>335</v>
      </c>
      <c r="D153" s="142" t="s">
        <v>145</v>
      </c>
      <c r="E153" s="143">
        <v>1158</v>
      </c>
      <c r="F153" s="144"/>
      <c r="G153" s="145">
        <f t="shared" si="4"/>
        <v>0</v>
      </c>
      <c r="H153" s="194"/>
      <c r="I153" s="7"/>
    </row>
    <row r="154" spans="1:9" ht="28.2" thickBot="1" x14ac:dyDescent="0.3">
      <c r="A154" s="146" t="s">
        <v>333</v>
      </c>
      <c r="B154" s="147" t="s">
        <v>336</v>
      </c>
      <c r="C154" s="148" t="s">
        <v>337</v>
      </c>
      <c r="D154" s="149" t="s">
        <v>145</v>
      </c>
      <c r="E154" s="150">
        <v>22.5</v>
      </c>
      <c r="F154" s="151"/>
      <c r="G154" s="152">
        <f t="shared" si="4"/>
        <v>0</v>
      </c>
      <c r="H154" s="195"/>
      <c r="I154" s="7"/>
    </row>
    <row r="155" spans="1:9" ht="28.2" thickBot="1" x14ac:dyDescent="0.3">
      <c r="A155" s="153" t="s">
        <v>333</v>
      </c>
      <c r="B155" s="154" t="s">
        <v>338</v>
      </c>
      <c r="C155" s="155" t="s">
        <v>339</v>
      </c>
      <c r="D155" s="156" t="s">
        <v>18</v>
      </c>
      <c r="E155" s="157">
        <v>8</v>
      </c>
      <c r="F155" s="158"/>
      <c r="G155" s="159">
        <f t="shared" si="4"/>
        <v>0</v>
      </c>
      <c r="H155" s="160" t="s">
        <v>340</v>
      </c>
      <c r="I155" s="30">
        <f>ROUND(SUM(G153:G155),2)</f>
        <v>0</v>
      </c>
    </row>
    <row r="156" spans="1:9" ht="27.6" x14ac:dyDescent="0.25">
      <c r="A156" s="139" t="s">
        <v>341</v>
      </c>
      <c r="B156" s="140" t="s">
        <v>342</v>
      </c>
      <c r="C156" s="196" t="s">
        <v>343</v>
      </c>
      <c r="D156" s="197" t="s">
        <v>18</v>
      </c>
      <c r="E156" s="198">
        <v>74</v>
      </c>
      <c r="F156" s="144"/>
      <c r="G156" s="145">
        <f t="shared" si="4"/>
        <v>0</v>
      </c>
      <c r="H156" s="194"/>
      <c r="I156" s="7"/>
    </row>
    <row r="157" spans="1:9" ht="27.6" x14ac:dyDescent="0.25">
      <c r="A157" s="146" t="s">
        <v>341</v>
      </c>
      <c r="B157" s="147" t="s">
        <v>344</v>
      </c>
      <c r="C157" s="148" t="s">
        <v>345</v>
      </c>
      <c r="D157" s="199" t="s">
        <v>18</v>
      </c>
      <c r="E157" s="200">
        <v>2</v>
      </c>
      <c r="F157" s="151"/>
      <c r="G157" s="152">
        <f t="shared" si="4"/>
        <v>0</v>
      </c>
      <c r="H157" s="201"/>
      <c r="I157" s="7"/>
    </row>
    <row r="158" spans="1:9" ht="28.2" thickBot="1" x14ac:dyDescent="0.3">
      <c r="A158" s="146" t="s">
        <v>341</v>
      </c>
      <c r="B158" s="147" t="s">
        <v>346</v>
      </c>
      <c r="C158" s="148" t="s">
        <v>347</v>
      </c>
      <c r="D158" s="199" t="s">
        <v>18</v>
      </c>
      <c r="E158" s="199">
        <v>8</v>
      </c>
      <c r="F158" s="151"/>
      <c r="G158" s="152">
        <f t="shared" si="4"/>
        <v>0</v>
      </c>
      <c r="H158" s="195"/>
      <c r="I158" s="7"/>
    </row>
    <row r="159" spans="1:9" ht="28.2" thickBot="1" x14ac:dyDescent="0.3">
      <c r="A159" s="153" t="s">
        <v>341</v>
      </c>
      <c r="B159" s="154" t="s">
        <v>348</v>
      </c>
      <c r="C159" s="202" t="s">
        <v>349</v>
      </c>
      <c r="D159" s="203" t="s">
        <v>18</v>
      </c>
      <c r="E159" s="203">
        <v>64</v>
      </c>
      <c r="F159" s="158"/>
      <c r="G159" s="159">
        <f t="shared" si="4"/>
        <v>0</v>
      </c>
      <c r="H159" s="160" t="s">
        <v>350</v>
      </c>
      <c r="I159" s="30">
        <f>ROUND(SUM(G156:G159),2)</f>
        <v>0</v>
      </c>
    </row>
    <row r="160" spans="1:9" x14ac:dyDescent="0.25">
      <c r="A160" s="139" t="s">
        <v>351</v>
      </c>
      <c r="B160" s="140" t="s">
        <v>352</v>
      </c>
      <c r="C160" s="141" t="s">
        <v>94</v>
      </c>
      <c r="D160" s="142" t="s">
        <v>18</v>
      </c>
      <c r="E160" s="143">
        <v>10</v>
      </c>
      <c r="F160" s="144"/>
      <c r="G160" s="145">
        <f t="shared" si="4"/>
        <v>0</v>
      </c>
      <c r="H160" s="186"/>
      <c r="I160" s="6"/>
    </row>
    <row r="161" spans="1:9" x14ac:dyDescent="0.25">
      <c r="A161" s="146" t="s">
        <v>351</v>
      </c>
      <c r="B161" s="147" t="s">
        <v>353</v>
      </c>
      <c r="C161" s="148" t="s">
        <v>95</v>
      </c>
      <c r="D161" s="149" t="s">
        <v>18</v>
      </c>
      <c r="E161" s="150">
        <v>6</v>
      </c>
      <c r="F161" s="151"/>
      <c r="G161" s="152">
        <f t="shared" si="4"/>
        <v>0</v>
      </c>
      <c r="H161" s="204"/>
      <c r="I161" s="6"/>
    </row>
    <row r="162" spans="1:9" x14ac:dyDescent="0.25">
      <c r="A162" s="146" t="s">
        <v>351</v>
      </c>
      <c r="B162" s="147" t="s">
        <v>354</v>
      </c>
      <c r="C162" s="148" t="s">
        <v>355</v>
      </c>
      <c r="D162" s="149" t="s">
        <v>18</v>
      </c>
      <c r="E162" s="150">
        <v>4</v>
      </c>
      <c r="F162" s="151"/>
      <c r="G162" s="152">
        <f t="shared" si="4"/>
        <v>0</v>
      </c>
      <c r="H162" s="204"/>
      <c r="I162" s="6"/>
    </row>
    <row r="163" spans="1:9" ht="14.4" thickBot="1" x14ac:dyDescent="0.3">
      <c r="A163" s="146" t="s">
        <v>351</v>
      </c>
      <c r="B163" s="147" t="s">
        <v>356</v>
      </c>
      <c r="C163" s="148" t="s">
        <v>357</v>
      </c>
      <c r="D163" s="149" t="s">
        <v>18</v>
      </c>
      <c r="E163" s="150">
        <v>2</v>
      </c>
      <c r="F163" s="151"/>
      <c r="G163" s="152">
        <f t="shared" si="4"/>
        <v>0</v>
      </c>
      <c r="H163" s="193"/>
      <c r="I163" s="6"/>
    </row>
    <row r="164" spans="1:9" ht="28.2" thickBot="1" x14ac:dyDescent="0.3">
      <c r="A164" s="205" t="s">
        <v>351</v>
      </c>
      <c r="B164" s="206" t="s">
        <v>358</v>
      </c>
      <c r="C164" s="207" t="s">
        <v>359</v>
      </c>
      <c r="D164" s="208" t="s">
        <v>131</v>
      </c>
      <c r="E164" s="209">
        <v>8.9</v>
      </c>
      <c r="F164" s="210"/>
      <c r="G164" s="179">
        <f t="shared" si="4"/>
        <v>0</v>
      </c>
      <c r="H164" s="160" t="s">
        <v>360</v>
      </c>
      <c r="I164" s="30">
        <f>ROUND(SUM(G160:G164),2)</f>
        <v>0</v>
      </c>
    </row>
    <row r="165" spans="1:9" ht="42" thickBot="1" x14ac:dyDescent="0.3">
      <c r="A165" s="211"/>
      <c r="B165" s="211"/>
      <c r="C165" s="211"/>
      <c r="D165" s="212"/>
      <c r="E165" s="213"/>
      <c r="F165" s="214" t="s">
        <v>43</v>
      </c>
      <c r="G165" s="215">
        <f>SUM(G5:G164)</f>
        <v>0</v>
      </c>
      <c r="H165" s="5"/>
    </row>
  </sheetData>
  <sheetProtection algorithmName="SHA-512" hashValue="OlY6GvFwYLsUGDz2gWR1tJOxFVppIPvK1m7ccEHyZI0cYqN8b9kobc0n+99Wm5Bip5ixgU3vFsrK2GUeGzCMEg==" saltValue="Af8GOmvlK8XNhgkuPhFZyA==" spinCount="100000" sheet="1" objects="1" scenarios="1"/>
  <mergeCells count="33">
    <mergeCell ref="A141:A142"/>
    <mergeCell ref="B141:B142"/>
    <mergeCell ref="A145:A147"/>
    <mergeCell ref="B145:B147"/>
    <mergeCell ref="A131:A132"/>
    <mergeCell ref="B131:B132"/>
    <mergeCell ref="H131:H139"/>
    <mergeCell ref="A136:A137"/>
    <mergeCell ref="B136:B137"/>
    <mergeCell ref="H109:H118"/>
    <mergeCell ref="A110:A111"/>
    <mergeCell ref="B110:B111"/>
    <mergeCell ref="H120:H129"/>
    <mergeCell ref="A121:A122"/>
    <mergeCell ref="B121:B122"/>
    <mergeCell ref="H83:H107"/>
    <mergeCell ref="A84:A85"/>
    <mergeCell ref="B84:B85"/>
    <mergeCell ref="A91:A92"/>
    <mergeCell ref="B91:B92"/>
    <mergeCell ref="A97:A98"/>
    <mergeCell ref="B97:B98"/>
    <mergeCell ref="A104:A105"/>
    <mergeCell ref="B104:B105"/>
    <mergeCell ref="A1:G1"/>
    <mergeCell ref="A3:G3"/>
    <mergeCell ref="A52:A53"/>
    <mergeCell ref="B52:B53"/>
    <mergeCell ref="H63:H81"/>
    <mergeCell ref="A64:A65"/>
    <mergeCell ref="B64:B65"/>
    <mergeCell ref="A74:A75"/>
    <mergeCell ref="B74:B75"/>
  </mergeCells>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1B83-28BE-42FD-AF46-61ECB2429D2F}">
  <dimension ref="A1:I49"/>
  <sheetViews>
    <sheetView topLeftCell="A34" zoomScaleNormal="100" workbookViewId="0">
      <selection activeCell="C52" sqref="C52"/>
    </sheetView>
  </sheetViews>
  <sheetFormatPr defaultColWidth="9.21875" defaultRowHeight="13.8" x14ac:dyDescent="0.25"/>
  <cols>
    <col min="1" max="1" width="39.77734375" style="15" customWidth="1"/>
    <col min="2" max="2" width="10.5546875" style="8" customWidth="1"/>
    <col min="3" max="3" width="71.77734375" style="9" customWidth="1"/>
    <col min="4" max="4" width="9.21875" style="8"/>
    <col min="5" max="5" width="16.21875" style="8" customWidth="1"/>
    <col min="6" max="6" width="17.77734375" style="10" customWidth="1"/>
    <col min="7" max="7" width="14.77734375" style="8" customWidth="1"/>
    <col min="8" max="8" width="21.5546875" style="11" customWidth="1"/>
    <col min="9" max="9" width="16.21875" style="5" customWidth="1"/>
    <col min="10" max="16384" width="9.21875" style="5"/>
  </cols>
  <sheetData>
    <row r="1" spans="1:9" ht="40.049999999999997" customHeight="1" thickBot="1" x14ac:dyDescent="0.3">
      <c r="A1" s="295" t="s">
        <v>113</v>
      </c>
      <c r="B1" s="296"/>
      <c r="C1" s="296"/>
      <c r="D1" s="296"/>
      <c r="E1" s="296"/>
      <c r="F1" s="296"/>
      <c r="G1" s="297"/>
    </row>
    <row r="2" spans="1:9" ht="21.75" customHeight="1" thickBot="1" x14ac:dyDescent="0.3">
      <c r="A2" s="1"/>
      <c r="B2" s="1"/>
      <c r="C2" s="1"/>
      <c r="D2" s="1"/>
      <c r="E2" s="12"/>
      <c r="F2" s="1"/>
      <c r="G2" s="1"/>
    </row>
    <row r="3" spans="1:9" ht="21.75" customHeight="1" x14ac:dyDescent="0.25">
      <c r="A3" s="298" t="s">
        <v>429</v>
      </c>
      <c r="B3" s="299"/>
      <c r="C3" s="299"/>
      <c r="D3" s="299"/>
      <c r="E3" s="299"/>
      <c r="F3" s="299"/>
      <c r="G3" s="300"/>
    </row>
    <row r="4" spans="1:9" ht="42" thickBot="1" x14ac:dyDescent="0.3">
      <c r="A4" s="22" t="s">
        <v>39</v>
      </c>
      <c r="B4" s="40" t="s">
        <v>0</v>
      </c>
      <c r="C4" s="23" t="s">
        <v>1</v>
      </c>
      <c r="D4" s="23" t="s">
        <v>2</v>
      </c>
      <c r="E4" s="24" t="s">
        <v>3</v>
      </c>
      <c r="F4" s="25" t="s">
        <v>4</v>
      </c>
      <c r="G4" s="26" t="s">
        <v>5</v>
      </c>
      <c r="I4" s="6"/>
    </row>
    <row r="5" spans="1:9" s="6" customFormat="1" ht="36.75" customHeight="1" x14ac:dyDescent="0.25">
      <c r="A5" s="38" t="s">
        <v>6</v>
      </c>
      <c r="B5" s="17" t="s">
        <v>12</v>
      </c>
      <c r="C5" s="83" t="s">
        <v>361</v>
      </c>
      <c r="D5" s="17" t="s">
        <v>8</v>
      </c>
      <c r="E5" s="84">
        <v>120</v>
      </c>
      <c r="F5" s="77"/>
      <c r="G5" s="20">
        <f t="shared" ref="G5:G40" si="0">ROUND((E5*F5),2)</f>
        <v>0</v>
      </c>
      <c r="H5" s="7"/>
    </row>
    <row r="6" spans="1:9" s="6" customFormat="1" ht="36.75" customHeight="1" x14ac:dyDescent="0.25">
      <c r="A6" s="53"/>
      <c r="B6" s="14" t="s">
        <v>13</v>
      </c>
      <c r="C6" s="216" t="s">
        <v>362</v>
      </c>
      <c r="D6" s="14" t="s">
        <v>8</v>
      </c>
      <c r="E6" s="217">
        <v>120</v>
      </c>
      <c r="F6" s="218"/>
      <c r="G6" s="55"/>
      <c r="H6" s="7"/>
    </row>
    <row r="7" spans="1:9" ht="29.25" customHeight="1" thickBot="1" x14ac:dyDescent="0.3">
      <c r="A7" s="53" t="s">
        <v>6</v>
      </c>
      <c r="B7" s="14" t="s">
        <v>60</v>
      </c>
      <c r="C7" s="2" t="s">
        <v>363</v>
      </c>
      <c r="D7" s="72" t="s">
        <v>9</v>
      </c>
      <c r="E7" s="13">
        <v>16</v>
      </c>
      <c r="F7" s="3"/>
      <c r="G7" s="55">
        <f t="shared" si="0"/>
        <v>0</v>
      </c>
    </row>
    <row r="8" spans="1:9" ht="29.25" customHeight="1" thickBot="1" x14ac:dyDescent="0.3">
      <c r="A8" s="57" t="s">
        <v>6</v>
      </c>
      <c r="B8" s="59" t="s">
        <v>14</v>
      </c>
      <c r="C8" s="58" t="s">
        <v>364</v>
      </c>
      <c r="D8" s="59" t="s">
        <v>365</v>
      </c>
      <c r="E8" s="60">
        <v>200</v>
      </c>
      <c r="F8" s="67"/>
      <c r="G8" s="82">
        <f t="shared" si="0"/>
        <v>0</v>
      </c>
      <c r="H8" s="79" t="s">
        <v>40</v>
      </c>
      <c r="I8" s="78">
        <f>ROUND(SUM(G5:G8),2)</f>
        <v>0</v>
      </c>
    </row>
    <row r="9" spans="1:9" s="6" customFormat="1" ht="36.6" customHeight="1" x14ac:dyDescent="0.25">
      <c r="A9" s="53" t="s">
        <v>366</v>
      </c>
      <c r="B9" s="54" t="s">
        <v>19</v>
      </c>
      <c r="C9" s="71" t="s">
        <v>367</v>
      </c>
      <c r="D9" s="50" t="s">
        <v>9</v>
      </c>
      <c r="E9" s="51">
        <v>120</v>
      </c>
      <c r="F9" s="81"/>
      <c r="G9" s="55">
        <f t="shared" si="0"/>
        <v>0</v>
      </c>
      <c r="H9" s="7"/>
    </row>
    <row r="10" spans="1:9" s="6" customFormat="1" ht="36.75" customHeight="1" x14ac:dyDescent="0.25">
      <c r="A10" s="53" t="s">
        <v>366</v>
      </c>
      <c r="B10" s="37" t="s">
        <v>20</v>
      </c>
      <c r="C10" s="2" t="s">
        <v>368</v>
      </c>
      <c r="D10" s="14" t="s">
        <v>9</v>
      </c>
      <c r="E10" s="13">
        <v>4</v>
      </c>
      <c r="F10" s="4"/>
      <c r="G10" s="21">
        <f t="shared" si="0"/>
        <v>0</v>
      </c>
      <c r="H10" s="7"/>
    </row>
    <row r="11" spans="1:9" s="6" customFormat="1" ht="36.75" customHeight="1" thickBot="1" x14ac:dyDescent="0.3">
      <c r="A11" s="53" t="s">
        <v>366</v>
      </c>
      <c r="B11" s="37" t="s">
        <v>21</v>
      </c>
      <c r="C11" s="2" t="s">
        <v>369</v>
      </c>
      <c r="D11" s="14" t="s">
        <v>10</v>
      </c>
      <c r="E11" s="13">
        <v>30</v>
      </c>
      <c r="F11" s="4"/>
      <c r="G11" s="21">
        <v>0</v>
      </c>
      <c r="H11" s="7"/>
    </row>
    <row r="12" spans="1:9" s="6" customFormat="1" ht="33" customHeight="1" thickBot="1" x14ac:dyDescent="0.3">
      <c r="A12" s="53" t="s">
        <v>366</v>
      </c>
      <c r="B12" s="70" t="s">
        <v>22</v>
      </c>
      <c r="C12" s="58" t="s">
        <v>370</v>
      </c>
      <c r="D12" s="59" t="s">
        <v>67</v>
      </c>
      <c r="E12" s="60">
        <v>10</v>
      </c>
      <c r="F12" s="61"/>
      <c r="G12" s="62">
        <f t="shared" si="0"/>
        <v>0</v>
      </c>
      <c r="H12" s="29" t="s">
        <v>41</v>
      </c>
      <c r="I12" s="30">
        <f>ROUND(SUM(G9:G12),2)</f>
        <v>0</v>
      </c>
    </row>
    <row r="13" spans="1:9" s="6" customFormat="1" ht="27.75" customHeight="1" x14ac:dyDescent="0.25">
      <c r="A13" s="38" t="s">
        <v>371</v>
      </c>
      <c r="B13" s="54" t="s">
        <v>34</v>
      </c>
      <c r="C13" s="16" t="s">
        <v>380</v>
      </c>
      <c r="D13" s="17" t="s">
        <v>8</v>
      </c>
      <c r="E13" s="18">
        <v>90</v>
      </c>
      <c r="F13" s="80"/>
      <c r="G13" s="20">
        <f t="shared" si="0"/>
        <v>0</v>
      </c>
      <c r="H13" s="7"/>
    </row>
    <row r="14" spans="1:9" s="6" customFormat="1" ht="27.75" customHeight="1" x14ac:dyDescent="0.25">
      <c r="A14" s="53" t="s">
        <v>371</v>
      </c>
      <c r="B14" s="37" t="s">
        <v>35</v>
      </c>
      <c r="C14" s="2" t="s">
        <v>381</v>
      </c>
      <c r="D14" s="14" t="s">
        <v>9</v>
      </c>
      <c r="E14" s="13">
        <v>14</v>
      </c>
      <c r="F14" s="4"/>
      <c r="G14" s="21">
        <f t="shared" si="0"/>
        <v>0</v>
      </c>
      <c r="H14" s="7"/>
    </row>
    <row r="15" spans="1:9" s="6" customFormat="1" ht="30" customHeight="1" x14ac:dyDescent="0.25">
      <c r="A15" s="53" t="s">
        <v>371</v>
      </c>
      <c r="B15" s="37" t="s">
        <v>36</v>
      </c>
      <c r="C15" s="2" t="s">
        <v>382</v>
      </c>
      <c r="D15" s="14" t="s">
        <v>8</v>
      </c>
      <c r="E15" s="13">
        <v>180</v>
      </c>
      <c r="F15" s="4"/>
      <c r="G15" s="21">
        <f t="shared" si="0"/>
        <v>0</v>
      </c>
      <c r="H15" s="7"/>
    </row>
    <row r="16" spans="1:9" s="6" customFormat="1" ht="25.95" customHeight="1" x14ac:dyDescent="0.25">
      <c r="A16" s="53" t="s">
        <v>371</v>
      </c>
      <c r="B16" s="37" t="s">
        <v>37</v>
      </c>
      <c r="C16" s="2" t="s">
        <v>383</v>
      </c>
      <c r="D16" s="14" t="s">
        <v>8</v>
      </c>
      <c r="E16" s="13">
        <v>60</v>
      </c>
      <c r="F16" s="4"/>
      <c r="G16" s="21">
        <f t="shared" si="0"/>
        <v>0</v>
      </c>
      <c r="H16" s="7"/>
    </row>
    <row r="17" spans="1:8" s="6" customFormat="1" ht="28.95" customHeight="1" x14ac:dyDescent="0.25">
      <c r="A17" s="53" t="s">
        <v>371</v>
      </c>
      <c r="B17" s="37" t="s">
        <v>68</v>
      </c>
      <c r="C17" s="2" t="s">
        <v>384</v>
      </c>
      <c r="D17" s="14" t="s">
        <v>18</v>
      </c>
      <c r="E17" s="13">
        <v>2</v>
      </c>
      <c r="F17" s="4"/>
      <c r="G17" s="21">
        <f t="shared" si="0"/>
        <v>0</v>
      </c>
      <c r="H17" s="7"/>
    </row>
    <row r="18" spans="1:8" s="6" customFormat="1" ht="28.95" customHeight="1" x14ac:dyDescent="0.25">
      <c r="A18" s="53" t="s">
        <v>371</v>
      </c>
      <c r="B18" s="37" t="s">
        <v>71</v>
      </c>
      <c r="C18" s="2" t="s">
        <v>385</v>
      </c>
      <c r="D18" s="14" t="s">
        <v>18</v>
      </c>
      <c r="E18" s="13">
        <v>2</v>
      </c>
      <c r="F18" s="4"/>
      <c r="G18" s="21">
        <f t="shared" si="0"/>
        <v>0</v>
      </c>
      <c r="H18" s="7"/>
    </row>
    <row r="19" spans="1:8" s="6" customFormat="1" ht="28.95" customHeight="1" x14ac:dyDescent="0.25">
      <c r="A19" s="53" t="s">
        <v>371</v>
      </c>
      <c r="B19" s="37" t="s">
        <v>104</v>
      </c>
      <c r="C19" s="2" t="s">
        <v>386</v>
      </c>
      <c r="D19" s="14" t="s">
        <v>18</v>
      </c>
      <c r="E19" s="13">
        <v>2</v>
      </c>
      <c r="F19" s="4"/>
      <c r="G19" s="21">
        <f t="shared" si="0"/>
        <v>0</v>
      </c>
      <c r="H19" s="7"/>
    </row>
    <row r="20" spans="1:8" s="6" customFormat="1" ht="28.95" customHeight="1" x14ac:dyDescent="0.25">
      <c r="A20" s="53" t="s">
        <v>371</v>
      </c>
      <c r="B20" s="37" t="s">
        <v>105</v>
      </c>
      <c r="C20" s="2" t="s">
        <v>387</v>
      </c>
      <c r="D20" s="14" t="s">
        <v>18</v>
      </c>
      <c r="E20" s="13">
        <v>24</v>
      </c>
      <c r="F20" s="4"/>
      <c r="G20" s="21">
        <f t="shared" si="0"/>
        <v>0</v>
      </c>
      <c r="H20" s="7"/>
    </row>
    <row r="21" spans="1:8" s="6" customFormat="1" ht="28.95" customHeight="1" x14ac:dyDescent="0.25">
      <c r="A21" s="53"/>
      <c r="B21" s="37"/>
      <c r="C21" s="2" t="s">
        <v>388</v>
      </c>
      <c r="D21" s="14" t="s">
        <v>18</v>
      </c>
      <c r="E21" s="13">
        <v>24</v>
      </c>
      <c r="F21" s="4"/>
      <c r="G21" s="21">
        <f t="shared" si="0"/>
        <v>0</v>
      </c>
      <c r="H21" s="7"/>
    </row>
    <row r="22" spans="1:8" s="6" customFormat="1" ht="28.95" customHeight="1" x14ac:dyDescent="0.25">
      <c r="A22" s="53" t="s">
        <v>371</v>
      </c>
      <c r="B22" s="37" t="s">
        <v>106</v>
      </c>
      <c r="C22" s="2" t="s">
        <v>389</v>
      </c>
      <c r="D22" s="14" t="s">
        <v>18</v>
      </c>
      <c r="E22" s="13">
        <v>24</v>
      </c>
      <c r="F22" s="4"/>
      <c r="G22" s="21">
        <f t="shared" si="0"/>
        <v>0</v>
      </c>
      <c r="H22" s="7"/>
    </row>
    <row r="23" spans="1:8" s="6" customFormat="1" ht="28.95" customHeight="1" x14ac:dyDescent="0.25">
      <c r="A23" s="53"/>
      <c r="B23" s="37"/>
      <c r="C23" s="2" t="s">
        <v>390</v>
      </c>
      <c r="D23" s="14" t="s">
        <v>103</v>
      </c>
      <c r="E23" s="13">
        <v>1.7</v>
      </c>
      <c r="F23" s="4"/>
      <c r="G23" s="21">
        <f t="shared" si="0"/>
        <v>0</v>
      </c>
      <c r="H23" s="7"/>
    </row>
    <row r="24" spans="1:8" s="6" customFormat="1" ht="28.95" customHeight="1" x14ac:dyDescent="0.25">
      <c r="A24" s="53" t="s">
        <v>371</v>
      </c>
      <c r="B24" s="37" t="s">
        <v>107</v>
      </c>
      <c r="C24" s="2" t="s">
        <v>391</v>
      </c>
      <c r="D24" s="14" t="s">
        <v>9</v>
      </c>
      <c r="E24" s="13">
        <v>36</v>
      </c>
      <c r="F24" s="4"/>
      <c r="G24" s="21">
        <f t="shared" si="0"/>
        <v>0</v>
      </c>
      <c r="H24" s="7"/>
    </row>
    <row r="25" spans="1:8" s="6" customFormat="1" ht="28.95" customHeight="1" x14ac:dyDescent="0.25">
      <c r="A25" s="53" t="s">
        <v>371</v>
      </c>
      <c r="B25" s="37" t="s">
        <v>108</v>
      </c>
      <c r="C25" s="2" t="s">
        <v>392</v>
      </c>
      <c r="D25" s="14" t="s">
        <v>8</v>
      </c>
      <c r="E25" s="13">
        <v>27</v>
      </c>
      <c r="F25" s="4"/>
      <c r="G25" s="21">
        <f t="shared" si="0"/>
        <v>0</v>
      </c>
      <c r="H25" s="7"/>
    </row>
    <row r="26" spans="1:8" s="6" customFormat="1" ht="28.95" customHeight="1" x14ac:dyDescent="0.25">
      <c r="A26" s="53" t="s">
        <v>371</v>
      </c>
      <c r="B26" s="37" t="s">
        <v>109</v>
      </c>
      <c r="C26" s="2" t="s">
        <v>393</v>
      </c>
      <c r="D26" s="85" t="s">
        <v>8</v>
      </c>
      <c r="E26" s="13">
        <v>90</v>
      </c>
      <c r="F26" s="4"/>
      <c r="G26" s="21">
        <f t="shared" si="0"/>
        <v>0</v>
      </c>
      <c r="H26" s="7"/>
    </row>
    <row r="27" spans="1:8" s="6" customFormat="1" ht="28.95" customHeight="1" x14ac:dyDescent="0.25">
      <c r="A27" s="53" t="s">
        <v>371</v>
      </c>
      <c r="B27" s="37" t="s">
        <v>110</v>
      </c>
      <c r="C27" s="2" t="s">
        <v>394</v>
      </c>
      <c r="D27" s="14" t="s">
        <v>10</v>
      </c>
      <c r="E27" s="13">
        <v>21.81</v>
      </c>
      <c r="F27" s="4"/>
      <c r="G27" s="21">
        <f t="shared" si="0"/>
        <v>0</v>
      </c>
      <c r="H27" s="7"/>
    </row>
    <row r="28" spans="1:8" s="6" customFormat="1" ht="28.95" customHeight="1" x14ac:dyDescent="0.25">
      <c r="A28" s="53" t="s">
        <v>371</v>
      </c>
      <c r="B28" s="37" t="s">
        <v>111</v>
      </c>
      <c r="C28" s="2" t="s">
        <v>395</v>
      </c>
      <c r="D28" s="14" t="s">
        <v>18</v>
      </c>
      <c r="E28" s="13">
        <v>2</v>
      </c>
      <c r="F28" s="4"/>
      <c r="G28" s="21">
        <f t="shared" si="0"/>
        <v>0</v>
      </c>
      <c r="H28" s="7"/>
    </row>
    <row r="29" spans="1:8" s="6" customFormat="1" ht="28.95" customHeight="1" x14ac:dyDescent="0.25">
      <c r="A29" s="53"/>
      <c r="B29" s="37"/>
      <c r="C29" s="2" t="s">
        <v>396</v>
      </c>
      <c r="D29" s="14" t="s">
        <v>9</v>
      </c>
      <c r="E29" s="13">
        <v>7.9</v>
      </c>
      <c r="F29" s="4"/>
      <c r="G29" s="21">
        <f t="shared" si="0"/>
        <v>0</v>
      </c>
      <c r="H29" s="7"/>
    </row>
    <row r="30" spans="1:8" s="6" customFormat="1" ht="28.95" customHeight="1" x14ac:dyDescent="0.25">
      <c r="A30" s="53"/>
      <c r="B30" s="37"/>
      <c r="C30" s="2" t="s">
        <v>397</v>
      </c>
      <c r="D30" s="14" t="s">
        <v>103</v>
      </c>
      <c r="E30" s="13">
        <v>1320</v>
      </c>
      <c r="F30" s="4"/>
      <c r="G30" s="21">
        <f t="shared" si="0"/>
        <v>0</v>
      </c>
      <c r="H30" s="7"/>
    </row>
    <row r="31" spans="1:8" s="6" customFormat="1" ht="28.95" customHeight="1" x14ac:dyDescent="0.25">
      <c r="A31" s="53" t="s">
        <v>371</v>
      </c>
      <c r="B31" s="37" t="s">
        <v>372</v>
      </c>
      <c r="C31" s="2" t="s">
        <v>398</v>
      </c>
      <c r="D31" s="14" t="s">
        <v>8</v>
      </c>
      <c r="E31" s="13">
        <v>106</v>
      </c>
      <c r="F31" s="4"/>
      <c r="G31" s="21">
        <f t="shared" si="0"/>
        <v>0</v>
      </c>
      <c r="H31" s="7"/>
    </row>
    <row r="32" spans="1:8" s="6" customFormat="1" ht="28.95" customHeight="1" x14ac:dyDescent="0.25">
      <c r="A32" s="53" t="s">
        <v>371</v>
      </c>
      <c r="B32" s="37" t="s">
        <v>373</v>
      </c>
      <c r="C32" s="2" t="s">
        <v>399</v>
      </c>
      <c r="D32" s="14" t="s">
        <v>8</v>
      </c>
      <c r="E32" s="13">
        <v>54</v>
      </c>
      <c r="F32" s="4"/>
      <c r="G32" s="21">
        <f t="shared" si="0"/>
        <v>0</v>
      </c>
      <c r="H32" s="7"/>
    </row>
    <row r="33" spans="1:9" s="6" customFormat="1" ht="28.95" customHeight="1" x14ac:dyDescent="0.25">
      <c r="A33" s="53" t="s">
        <v>371</v>
      </c>
      <c r="B33" s="37" t="s">
        <v>374</v>
      </c>
      <c r="C33" s="2" t="s">
        <v>400</v>
      </c>
      <c r="D33" s="14" t="s">
        <v>8</v>
      </c>
      <c r="E33" s="13">
        <v>31</v>
      </c>
      <c r="F33" s="4"/>
      <c r="G33" s="21">
        <f t="shared" si="0"/>
        <v>0</v>
      </c>
      <c r="H33" s="7"/>
    </row>
    <row r="34" spans="1:9" s="6" customFormat="1" ht="28.95" customHeight="1" x14ac:dyDescent="0.25">
      <c r="A34" s="53" t="s">
        <v>371</v>
      </c>
      <c r="B34" s="37" t="s">
        <v>375</v>
      </c>
      <c r="C34" s="2" t="s">
        <v>401</v>
      </c>
      <c r="D34" s="219" t="s">
        <v>9</v>
      </c>
      <c r="E34" s="13">
        <v>300</v>
      </c>
      <c r="F34" s="4"/>
      <c r="G34" s="21">
        <f t="shared" si="0"/>
        <v>0</v>
      </c>
      <c r="H34" s="7"/>
    </row>
    <row r="35" spans="1:9" s="6" customFormat="1" ht="28.95" customHeight="1" x14ac:dyDescent="0.25">
      <c r="A35" s="53"/>
      <c r="B35" s="37"/>
      <c r="C35" s="2" t="s">
        <v>405</v>
      </c>
      <c r="D35" s="219" t="s">
        <v>9</v>
      </c>
      <c r="E35" s="13">
        <v>200</v>
      </c>
      <c r="F35" s="4"/>
      <c r="G35" s="21">
        <f t="shared" si="0"/>
        <v>0</v>
      </c>
      <c r="H35" s="7"/>
    </row>
    <row r="36" spans="1:9" s="6" customFormat="1" ht="28.95" customHeight="1" x14ac:dyDescent="0.25">
      <c r="A36" s="53"/>
      <c r="B36" s="37"/>
      <c r="C36" s="2" t="s">
        <v>406</v>
      </c>
      <c r="D36" s="85" t="s">
        <v>9</v>
      </c>
      <c r="E36" s="13">
        <v>100</v>
      </c>
      <c r="F36" s="4"/>
      <c r="G36" s="21">
        <f t="shared" si="0"/>
        <v>0</v>
      </c>
      <c r="H36" s="7"/>
    </row>
    <row r="37" spans="1:9" s="6" customFormat="1" ht="28.95" customHeight="1" x14ac:dyDescent="0.25">
      <c r="A37" s="53" t="s">
        <v>371</v>
      </c>
      <c r="B37" s="37" t="s">
        <v>376</v>
      </c>
      <c r="C37" s="2" t="s">
        <v>402</v>
      </c>
      <c r="D37" s="14" t="s">
        <v>9</v>
      </c>
      <c r="E37" s="13">
        <v>0.5</v>
      </c>
      <c r="F37" s="4"/>
      <c r="G37" s="21">
        <f t="shared" si="0"/>
        <v>0</v>
      </c>
      <c r="H37" s="7"/>
    </row>
    <row r="38" spans="1:9" s="6" customFormat="1" ht="28.95" customHeight="1" x14ac:dyDescent="0.25">
      <c r="A38" s="53" t="s">
        <v>371</v>
      </c>
      <c r="B38" s="37" t="s">
        <v>377</v>
      </c>
      <c r="C38" s="2" t="s">
        <v>403</v>
      </c>
      <c r="D38" s="14"/>
      <c r="E38" s="13"/>
      <c r="F38" s="4"/>
      <c r="G38" s="21">
        <f t="shared" si="0"/>
        <v>0</v>
      </c>
      <c r="H38" s="7"/>
    </row>
    <row r="39" spans="1:9" s="6" customFormat="1" ht="28.95" customHeight="1" thickBot="1" x14ac:dyDescent="0.3">
      <c r="A39" s="39"/>
      <c r="B39" s="37"/>
      <c r="C39" s="2" t="s">
        <v>404</v>
      </c>
      <c r="D39" s="14" t="s">
        <v>9</v>
      </c>
      <c r="E39" s="13">
        <v>0.32</v>
      </c>
      <c r="F39" s="4"/>
      <c r="G39" s="21">
        <f t="shared" si="0"/>
        <v>0</v>
      </c>
      <c r="H39" s="7"/>
    </row>
    <row r="40" spans="1:9" s="6" customFormat="1" ht="28.2" customHeight="1" thickBot="1" x14ac:dyDescent="0.3">
      <c r="A40" s="57"/>
      <c r="B40" s="70"/>
      <c r="C40" s="58" t="s">
        <v>397</v>
      </c>
      <c r="D40" s="59" t="s">
        <v>103</v>
      </c>
      <c r="E40" s="60">
        <v>20</v>
      </c>
      <c r="F40" s="61"/>
      <c r="G40" s="62">
        <f t="shared" si="0"/>
        <v>0</v>
      </c>
      <c r="H40" s="29" t="s">
        <v>42</v>
      </c>
      <c r="I40" s="30">
        <f>ROUND(SUM(G13:G40),2)</f>
        <v>0</v>
      </c>
    </row>
    <row r="41" spans="1:9" s="6" customFormat="1" ht="30.6" customHeight="1" x14ac:dyDescent="0.25">
      <c r="A41" s="220" t="s">
        <v>407</v>
      </c>
      <c r="B41" s="72" t="s">
        <v>28</v>
      </c>
      <c r="C41" s="73" t="s">
        <v>408</v>
      </c>
      <c r="D41" s="14" t="s">
        <v>9</v>
      </c>
      <c r="E41" s="13">
        <v>16</v>
      </c>
      <c r="F41" s="27"/>
      <c r="G41" s="20">
        <f t="shared" ref="G41:G47" si="1">ROUND((E41*F41),2)</f>
        <v>0</v>
      </c>
      <c r="H41" s="7"/>
    </row>
    <row r="42" spans="1:9" s="6" customFormat="1" ht="30.6" customHeight="1" x14ac:dyDescent="0.25">
      <c r="A42" s="68" t="s">
        <v>407</v>
      </c>
      <c r="B42" s="14" t="s">
        <v>29</v>
      </c>
      <c r="C42" s="2" t="s">
        <v>112</v>
      </c>
      <c r="D42" s="221" t="s">
        <v>8</v>
      </c>
      <c r="E42" s="222">
        <v>100</v>
      </c>
      <c r="F42" s="223"/>
      <c r="G42" s="224">
        <f t="shared" si="1"/>
        <v>0</v>
      </c>
      <c r="H42" s="7"/>
    </row>
    <row r="43" spans="1:9" s="6" customFormat="1" ht="30.6" customHeight="1" x14ac:dyDescent="0.25">
      <c r="A43" s="68" t="s">
        <v>407</v>
      </c>
      <c r="B43" s="14" t="s">
        <v>30</v>
      </c>
      <c r="C43" s="2" t="s">
        <v>409</v>
      </c>
      <c r="D43" s="221" t="s">
        <v>8</v>
      </c>
      <c r="E43" s="222">
        <v>8</v>
      </c>
      <c r="F43" s="223"/>
      <c r="G43" s="224">
        <f t="shared" si="1"/>
        <v>0</v>
      </c>
      <c r="H43" s="7"/>
    </row>
    <row r="44" spans="1:9" s="6" customFormat="1" ht="30.6" customHeight="1" x14ac:dyDescent="0.25">
      <c r="A44" s="68"/>
      <c r="B44" s="14"/>
      <c r="C44" s="2" t="s">
        <v>410</v>
      </c>
      <c r="D44" s="221" t="s">
        <v>10</v>
      </c>
      <c r="E44" s="222">
        <v>5</v>
      </c>
      <c r="F44" s="223"/>
      <c r="G44" s="224">
        <f t="shared" si="1"/>
        <v>0</v>
      </c>
      <c r="H44" s="7"/>
    </row>
    <row r="45" spans="1:9" s="6" customFormat="1" ht="30.6" customHeight="1" x14ac:dyDescent="0.25">
      <c r="A45" s="68"/>
      <c r="B45" s="14"/>
      <c r="C45" s="2" t="s">
        <v>411</v>
      </c>
      <c r="D45" s="221" t="s">
        <v>8</v>
      </c>
      <c r="E45" s="222">
        <v>8</v>
      </c>
      <c r="F45" s="223"/>
      <c r="G45" s="224">
        <f t="shared" si="1"/>
        <v>0</v>
      </c>
      <c r="H45" s="7"/>
    </row>
    <row r="46" spans="1:9" s="6" customFormat="1" ht="30.6" customHeight="1" thickBot="1" x14ac:dyDescent="0.3">
      <c r="A46" s="68" t="s">
        <v>407</v>
      </c>
      <c r="B46" s="14" t="s">
        <v>31</v>
      </c>
      <c r="C46" s="2" t="s">
        <v>412</v>
      </c>
      <c r="D46" s="221" t="s">
        <v>8</v>
      </c>
      <c r="E46" s="222">
        <v>90</v>
      </c>
      <c r="F46" s="223"/>
      <c r="G46" s="224">
        <f t="shared" si="1"/>
        <v>0</v>
      </c>
      <c r="H46" s="7"/>
    </row>
    <row r="47" spans="1:9" s="6" customFormat="1" ht="28.95" customHeight="1" thickBot="1" x14ac:dyDescent="0.3">
      <c r="A47" s="69" t="s">
        <v>407</v>
      </c>
      <c r="B47" s="59" t="s">
        <v>38</v>
      </c>
      <c r="C47" s="63" t="s">
        <v>413</v>
      </c>
      <c r="D47" s="59" t="s">
        <v>9</v>
      </c>
      <c r="E47" s="60">
        <v>3</v>
      </c>
      <c r="F47" s="74"/>
      <c r="G47" s="62">
        <f t="shared" si="1"/>
        <v>0</v>
      </c>
      <c r="H47" s="29" t="s">
        <v>84</v>
      </c>
      <c r="I47" s="30">
        <f>ROUND(SUM(G41:G47),2)</f>
        <v>0</v>
      </c>
    </row>
    <row r="48" spans="1:9" ht="44.25" customHeight="1" thickBot="1" x14ac:dyDescent="0.3">
      <c r="A48" s="56"/>
      <c r="B48" s="32"/>
      <c r="C48" s="33"/>
      <c r="D48" s="32"/>
      <c r="E48" s="32"/>
      <c r="F48" s="65" t="s">
        <v>77</v>
      </c>
      <c r="G48" s="66">
        <f>SUM(G5:G47)</f>
        <v>0</v>
      </c>
      <c r="H48" s="28"/>
      <c r="I48" s="31"/>
    </row>
    <row r="49" spans="1:7" ht="20.25" customHeight="1" x14ac:dyDescent="0.25">
      <c r="A49" s="56"/>
      <c r="B49" s="35"/>
      <c r="C49" s="35"/>
      <c r="D49" s="35"/>
      <c r="E49" s="36"/>
      <c r="F49" s="35"/>
      <c r="G49" s="34"/>
    </row>
  </sheetData>
  <sheetProtection algorithmName="SHA-512" hashValue="JWRn0u8fkIqBDvDgvDKAPggk3fhbgAEx3nztmmc06agVVxXEW1+FZpmPLpQIVKLPvd9xiyoEmkpErd3/peiGTg==" saltValue="Q2YXX1KgNHap68XyzSuuaA==" spinCount="100000" sheet="1" objects="1" scenarios="1"/>
  <mergeCells count="2">
    <mergeCell ref="A1:G1"/>
    <mergeCell ref="A3:G3"/>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B8763-6271-42E3-9FE8-4D189EF10929}">
  <dimension ref="A1:I54"/>
  <sheetViews>
    <sheetView topLeftCell="A45" zoomScaleNormal="100" workbookViewId="0">
      <selection activeCell="A4" sqref="A4:E52"/>
    </sheetView>
  </sheetViews>
  <sheetFormatPr defaultColWidth="9.21875" defaultRowHeight="13.8" x14ac:dyDescent="0.25"/>
  <cols>
    <col min="1" max="1" width="39.77734375" style="15" customWidth="1"/>
    <col min="2" max="2" width="10.5546875" style="8" customWidth="1"/>
    <col min="3" max="3" width="71.77734375" style="9" customWidth="1"/>
    <col min="4" max="4" width="9.21875" style="8"/>
    <col min="5" max="5" width="16.21875" style="8" customWidth="1"/>
    <col min="6" max="6" width="17.77734375" style="10" customWidth="1"/>
    <col min="7" max="7" width="14.77734375" style="8" customWidth="1"/>
    <col min="8" max="8" width="21.5546875" style="11" customWidth="1"/>
    <col min="9" max="9" width="16.21875" style="5" customWidth="1"/>
    <col min="10" max="16384" width="9.21875" style="5"/>
  </cols>
  <sheetData>
    <row r="1" spans="1:9" ht="40.049999999999997" customHeight="1" thickBot="1" x14ac:dyDescent="0.3">
      <c r="A1" s="295" t="s">
        <v>113</v>
      </c>
      <c r="B1" s="296"/>
      <c r="C1" s="296"/>
      <c r="D1" s="296"/>
      <c r="E1" s="296"/>
      <c r="F1" s="296"/>
      <c r="G1" s="297"/>
    </row>
    <row r="2" spans="1:9" ht="21.75" customHeight="1" thickBot="1" x14ac:dyDescent="0.3">
      <c r="A2" s="1"/>
      <c r="B2" s="1"/>
      <c r="C2" s="1"/>
      <c r="D2" s="1"/>
      <c r="E2" s="12"/>
      <c r="F2" s="1"/>
      <c r="G2" s="1"/>
    </row>
    <row r="3" spans="1:9" ht="21.75" customHeight="1" x14ac:dyDescent="0.25">
      <c r="A3" s="298" t="s">
        <v>414</v>
      </c>
      <c r="B3" s="299"/>
      <c r="C3" s="299"/>
      <c r="D3" s="299"/>
      <c r="E3" s="299"/>
      <c r="F3" s="299"/>
      <c r="G3" s="300"/>
    </row>
    <row r="4" spans="1:9" ht="42" thickBot="1" x14ac:dyDescent="0.3">
      <c r="A4" s="22" t="s">
        <v>39</v>
      </c>
      <c r="B4" s="40" t="s">
        <v>0</v>
      </c>
      <c r="C4" s="23" t="s">
        <v>1</v>
      </c>
      <c r="D4" s="23" t="s">
        <v>2</v>
      </c>
      <c r="E4" s="24" t="s">
        <v>3</v>
      </c>
      <c r="F4" s="25" t="s">
        <v>4</v>
      </c>
      <c r="G4" s="26" t="s">
        <v>5</v>
      </c>
      <c r="I4" s="6"/>
    </row>
    <row r="5" spans="1:9" s="6" customFormat="1" ht="36.75" customHeight="1" x14ac:dyDescent="0.25">
      <c r="A5" s="38" t="s">
        <v>6</v>
      </c>
      <c r="B5" s="17" t="s">
        <v>12</v>
      </c>
      <c r="C5" s="83" t="s">
        <v>361</v>
      </c>
      <c r="D5" s="17" t="s">
        <v>8</v>
      </c>
      <c r="E5" s="84">
        <v>250</v>
      </c>
      <c r="F5" s="77"/>
      <c r="G5" s="20">
        <f t="shared" ref="G5:G52" si="0">ROUND((E5*F5),2)</f>
        <v>0</v>
      </c>
      <c r="H5" s="7"/>
    </row>
    <row r="6" spans="1:9" s="6" customFormat="1" ht="36.75" customHeight="1" x14ac:dyDescent="0.25">
      <c r="A6" s="53"/>
      <c r="B6" s="14" t="s">
        <v>13</v>
      </c>
      <c r="C6" s="216" t="s">
        <v>362</v>
      </c>
      <c r="D6" s="14" t="s">
        <v>8</v>
      </c>
      <c r="E6" s="217">
        <v>160</v>
      </c>
      <c r="F6" s="218"/>
      <c r="G6" s="55"/>
      <c r="H6" s="7"/>
    </row>
    <row r="7" spans="1:9" ht="29.25" customHeight="1" thickBot="1" x14ac:dyDescent="0.3">
      <c r="A7" s="53" t="s">
        <v>6</v>
      </c>
      <c r="B7" s="14" t="s">
        <v>60</v>
      </c>
      <c r="C7" s="2" t="s">
        <v>363</v>
      </c>
      <c r="D7" s="72" t="s">
        <v>9</v>
      </c>
      <c r="E7" s="13">
        <v>20</v>
      </c>
      <c r="F7" s="3"/>
      <c r="G7" s="55">
        <f t="shared" si="0"/>
        <v>0</v>
      </c>
    </row>
    <row r="8" spans="1:9" ht="29.25" customHeight="1" thickBot="1" x14ac:dyDescent="0.3">
      <c r="A8" s="57" t="s">
        <v>6</v>
      </c>
      <c r="B8" s="59" t="s">
        <v>14</v>
      </c>
      <c r="C8" s="58" t="s">
        <v>364</v>
      </c>
      <c r="D8" s="59" t="s">
        <v>365</v>
      </c>
      <c r="E8" s="60">
        <v>200</v>
      </c>
      <c r="F8" s="67"/>
      <c r="G8" s="82">
        <f t="shared" si="0"/>
        <v>0</v>
      </c>
      <c r="H8" s="79" t="s">
        <v>40</v>
      </c>
      <c r="I8" s="78">
        <f>ROUND(SUM(G5:G8),2)</f>
        <v>0</v>
      </c>
    </row>
    <row r="9" spans="1:9" s="6" customFormat="1" ht="36.6" customHeight="1" x14ac:dyDescent="0.25">
      <c r="A9" s="53" t="s">
        <v>366</v>
      </c>
      <c r="B9" s="54" t="s">
        <v>19</v>
      </c>
      <c r="C9" s="71" t="s">
        <v>367</v>
      </c>
      <c r="D9" s="50" t="s">
        <v>9</v>
      </c>
      <c r="E9" s="51">
        <v>100</v>
      </c>
      <c r="F9" s="81"/>
      <c r="G9" s="55">
        <f t="shared" si="0"/>
        <v>0</v>
      </c>
      <c r="H9" s="7"/>
    </row>
    <row r="10" spans="1:9" s="6" customFormat="1" ht="36.75" customHeight="1" x14ac:dyDescent="0.25">
      <c r="A10" s="53" t="s">
        <v>366</v>
      </c>
      <c r="B10" s="37" t="s">
        <v>20</v>
      </c>
      <c r="C10" s="2" t="s">
        <v>368</v>
      </c>
      <c r="D10" s="14" t="s">
        <v>9</v>
      </c>
      <c r="E10" s="13">
        <v>30</v>
      </c>
      <c r="F10" s="4"/>
      <c r="G10" s="21">
        <f t="shared" si="0"/>
        <v>0</v>
      </c>
      <c r="H10" s="7"/>
    </row>
    <row r="11" spans="1:9" s="6" customFormat="1" ht="36.75" customHeight="1" thickBot="1" x14ac:dyDescent="0.3">
      <c r="A11" s="53" t="s">
        <v>366</v>
      </c>
      <c r="B11" s="37" t="s">
        <v>21</v>
      </c>
      <c r="C11" s="2" t="s">
        <v>369</v>
      </c>
      <c r="D11" s="14" t="s">
        <v>10</v>
      </c>
      <c r="E11" s="13">
        <v>5</v>
      </c>
      <c r="F11" s="4"/>
      <c r="G11" s="21">
        <v>0</v>
      </c>
      <c r="H11" s="7"/>
    </row>
    <row r="12" spans="1:9" s="6" customFormat="1" ht="33" customHeight="1" thickBot="1" x14ac:dyDescent="0.3">
      <c r="A12" s="53" t="s">
        <v>366</v>
      </c>
      <c r="B12" s="70" t="s">
        <v>22</v>
      </c>
      <c r="C12" s="58" t="s">
        <v>370</v>
      </c>
      <c r="D12" s="59" t="s">
        <v>67</v>
      </c>
      <c r="E12" s="60">
        <v>12.5</v>
      </c>
      <c r="F12" s="61"/>
      <c r="G12" s="62">
        <f t="shared" si="0"/>
        <v>0</v>
      </c>
      <c r="H12" s="29" t="s">
        <v>41</v>
      </c>
      <c r="I12" s="30">
        <f>ROUND(SUM(G9:G12),2)</f>
        <v>0</v>
      </c>
    </row>
    <row r="13" spans="1:9" s="6" customFormat="1" ht="27.75" customHeight="1" x14ac:dyDescent="0.25">
      <c r="A13" s="38" t="s">
        <v>371</v>
      </c>
      <c r="B13" s="54" t="s">
        <v>34</v>
      </c>
      <c r="C13" s="16" t="s">
        <v>380</v>
      </c>
      <c r="D13" s="17" t="s">
        <v>8</v>
      </c>
      <c r="E13" s="18">
        <v>90</v>
      </c>
      <c r="F13" s="80"/>
      <c r="G13" s="20">
        <f t="shared" si="0"/>
        <v>0</v>
      </c>
      <c r="H13" s="7"/>
    </row>
    <row r="14" spans="1:9" s="6" customFormat="1" ht="27.75" customHeight="1" x14ac:dyDescent="0.25">
      <c r="A14" s="53" t="s">
        <v>371</v>
      </c>
      <c r="B14" s="37" t="s">
        <v>35</v>
      </c>
      <c r="C14" s="2" t="s">
        <v>381</v>
      </c>
      <c r="D14" s="14" t="s">
        <v>9</v>
      </c>
      <c r="E14" s="13">
        <v>6</v>
      </c>
      <c r="F14" s="4"/>
      <c r="G14" s="21">
        <f t="shared" si="0"/>
        <v>0</v>
      </c>
      <c r="H14" s="7"/>
    </row>
    <row r="15" spans="1:9" s="6" customFormat="1" ht="30" customHeight="1" x14ac:dyDescent="0.25">
      <c r="A15" s="53" t="s">
        <v>371</v>
      </c>
      <c r="B15" s="37" t="s">
        <v>36</v>
      </c>
      <c r="C15" s="2" t="s">
        <v>382</v>
      </c>
      <c r="D15" s="14" t="s">
        <v>8</v>
      </c>
      <c r="E15" s="13">
        <v>130</v>
      </c>
      <c r="F15" s="4"/>
      <c r="G15" s="21">
        <f t="shared" si="0"/>
        <v>0</v>
      </c>
      <c r="H15" s="7"/>
    </row>
    <row r="16" spans="1:9" s="6" customFormat="1" ht="25.95" customHeight="1" x14ac:dyDescent="0.25">
      <c r="A16" s="53" t="s">
        <v>371</v>
      </c>
      <c r="B16" s="37" t="s">
        <v>37</v>
      </c>
      <c r="C16" s="2" t="s">
        <v>383</v>
      </c>
      <c r="D16" s="14" t="s">
        <v>8</v>
      </c>
      <c r="E16" s="13">
        <v>50</v>
      </c>
      <c r="F16" s="4"/>
      <c r="G16" s="21">
        <f t="shared" si="0"/>
        <v>0</v>
      </c>
      <c r="H16" s="7"/>
    </row>
    <row r="17" spans="1:8" s="6" customFormat="1" ht="28.95" customHeight="1" x14ac:dyDescent="0.25">
      <c r="A17" s="53" t="s">
        <v>371</v>
      </c>
      <c r="B17" s="37" t="s">
        <v>68</v>
      </c>
      <c r="C17" s="2" t="s">
        <v>384</v>
      </c>
      <c r="D17" s="14" t="s">
        <v>18</v>
      </c>
      <c r="E17" s="13">
        <v>1</v>
      </c>
      <c r="F17" s="4"/>
      <c r="G17" s="21">
        <f t="shared" si="0"/>
        <v>0</v>
      </c>
      <c r="H17" s="7"/>
    </row>
    <row r="18" spans="1:8" s="6" customFormat="1" ht="28.95" customHeight="1" x14ac:dyDescent="0.25">
      <c r="A18" s="53" t="s">
        <v>371</v>
      </c>
      <c r="B18" s="37" t="s">
        <v>71</v>
      </c>
      <c r="C18" s="2" t="s">
        <v>415</v>
      </c>
      <c r="D18" s="14" t="s">
        <v>18</v>
      </c>
      <c r="E18" s="13">
        <v>2</v>
      </c>
      <c r="F18" s="4"/>
      <c r="G18" s="21">
        <f t="shared" si="0"/>
        <v>0</v>
      </c>
      <c r="H18" s="7"/>
    </row>
    <row r="19" spans="1:8" s="6" customFormat="1" ht="28.95" customHeight="1" x14ac:dyDescent="0.25">
      <c r="A19" s="53" t="s">
        <v>371</v>
      </c>
      <c r="B19" s="37" t="s">
        <v>104</v>
      </c>
      <c r="C19" s="2" t="s">
        <v>387</v>
      </c>
      <c r="D19" s="14" t="s">
        <v>18</v>
      </c>
      <c r="E19" s="13">
        <v>12</v>
      </c>
      <c r="F19" s="4"/>
      <c r="G19" s="21">
        <f t="shared" si="0"/>
        <v>0</v>
      </c>
      <c r="H19" s="7"/>
    </row>
    <row r="20" spans="1:8" s="6" customFormat="1" ht="28.95" customHeight="1" x14ac:dyDescent="0.25">
      <c r="A20" s="53"/>
      <c r="B20" s="37"/>
      <c r="C20" s="2" t="s">
        <v>388</v>
      </c>
      <c r="D20" s="14" t="s">
        <v>18</v>
      </c>
      <c r="E20" s="13">
        <v>12</v>
      </c>
      <c r="F20" s="4"/>
      <c r="G20" s="21">
        <f t="shared" si="0"/>
        <v>0</v>
      </c>
      <c r="H20" s="7"/>
    </row>
    <row r="21" spans="1:8" s="6" customFormat="1" ht="28.95" customHeight="1" x14ac:dyDescent="0.25">
      <c r="A21" s="53" t="s">
        <v>371</v>
      </c>
      <c r="B21" s="37" t="s">
        <v>105</v>
      </c>
      <c r="C21" s="2" t="s">
        <v>389</v>
      </c>
      <c r="D21" s="14" t="s">
        <v>18</v>
      </c>
      <c r="E21" s="13">
        <v>12</v>
      </c>
      <c r="F21" s="4"/>
      <c r="G21" s="21">
        <f t="shared" si="0"/>
        <v>0</v>
      </c>
      <c r="H21" s="7"/>
    </row>
    <row r="22" spans="1:8" s="6" customFormat="1" ht="28.95" customHeight="1" x14ac:dyDescent="0.25">
      <c r="A22" s="53"/>
      <c r="B22" s="37"/>
      <c r="C22" s="2" t="s">
        <v>390</v>
      </c>
      <c r="D22" s="14" t="s">
        <v>103</v>
      </c>
      <c r="E22" s="13">
        <v>0.9</v>
      </c>
      <c r="F22" s="4"/>
      <c r="G22" s="21">
        <f t="shared" si="0"/>
        <v>0</v>
      </c>
      <c r="H22" s="7"/>
    </row>
    <row r="23" spans="1:8" s="6" customFormat="1" ht="28.95" customHeight="1" x14ac:dyDescent="0.25">
      <c r="A23" s="53" t="s">
        <v>371</v>
      </c>
      <c r="B23" s="37" t="s">
        <v>106</v>
      </c>
      <c r="C23" s="2" t="s">
        <v>416</v>
      </c>
      <c r="D23" s="14" t="s">
        <v>18</v>
      </c>
      <c r="E23" s="13">
        <v>1</v>
      </c>
      <c r="F23" s="4"/>
      <c r="G23" s="21">
        <f t="shared" si="0"/>
        <v>0</v>
      </c>
      <c r="H23" s="7"/>
    </row>
    <row r="24" spans="1:8" s="6" customFormat="1" ht="28.95" customHeight="1" x14ac:dyDescent="0.25">
      <c r="A24" s="53" t="s">
        <v>371</v>
      </c>
      <c r="B24" s="37" t="s">
        <v>107</v>
      </c>
      <c r="C24" s="2" t="s">
        <v>417</v>
      </c>
      <c r="D24" s="14" t="s">
        <v>18</v>
      </c>
      <c r="E24" s="13">
        <v>1</v>
      </c>
      <c r="F24" s="4"/>
      <c r="G24" s="21">
        <f t="shared" si="0"/>
        <v>0</v>
      </c>
      <c r="H24" s="7"/>
    </row>
    <row r="25" spans="1:8" s="6" customFormat="1" ht="28.95" customHeight="1" x14ac:dyDescent="0.25">
      <c r="A25" s="53"/>
      <c r="B25" s="37"/>
      <c r="C25" s="2" t="s">
        <v>396</v>
      </c>
      <c r="D25" s="14" t="s">
        <v>9</v>
      </c>
      <c r="E25" s="13">
        <v>0.1</v>
      </c>
      <c r="F25" s="4"/>
      <c r="G25" s="21">
        <f t="shared" si="0"/>
        <v>0</v>
      </c>
      <c r="H25" s="7"/>
    </row>
    <row r="26" spans="1:8" s="6" customFormat="1" ht="28.95" customHeight="1" x14ac:dyDescent="0.25">
      <c r="A26" s="53"/>
      <c r="B26" s="37"/>
      <c r="C26" s="2" t="s">
        <v>397</v>
      </c>
      <c r="D26" s="14" t="s">
        <v>103</v>
      </c>
      <c r="E26" s="13">
        <v>15</v>
      </c>
      <c r="F26" s="4"/>
      <c r="G26" s="21">
        <f t="shared" si="0"/>
        <v>0</v>
      </c>
      <c r="H26" s="7"/>
    </row>
    <row r="27" spans="1:8" s="6" customFormat="1" ht="28.95" customHeight="1" x14ac:dyDescent="0.25">
      <c r="A27" s="53" t="s">
        <v>371</v>
      </c>
      <c r="B27" s="37" t="s">
        <v>108</v>
      </c>
      <c r="C27" s="2" t="s">
        <v>391</v>
      </c>
      <c r="D27" s="85" t="s">
        <v>9</v>
      </c>
      <c r="E27" s="13">
        <v>25</v>
      </c>
      <c r="F27" s="4"/>
      <c r="G27" s="21">
        <f t="shared" si="0"/>
        <v>0</v>
      </c>
      <c r="H27" s="7"/>
    </row>
    <row r="28" spans="1:8" s="6" customFormat="1" ht="28.95" customHeight="1" x14ac:dyDescent="0.25">
      <c r="A28" s="53" t="s">
        <v>371</v>
      </c>
      <c r="B28" s="37" t="s">
        <v>109</v>
      </c>
      <c r="C28" s="2" t="s">
        <v>392</v>
      </c>
      <c r="D28" s="14" t="s">
        <v>9</v>
      </c>
      <c r="E28" s="13">
        <v>26.5</v>
      </c>
      <c r="F28" s="4"/>
      <c r="G28" s="21">
        <f t="shared" si="0"/>
        <v>0</v>
      </c>
      <c r="H28" s="7"/>
    </row>
    <row r="29" spans="1:8" s="6" customFormat="1" ht="28.95" customHeight="1" x14ac:dyDescent="0.25">
      <c r="A29" s="53" t="s">
        <v>371</v>
      </c>
      <c r="B29" s="37" t="s">
        <v>110</v>
      </c>
      <c r="C29" s="2" t="s">
        <v>393</v>
      </c>
      <c r="D29" s="14" t="s">
        <v>8</v>
      </c>
      <c r="E29" s="13">
        <v>90</v>
      </c>
      <c r="F29" s="4"/>
      <c r="G29" s="21">
        <f t="shared" si="0"/>
        <v>0</v>
      </c>
      <c r="H29" s="7"/>
    </row>
    <row r="30" spans="1:8" s="6" customFormat="1" ht="28.95" customHeight="1" x14ac:dyDescent="0.25">
      <c r="A30" s="53" t="s">
        <v>371</v>
      </c>
      <c r="B30" s="37" t="s">
        <v>111</v>
      </c>
      <c r="C30" s="2" t="s">
        <v>418</v>
      </c>
      <c r="D30" s="14" t="s">
        <v>10</v>
      </c>
      <c r="E30" s="13">
        <v>21.88</v>
      </c>
      <c r="F30" s="4"/>
      <c r="G30" s="21">
        <f t="shared" si="0"/>
        <v>0</v>
      </c>
      <c r="H30" s="7"/>
    </row>
    <row r="31" spans="1:8" s="6" customFormat="1" ht="28.95" customHeight="1" x14ac:dyDescent="0.25">
      <c r="A31" s="53" t="s">
        <v>371</v>
      </c>
      <c r="B31" s="37" t="s">
        <v>372</v>
      </c>
      <c r="C31" s="2" t="s">
        <v>419</v>
      </c>
      <c r="D31" s="14" t="s">
        <v>18</v>
      </c>
      <c r="E31" s="13">
        <v>1</v>
      </c>
      <c r="F31" s="4"/>
      <c r="G31" s="21">
        <f t="shared" si="0"/>
        <v>0</v>
      </c>
      <c r="H31" s="7"/>
    </row>
    <row r="32" spans="1:8" s="6" customFormat="1" ht="28.95" customHeight="1" x14ac:dyDescent="0.25">
      <c r="A32" s="53"/>
      <c r="B32" s="37"/>
      <c r="C32" s="2" t="s">
        <v>396</v>
      </c>
      <c r="D32" s="14" t="s">
        <v>9</v>
      </c>
      <c r="E32" s="13">
        <v>3.6</v>
      </c>
      <c r="F32" s="4"/>
      <c r="G32" s="21">
        <f t="shared" si="0"/>
        <v>0</v>
      </c>
      <c r="H32" s="7"/>
    </row>
    <row r="33" spans="1:9" s="6" customFormat="1" ht="28.95" customHeight="1" x14ac:dyDescent="0.25">
      <c r="A33" s="53"/>
      <c r="B33" s="37"/>
      <c r="C33" s="2" t="s">
        <v>397</v>
      </c>
      <c r="D33" s="14" t="s">
        <v>103</v>
      </c>
      <c r="E33" s="13">
        <v>470</v>
      </c>
      <c r="F33" s="4"/>
      <c r="G33" s="21">
        <f t="shared" si="0"/>
        <v>0</v>
      </c>
      <c r="H33" s="7"/>
    </row>
    <row r="34" spans="1:9" s="6" customFormat="1" ht="28.95" customHeight="1" x14ac:dyDescent="0.25">
      <c r="A34" s="53" t="s">
        <v>371</v>
      </c>
      <c r="B34" s="37" t="s">
        <v>373</v>
      </c>
      <c r="C34" s="2" t="s">
        <v>398</v>
      </c>
      <c r="D34" s="14" t="s">
        <v>8</v>
      </c>
      <c r="E34" s="13">
        <v>57</v>
      </c>
      <c r="F34" s="4"/>
      <c r="G34" s="21">
        <f t="shared" si="0"/>
        <v>0</v>
      </c>
      <c r="H34" s="7"/>
    </row>
    <row r="35" spans="1:9" s="6" customFormat="1" ht="28.95" customHeight="1" x14ac:dyDescent="0.25">
      <c r="A35" s="53" t="s">
        <v>371</v>
      </c>
      <c r="B35" s="37" t="s">
        <v>374</v>
      </c>
      <c r="C35" s="2" t="s">
        <v>420</v>
      </c>
      <c r="D35" s="219" t="s">
        <v>8</v>
      </c>
      <c r="E35" s="13">
        <v>31</v>
      </c>
      <c r="F35" s="4"/>
      <c r="G35" s="21">
        <f t="shared" si="0"/>
        <v>0</v>
      </c>
      <c r="H35" s="7"/>
    </row>
    <row r="36" spans="1:9" s="6" customFormat="1" ht="28.95" customHeight="1" x14ac:dyDescent="0.25">
      <c r="A36" s="53" t="s">
        <v>371</v>
      </c>
      <c r="B36" s="37" t="s">
        <v>375</v>
      </c>
      <c r="C36" s="2" t="s">
        <v>421</v>
      </c>
      <c r="D36" s="219" t="s">
        <v>8</v>
      </c>
      <c r="E36" s="13">
        <v>26</v>
      </c>
      <c r="F36" s="4"/>
      <c r="G36" s="21">
        <f t="shared" si="0"/>
        <v>0</v>
      </c>
      <c r="H36" s="7"/>
    </row>
    <row r="37" spans="1:9" s="6" customFormat="1" ht="28.95" customHeight="1" x14ac:dyDescent="0.25">
      <c r="A37" s="53" t="s">
        <v>371</v>
      </c>
      <c r="B37" s="37" t="s">
        <v>376</v>
      </c>
      <c r="C37" s="2" t="s">
        <v>401</v>
      </c>
      <c r="D37" s="219" t="s">
        <v>9</v>
      </c>
      <c r="E37" s="13">
        <v>250</v>
      </c>
      <c r="F37" s="4"/>
      <c r="G37" s="21">
        <f t="shared" si="0"/>
        <v>0</v>
      </c>
      <c r="H37" s="7"/>
    </row>
    <row r="38" spans="1:9" s="6" customFormat="1" ht="28.95" customHeight="1" x14ac:dyDescent="0.25">
      <c r="A38" s="53"/>
      <c r="B38" s="37"/>
      <c r="C38" s="2" t="s">
        <v>406</v>
      </c>
      <c r="D38" s="219" t="s">
        <v>9</v>
      </c>
      <c r="E38" s="13">
        <v>170</v>
      </c>
      <c r="F38" s="4"/>
      <c r="G38" s="21">
        <f t="shared" si="0"/>
        <v>0</v>
      </c>
      <c r="H38" s="7"/>
    </row>
    <row r="39" spans="1:9" s="6" customFormat="1" ht="28.95" customHeight="1" x14ac:dyDescent="0.25">
      <c r="A39" s="53"/>
      <c r="B39" s="37"/>
      <c r="C39" s="2" t="s">
        <v>405</v>
      </c>
      <c r="D39" s="219" t="s">
        <v>9</v>
      </c>
      <c r="E39" s="13">
        <v>80</v>
      </c>
      <c r="F39" s="4"/>
      <c r="G39" s="21">
        <f t="shared" si="0"/>
        <v>0</v>
      </c>
      <c r="H39" s="7"/>
    </row>
    <row r="40" spans="1:9" s="6" customFormat="1" ht="28.95" customHeight="1" x14ac:dyDescent="0.25">
      <c r="A40" s="53" t="s">
        <v>371</v>
      </c>
      <c r="B40" s="37" t="s">
        <v>377</v>
      </c>
      <c r="C40" s="2" t="s">
        <v>402</v>
      </c>
      <c r="D40" s="14" t="s">
        <v>9</v>
      </c>
      <c r="E40" s="13">
        <v>0.7</v>
      </c>
      <c r="F40" s="4"/>
      <c r="G40" s="21">
        <f t="shared" si="0"/>
        <v>0</v>
      </c>
      <c r="H40" s="7"/>
    </row>
    <row r="41" spans="1:9" s="6" customFormat="1" ht="28.95" customHeight="1" x14ac:dyDescent="0.25">
      <c r="A41" s="53" t="s">
        <v>371</v>
      </c>
      <c r="B41" s="37" t="s">
        <v>378</v>
      </c>
      <c r="C41" s="2" t="s">
        <v>403</v>
      </c>
      <c r="D41" s="14"/>
      <c r="E41" s="13"/>
      <c r="F41" s="4"/>
      <c r="G41" s="21">
        <f t="shared" si="0"/>
        <v>0</v>
      </c>
      <c r="H41" s="7"/>
    </row>
    <row r="42" spans="1:9" s="6" customFormat="1" ht="28.95" customHeight="1" x14ac:dyDescent="0.25">
      <c r="A42" s="53"/>
      <c r="B42" s="37"/>
      <c r="C42" s="2" t="s">
        <v>404</v>
      </c>
      <c r="D42" s="14" t="s">
        <v>9</v>
      </c>
      <c r="E42" s="13">
        <v>0.4</v>
      </c>
      <c r="F42" s="4"/>
      <c r="G42" s="21">
        <f t="shared" si="0"/>
        <v>0</v>
      </c>
      <c r="H42" s="7"/>
    </row>
    <row r="43" spans="1:9" s="6" customFormat="1" ht="28.95" customHeight="1" thickBot="1" x14ac:dyDescent="0.3">
      <c r="A43" s="53"/>
      <c r="B43" s="225"/>
      <c r="C43" s="226" t="s">
        <v>397</v>
      </c>
      <c r="D43" s="221" t="s">
        <v>103</v>
      </c>
      <c r="E43" s="222">
        <v>30</v>
      </c>
      <c r="F43" s="227"/>
      <c r="G43" s="76">
        <f t="shared" si="0"/>
        <v>0</v>
      </c>
      <c r="H43" s="7"/>
    </row>
    <row r="44" spans="1:9" s="6" customFormat="1" ht="28.2" customHeight="1" thickBot="1" x14ac:dyDescent="0.3">
      <c r="A44" s="57" t="s">
        <v>371</v>
      </c>
      <c r="B44" s="70" t="s">
        <v>379</v>
      </c>
      <c r="C44" s="58" t="s">
        <v>422</v>
      </c>
      <c r="D44" s="59" t="s">
        <v>9</v>
      </c>
      <c r="E44" s="60">
        <v>0.9</v>
      </c>
      <c r="F44" s="61"/>
      <c r="G44" s="62">
        <f t="shared" si="0"/>
        <v>0</v>
      </c>
      <c r="H44" s="29" t="s">
        <v>42</v>
      </c>
      <c r="I44" s="30">
        <f>ROUND(SUM(G13:G44),2)</f>
        <v>0</v>
      </c>
    </row>
    <row r="45" spans="1:9" s="6" customFormat="1" ht="30.6" customHeight="1" x14ac:dyDescent="0.25">
      <c r="A45" s="220" t="s">
        <v>407</v>
      </c>
      <c r="B45" s="72" t="s">
        <v>28</v>
      </c>
      <c r="C45" s="73" t="s">
        <v>408</v>
      </c>
      <c r="D45" s="14" t="s">
        <v>9</v>
      </c>
      <c r="E45" s="13">
        <v>20</v>
      </c>
      <c r="F45" s="27"/>
      <c r="G45" s="20">
        <f t="shared" si="0"/>
        <v>0</v>
      </c>
      <c r="H45" s="7"/>
    </row>
    <row r="46" spans="1:9" s="6" customFormat="1" ht="30.6" customHeight="1" x14ac:dyDescent="0.25">
      <c r="A46" s="68" t="s">
        <v>407</v>
      </c>
      <c r="B46" s="14" t="s">
        <v>29</v>
      </c>
      <c r="C46" s="2" t="s">
        <v>112</v>
      </c>
      <c r="D46" s="221" t="s">
        <v>8</v>
      </c>
      <c r="E46" s="222">
        <v>100</v>
      </c>
      <c r="F46" s="223"/>
      <c r="G46" s="224">
        <f t="shared" si="0"/>
        <v>0</v>
      </c>
      <c r="H46" s="7"/>
    </row>
    <row r="47" spans="1:9" s="6" customFormat="1" ht="30.6" customHeight="1" x14ac:dyDescent="0.25">
      <c r="A47" s="68" t="s">
        <v>407</v>
      </c>
      <c r="B47" s="14" t="s">
        <v>30</v>
      </c>
      <c r="C47" s="2" t="s">
        <v>423</v>
      </c>
      <c r="D47" s="221" t="s">
        <v>9</v>
      </c>
      <c r="E47" s="222">
        <v>0.9</v>
      </c>
      <c r="F47" s="223"/>
      <c r="G47" s="224">
        <f t="shared" si="0"/>
        <v>0</v>
      </c>
      <c r="H47" s="7"/>
    </row>
    <row r="48" spans="1:9" s="6" customFormat="1" ht="30.6" customHeight="1" x14ac:dyDescent="0.25">
      <c r="A48" s="68" t="s">
        <v>407</v>
      </c>
      <c r="B48" s="14" t="s">
        <v>31</v>
      </c>
      <c r="C48" s="2" t="s">
        <v>409</v>
      </c>
      <c r="D48" s="221" t="s">
        <v>8</v>
      </c>
      <c r="E48" s="222">
        <v>6</v>
      </c>
      <c r="F48" s="223"/>
      <c r="G48" s="224">
        <f t="shared" si="0"/>
        <v>0</v>
      </c>
      <c r="H48" s="7"/>
    </row>
    <row r="49" spans="1:9" s="6" customFormat="1" ht="30.6" customHeight="1" x14ac:dyDescent="0.25">
      <c r="A49" s="68"/>
      <c r="B49" s="14"/>
      <c r="C49" s="2" t="s">
        <v>410</v>
      </c>
      <c r="D49" s="221" t="s">
        <v>10</v>
      </c>
      <c r="E49" s="222">
        <v>2.2000000000000002</v>
      </c>
      <c r="F49" s="223"/>
      <c r="G49" s="224">
        <f t="shared" si="0"/>
        <v>0</v>
      </c>
      <c r="H49" s="7"/>
    </row>
    <row r="50" spans="1:9" s="6" customFormat="1" ht="30.6" customHeight="1" x14ac:dyDescent="0.25">
      <c r="A50" s="68"/>
      <c r="B50" s="14"/>
      <c r="C50" s="2" t="s">
        <v>411</v>
      </c>
      <c r="D50" s="221" t="s">
        <v>8</v>
      </c>
      <c r="E50" s="222">
        <v>6</v>
      </c>
      <c r="F50" s="223"/>
      <c r="G50" s="224">
        <f t="shared" si="0"/>
        <v>0</v>
      </c>
      <c r="H50" s="7"/>
    </row>
    <row r="51" spans="1:9" s="6" customFormat="1" ht="30.6" customHeight="1" thickBot="1" x14ac:dyDescent="0.3">
      <c r="A51" s="68" t="s">
        <v>407</v>
      </c>
      <c r="B51" s="14" t="s">
        <v>38</v>
      </c>
      <c r="C51" s="2" t="s">
        <v>412</v>
      </c>
      <c r="D51" s="221" t="s">
        <v>8</v>
      </c>
      <c r="E51" s="222">
        <v>90</v>
      </c>
      <c r="F51" s="223"/>
      <c r="G51" s="224">
        <f t="shared" si="0"/>
        <v>0</v>
      </c>
      <c r="H51" s="7"/>
    </row>
    <row r="52" spans="1:9" s="6" customFormat="1" ht="28.95" customHeight="1" thickBot="1" x14ac:dyDescent="0.3">
      <c r="A52" s="69" t="s">
        <v>407</v>
      </c>
      <c r="B52" s="59" t="s">
        <v>82</v>
      </c>
      <c r="C52" s="63" t="s">
        <v>413</v>
      </c>
      <c r="D52" s="59" t="s">
        <v>9</v>
      </c>
      <c r="E52" s="60">
        <v>7</v>
      </c>
      <c r="F52" s="74"/>
      <c r="G52" s="62">
        <f t="shared" si="0"/>
        <v>0</v>
      </c>
      <c r="H52" s="29" t="s">
        <v>84</v>
      </c>
      <c r="I52" s="30">
        <f>ROUND(SUM(G45:G52),2)</f>
        <v>0</v>
      </c>
    </row>
    <row r="53" spans="1:9" ht="44.25" customHeight="1" thickBot="1" x14ac:dyDescent="0.3">
      <c r="A53" s="56"/>
      <c r="B53" s="32"/>
      <c r="C53" s="33"/>
      <c r="D53" s="32"/>
      <c r="E53" s="32"/>
      <c r="F53" s="65" t="s">
        <v>535</v>
      </c>
      <c r="G53" s="66">
        <f>SUM(G5:G52)</f>
        <v>0</v>
      </c>
      <c r="H53" s="28"/>
      <c r="I53" s="31"/>
    </row>
    <row r="54" spans="1:9" ht="20.25" customHeight="1" x14ac:dyDescent="0.25">
      <c r="A54" s="56"/>
      <c r="B54" s="35"/>
      <c r="C54" s="35"/>
      <c r="D54" s="35"/>
      <c r="E54" s="36"/>
      <c r="F54" s="35"/>
      <c r="G54" s="34"/>
    </row>
  </sheetData>
  <sheetProtection algorithmName="SHA-512" hashValue="JGsqxoRfsbrZ00QN0sDC7PoYVqQEj7/MYSrdcBwumgv0n+7jvxaF+ckoBrXDjhlc4DeIpDvGzS844QGKjmCyKA==" saltValue="6bJ8AUdB8hgOAPXV77y15w==" spinCount="100000" sheet="1" objects="1" scenarios="1"/>
  <mergeCells count="2">
    <mergeCell ref="A1:G1"/>
    <mergeCell ref="A3:G3"/>
  </mergeCells>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4451A-768F-4239-A6B0-D286E9880EDC}">
  <dimension ref="A1:I34"/>
  <sheetViews>
    <sheetView topLeftCell="A10" zoomScaleNormal="100" workbookViewId="0">
      <selection activeCell="F33" sqref="F33"/>
    </sheetView>
  </sheetViews>
  <sheetFormatPr defaultColWidth="9.21875" defaultRowHeight="13.8" x14ac:dyDescent="0.25"/>
  <cols>
    <col min="1" max="1" width="39.77734375" style="15" customWidth="1"/>
    <col min="2" max="2" width="10.5546875" style="8" customWidth="1"/>
    <col min="3" max="3" width="71.77734375" style="9" customWidth="1"/>
    <col min="4" max="4" width="9.21875" style="8"/>
    <col min="5" max="5" width="16.21875" style="8" customWidth="1"/>
    <col min="6" max="6" width="17.77734375" style="10" customWidth="1"/>
    <col min="7" max="7" width="14.77734375" style="8" customWidth="1"/>
    <col min="8" max="8" width="21.5546875" style="11" customWidth="1"/>
    <col min="9" max="9" width="16.21875" style="5" customWidth="1"/>
    <col min="10" max="16384" width="9.21875" style="5"/>
  </cols>
  <sheetData>
    <row r="1" spans="1:7" ht="40.049999999999997" customHeight="1" thickBot="1" x14ac:dyDescent="0.3">
      <c r="A1" s="295" t="s">
        <v>113</v>
      </c>
      <c r="B1" s="296"/>
      <c r="C1" s="296"/>
      <c r="D1" s="296"/>
      <c r="E1" s="296"/>
      <c r="F1" s="296"/>
      <c r="G1" s="297"/>
    </row>
    <row r="2" spans="1:7" ht="21.75" customHeight="1" thickBot="1" x14ac:dyDescent="0.3">
      <c r="A2" s="1"/>
      <c r="B2" s="1"/>
      <c r="C2" s="1"/>
      <c r="D2" s="1"/>
      <c r="E2" s="12"/>
      <c r="F2" s="1"/>
      <c r="G2" s="1"/>
    </row>
    <row r="3" spans="1:7" ht="15" customHeight="1" x14ac:dyDescent="0.25">
      <c r="A3" s="299" t="s">
        <v>538</v>
      </c>
      <c r="B3" s="299"/>
      <c r="C3" s="299"/>
      <c r="D3" s="299"/>
      <c r="E3" s="299"/>
      <c r="F3" s="299"/>
      <c r="G3" s="300"/>
    </row>
    <row r="4" spans="1:7" ht="42" thickBot="1" x14ac:dyDescent="0.3">
      <c r="A4" s="228" t="s">
        <v>39</v>
      </c>
      <c r="B4" s="228" t="s">
        <v>0</v>
      </c>
      <c r="C4" s="228" t="s">
        <v>1</v>
      </c>
      <c r="D4" s="228" t="s">
        <v>2</v>
      </c>
      <c r="E4" s="229" t="s">
        <v>3</v>
      </c>
      <c r="F4" s="230" t="s">
        <v>430</v>
      </c>
      <c r="G4" s="231" t="s">
        <v>5</v>
      </c>
    </row>
    <row r="5" spans="1:7" ht="18" x14ac:dyDescent="0.25">
      <c r="A5" s="38" t="s">
        <v>431</v>
      </c>
      <c r="B5" s="232" t="s">
        <v>12</v>
      </c>
      <c r="C5" s="240" t="s">
        <v>432</v>
      </c>
      <c r="D5" s="241" t="s">
        <v>433</v>
      </c>
      <c r="E5" s="242">
        <v>3</v>
      </c>
      <c r="F5" s="233"/>
      <c r="G5" s="20">
        <f t="shared" ref="G5:G33" si="0">ROUND((E5*F5),2)</f>
        <v>0</v>
      </c>
    </row>
    <row r="6" spans="1:7" ht="54" customHeight="1" x14ac:dyDescent="0.25">
      <c r="A6" s="53" t="s">
        <v>431</v>
      </c>
      <c r="B6" s="234" t="s">
        <v>13</v>
      </c>
      <c r="C6" s="243" t="s">
        <v>434</v>
      </c>
      <c r="D6" s="244" t="s">
        <v>18</v>
      </c>
      <c r="E6" s="245">
        <v>3</v>
      </c>
      <c r="F6" s="235"/>
      <c r="G6" s="21">
        <f t="shared" si="0"/>
        <v>0</v>
      </c>
    </row>
    <row r="7" spans="1:7" ht="49.95" customHeight="1" x14ac:dyDescent="0.25">
      <c r="A7" s="53" t="s">
        <v>431</v>
      </c>
      <c r="B7" s="234" t="s">
        <v>60</v>
      </c>
      <c r="C7" s="243" t="s">
        <v>435</v>
      </c>
      <c r="D7" s="244" t="s">
        <v>7</v>
      </c>
      <c r="E7" s="245">
        <v>3</v>
      </c>
      <c r="F7" s="235"/>
      <c r="G7" s="21">
        <f t="shared" si="0"/>
        <v>0</v>
      </c>
    </row>
    <row r="8" spans="1:7" ht="24" customHeight="1" x14ac:dyDescent="0.25">
      <c r="A8" s="53" t="s">
        <v>431</v>
      </c>
      <c r="B8" s="234" t="s">
        <v>14</v>
      </c>
      <c r="C8" s="243" t="s">
        <v>436</v>
      </c>
      <c r="D8" s="244" t="s">
        <v>7</v>
      </c>
      <c r="E8" s="245">
        <v>3</v>
      </c>
      <c r="F8" s="235"/>
      <c r="G8" s="21">
        <f t="shared" si="0"/>
        <v>0</v>
      </c>
    </row>
    <row r="9" spans="1:7" ht="28.2" customHeight="1" x14ac:dyDescent="0.25">
      <c r="A9" s="53" t="s">
        <v>431</v>
      </c>
      <c r="B9" s="234" t="s">
        <v>15</v>
      </c>
      <c r="C9" s="243" t="s">
        <v>437</v>
      </c>
      <c r="D9" s="244" t="s">
        <v>10</v>
      </c>
      <c r="E9" s="245">
        <v>600</v>
      </c>
      <c r="F9" s="235"/>
      <c r="G9" s="21">
        <f t="shared" si="0"/>
        <v>0</v>
      </c>
    </row>
    <row r="10" spans="1:7" ht="28.95" customHeight="1" x14ac:dyDescent="0.25">
      <c r="A10" s="53" t="s">
        <v>431</v>
      </c>
      <c r="B10" s="234" t="s">
        <v>16</v>
      </c>
      <c r="C10" s="243" t="s">
        <v>438</v>
      </c>
      <c r="D10" s="244" t="s">
        <v>10</v>
      </c>
      <c r="E10" s="245">
        <v>54</v>
      </c>
      <c r="F10" s="235"/>
      <c r="G10" s="21">
        <f t="shared" si="0"/>
        <v>0</v>
      </c>
    </row>
    <row r="11" spans="1:7" ht="15.6" x14ac:dyDescent="0.25">
      <c r="A11" s="53" t="s">
        <v>431</v>
      </c>
      <c r="B11" s="234" t="s">
        <v>61</v>
      </c>
      <c r="C11" s="243" t="s">
        <v>439</v>
      </c>
      <c r="D11" s="244" t="s">
        <v>10</v>
      </c>
      <c r="E11" s="245">
        <v>662</v>
      </c>
      <c r="F11" s="235"/>
      <c r="G11" s="21">
        <f t="shared" si="0"/>
        <v>0</v>
      </c>
    </row>
    <row r="12" spans="1:7" ht="15.6" x14ac:dyDescent="0.25">
      <c r="A12" s="53" t="s">
        <v>431</v>
      </c>
      <c r="B12" s="234" t="s">
        <v>17</v>
      </c>
      <c r="C12" s="243" t="s">
        <v>440</v>
      </c>
      <c r="D12" s="244" t="s">
        <v>10</v>
      </c>
      <c r="E12" s="245">
        <v>662</v>
      </c>
      <c r="F12" s="235"/>
      <c r="G12" s="21">
        <f t="shared" si="0"/>
        <v>0</v>
      </c>
    </row>
    <row r="13" spans="1:7" ht="15.6" x14ac:dyDescent="0.25">
      <c r="A13" s="53" t="s">
        <v>431</v>
      </c>
      <c r="B13" s="234" t="s">
        <v>62</v>
      </c>
      <c r="C13" s="243" t="s">
        <v>441</v>
      </c>
      <c r="D13" s="244" t="s">
        <v>18</v>
      </c>
      <c r="E13" s="249">
        <v>3</v>
      </c>
      <c r="F13" s="235"/>
      <c r="G13" s="21">
        <f t="shared" si="0"/>
        <v>0</v>
      </c>
    </row>
    <row r="14" spans="1:7" ht="18" x14ac:dyDescent="0.25">
      <c r="A14" s="53"/>
      <c r="B14" s="234"/>
      <c r="C14" s="243"/>
      <c r="D14" s="244" t="s">
        <v>433</v>
      </c>
      <c r="E14" s="249">
        <v>3</v>
      </c>
      <c r="F14" s="235"/>
      <c r="G14" s="21">
        <f t="shared" si="0"/>
        <v>0</v>
      </c>
    </row>
    <row r="15" spans="1:7" ht="33.6" x14ac:dyDescent="0.25">
      <c r="A15" s="53" t="s">
        <v>431</v>
      </c>
      <c r="B15" s="234" t="s">
        <v>63</v>
      </c>
      <c r="C15" s="243" t="s">
        <v>442</v>
      </c>
      <c r="D15" s="244" t="s">
        <v>10</v>
      </c>
      <c r="E15" s="245">
        <v>331</v>
      </c>
      <c r="F15" s="235"/>
      <c r="G15" s="21">
        <f t="shared" si="0"/>
        <v>0</v>
      </c>
    </row>
    <row r="16" spans="1:7" ht="18" x14ac:dyDescent="0.25">
      <c r="A16" s="53" t="s">
        <v>431</v>
      </c>
      <c r="B16" s="234" t="s">
        <v>45</v>
      </c>
      <c r="C16" s="243" t="s">
        <v>443</v>
      </c>
      <c r="D16" s="244" t="s">
        <v>433</v>
      </c>
      <c r="E16" s="245">
        <v>331</v>
      </c>
      <c r="F16" s="235"/>
      <c r="G16" s="21">
        <f t="shared" si="0"/>
        <v>0</v>
      </c>
    </row>
    <row r="17" spans="1:8" ht="18" x14ac:dyDescent="0.25">
      <c r="A17" s="53" t="s">
        <v>431</v>
      </c>
      <c r="B17" s="234" t="s">
        <v>64</v>
      </c>
      <c r="C17" s="243" t="s">
        <v>444</v>
      </c>
      <c r="D17" s="244" t="s">
        <v>445</v>
      </c>
      <c r="E17" s="245">
        <v>331</v>
      </c>
      <c r="F17" s="235"/>
      <c r="G17" s="21">
        <f t="shared" si="0"/>
        <v>0</v>
      </c>
    </row>
    <row r="18" spans="1:8" ht="15.6" x14ac:dyDescent="0.25">
      <c r="A18" s="53" t="s">
        <v>431</v>
      </c>
      <c r="B18" s="234" t="s">
        <v>46</v>
      </c>
      <c r="C18" s="243" t="s">
        <v>446</v>
      </c>
      <c r="D18" s="244" t="s">
        <v>10</v>
      </c>
      <c r="E18" s="245">
        <v>812</v>
      </c>
      <c r="F18" s="236"/>
      <c r="G18" s="21">
        <f t="shared" si="0"/>
        <v>0</v>
      </c>
    </row>
    <row r="19" spans="1:8" ht="28.95" customHeight="1" x14ac:dyDescent="0.25">
      <c r="A19" s="53" t="s">
        <v>431</v>
      </c>
      <c r="B19" s="234" t="s">
        <v>47</v>
      </c>
      <c r="C19" s="243" t="s">
        <v>447</v>
      </c>
      <c r="D19" s="244" t="s">
        <v>10</v>
      </c>
      <c r="E19" s="245">
        <v>125</v>
      </c>
      <c r="F19" s="236"/>
      <c r="G19" s="21">
        <f t="shared" si="0"/>
        <v>0</v>
      </c>
    </row>
    <row r="20" spans="1:8" ht="15.6" x14ac:dyDescent="0.25">
      <c r="A20" s="53" t="s">
        <v>431</v>
      </c>
      <c r="B20" s="234" t="s">
        <v>65</v>
      </c>
      <c r="C20" s="243" t="s">
        <v>448</v>
      </c>
      <c r="D20" s="244" t="s">
        <v>18</v>
      </c>
      <c r="E20" s="245">
        <v>22</v>
      </c>
      <c r="F20" s="236"/>
      <c r="G20" s="21">
        <f t="shared" si="0"/>
        <v>0</v>
      </c>
    </row>
    <row r="21" spans="1:8" ht="18" x14ac:dyDescent="0.25">
      <c r="A21" s="53" t="s">
        <v>431</v>
      </c>
      <c r="B21" s="234" t="s">
        <v>48</v>
      </c>
      <c r="C21" s="243" t="s">
        <v>449</v>
      </c>
      <c r="D21" s="244" t="s">
        <v>18</v>
      </c>
      <c r="E21" s="245">
        <v>72</v>
      </c>
      <c r="F21" s="236"/>
      <c r="G21" s="21">
        <f t="shared" si="0"/>
        <v>0</v>
      </c>
    </row>
    <row r="22" spans="1:8" ht="31.2" x14ac:dyDescent="0.25">
      <c r="A22" s="53" t="s">
        <v>431</v>
      </c>
      <c r="B22" s="234" t="s">
        <v>49</v>
      </c>
      <c r="C22" s="243" t="s">
        <v>450</v>
      </c>
      <c r="D22" s="244" t="s">
        <v>18</v>
      </c>
      <c r="E22" s="245">
        <v>8</v>
      </c>
      <c r="F22" s="236"/>
      <c r="G22" s="21">
        <f t="shared" si="0"/>
        <v>0</v>
      </c>
    </row>
    <row r="23" spans="1:8" ht="15.6" x14ac:dyDescent="0.25">
      <c r="A23" s="53" t="s">
        <v>431</v>
      </c>
      <c r="B23" s="234" t="s">
        <v>79</v>
      </c>
      <c r="C23" s="243" t="s">
        <v>451</v>
      </c>
      <c r="D23" s="244" t="s">
        <v>18</v>
      </c>
      <c r="E23" s="245">
        <v>8</v>
      </c>
      <c r="F23" s="236"/>
      <c r="G23" s="21">
        <f t="shared" si="0"/>
        <v>0</v>
      </c>
    </row>
    <row r="24" spans="1:8" ht="15.6" x14ac:dyDescent="0.25">
      <c r="A24" s="53" t="s">
        <v>431</v>
      </c>
      <c r="B24" s="234" t="s">
        <v>80</v>
      </c>
      <c r="C24" s="243" t="s">
        <v>452</v>
      </c>
      <c r="D24" s="244" t="s">
        <v>18</v>
      </c>
      <c r="E24" s="245">
        <v>8</v>
      </c>
      <c r="F24" s="236"/>
      <c r="G24" s="21">
        <f t="shared" si="0"/>
        <v>0</v>
      </c>
    </row>
    <row r="25" spans="1:8" ht="15.6" x14ac:dyDescent="0.25">
      <c r="A25" s="53" t="s">
        <v>431</v>
      </c>
      <c r="B25" s="234" t="s">
        <v>81</v>
      </c>
      <c r="C25" s="243" t="s">
        <v>453</v>
      </c>
      <c r="D25" s="244" t="s">
        <v>18</v>
      </c>
      <c r="E25" s="245">
        <v>8</v>
      </c>
      <c r="F25" s="236"/>
      <c r="G25" s="21">
        <f t="shared" si="0"/>
        <v>0</v>
      </c>
    </row>
    <row r="26" spans="1:8" ht="15.6" x14ac:dyDescent="0.25">
      <c r="A26" s="53" t="s">
        <v>431</v>
      </c>
      <c r="B26" s="234" t="s">
        <v>96</v>
      </c>
      <c r="C26" s="243" t="s">
        <v>454</v>
      </c>
      <c r="D26" s="244" t="s">
        <v>455</v>
      </c>
      <c r="E26" s="245">
        <v>11</v>
      </c>
      <c r="F26" s="236"/>
      <c r="G26" s="21">
        <f t="shared" si="0"/>
        <v>0</v>
      </c>
    </row>
    <row r="27" spans="1:8" ht="15.6" x14ac:dyDescent="0.25">
      <c r="A27" s="53" t="s">
        <v>431</v>
      </c>
      <c r="B27" s="234" t="s">
        <v>139</v>
      </c>
      <c r="C27" s="243" t="s">
        <v>456</v>
      </c>
      <c r="D27" s="244" t="s">
        <v>18</v>
      </c>
      <c r="E27" s="245">
        <v>11</v>
      </c>
      <c r="F27" s="236"/>
      <c r="G27" s="21">
        <f t="shared" si="0"/>
        <v>0</v>
      </c>
    </row>
    <row r="28" spans="1:8" ht="15.6" x14ac:dyDescent="0.25">
      <c r="A28" s="53" t="s">
        <v>431</v>
      </c>
      <c r="B28" s="234" t="s">
        <v>141</v>
      </c>
      <c r="C28" s="243" t="s">
        <v>457</v>
      </c>
      <c r="D28" s="244" t="s">
        <v>18</v>
      </c>
      <c r="E28" s="245">
        <v>11</v>
      </c>
      <c r="F28" s="236"/>
      <c r="G28" s="21">
        <f t="shared" si="0"/>
        <v>0</v>
      </c>
    </row>
    <row r="29" spans="1:8" ht="15.6" x14ac:dyDescent="0.25">
      <c r="A29" s="53" t="s">
        <v>431</v>
      </c>
      <c r="B29" s="234" t="s">
        <v>143</v>
      </c>
      <c r="C29" s="243" t="s">
        <v>458</v>
      </c>
      <c r="D29" s="244" t="s">
        <v>18</v>
      </c>
      <c r="E29" s="245">
        <v>11</v>
      </c>
      <c r="F29" s="236"/>
      <c r="G29" s="21">
        <f t="shared" si="0"/>
        <v>0</v>
      </c>
    </row>
    <row r="30" spans="1:8" ht="15.6" x14ac:dyDescent="0.25">
      <c r="A30" s="53" t="s">
        <v>431</v>
      </c>
      <c r="B30" s="234" t="s">
        <v>146</v>
      </c>
      <c r="C30" s="243" t="s">
        <v>459</v>
      </c>
      <c r="D30" s="244" t="s">
        <v>455</v>
      </c>
      <c r="E30" s="245">
        <v>3</v>
      </c>
      <c r="F30" s="236"/>
      <c r="G30" s="21">
        <f t="shared" si="0"/>
        <v>0</v>
      </c>
    </row>
    <row r="31" spans="1:8" ht="15.6" x14ac:dyDescent="0.25">
      <c r="A31" s="53" t="s">
        <v>431</v>
      </c>
      <c r="B31" s="234" t="s">
        <v>148</v>
      </c>
      <c r="C31" s="243" t="s">
        <v>460</v>
      </c>
      <c r="D31" s="244" t="s">
        <v>455</v>
      </c>
      <c r="E31" s="245">
        <v>3</v>
      </c>
      <c r="F31" s="236"/>
      <c r="G31" s="21">
        <f t="shared" si="0"/>
        <v>0</v>
      </c>
    </row>
    <row r="32" spans="1:8" ht="16.2" thickBot="1" x14ac:dyDescent="0.3">
      <c r="A32" s="53" t="s">
        <v>431</v>
      </c>
      <c r="B32" s="234" t="s">
        <v>150</v>
      </c>
      <c r="C32" s="243" t="s">
        <v>461</v>
      </c>
      <c r="D32" s="244" t="s">
        <v>455</v>
      </c>
      <c r="E32" s="245">
        <v>3</v>
      </c>
      <c r="F32" s="236"/>
      <c r="G32" s="21">
        <f t="shared" si="0"/>
        <v>0</v>
      </c>
      <c r="H32" s="28"/>
    </row>
    <row r="33" spans="1:9" ht="31.8" thickBot="1" x14ac:dyDescent="0.3">
      <c r="A33" s="57" t="s">
        <v>431</v>
      </c>
      <c r="B33" s="237" t="s">
        <v>152</v>
      </c>
      <c r="C33" s="246" t="s">
        <v>462</v>
      </c>
      <c r="D33" s="247" t="s">
        <v>455</v>
      </c>
      <c r="E33" s="248">
        <v>3</v>
      </c>
      <c r="F33" s="238"/>
      <c r="G33" s="62">
        <f t="shared" si="0"/>
        <v>0</v>
      </c>
      <c r="H33" s="29" t="s">
        <v>176</v>
      </c>
      <c r="I33" s="30">
        <f>ROUND(SUM(G5:G33),2)</f>
        <v>0</v>
      </c>
    </row>
    <row r="34" spans="1:9" ht="42" thickBot="1" x14ac:dyDescent="0.3">
      <c r="B34" s="15"/>
      <c r="E34" s="239"/>
      <c r="F34" s="65" t="s">
        <v>534</v>
      </c>
      <c r="G34" s="66">
        <f>SUM(G5:G33)</f>
        <v>0</v>
      </c>
    </row>
  </sheetData>
  <sheetProtection algorithmName="SHA-512" hashValue="uUT1aHiNNq53w+RnwhAAZ0wm0Jj7mrJSzCaCzpNzY40eb7Bf4zXLXGxcXUsmVsZq2n3suUua5q9AtxMSd+IfCg==" saltValue="hSbE8eQ8kp6Dhs5jYaydpg==" spinCount="100000" sheet="1" objects="1" scenarios="1"/>
  <mergeCells count="2">
    <mergeCell ref="A1:G1"/>
    <mergeCell ref="A3:G3"/>
  </mergeCells>
  <phoneticPr fontId="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ACAAD-5E4E-43BD-B75C-61B476184D85}">
  <dimension ref="A1:I27"/>
  <sheetViews>
    <sheetView zoomScale="70" zoomScaleNormal="70" workbookViewId="0">
      <selection activeCell="A4" sqref="A4:E26"/>
    </sheetView>
  </sheetViews>
  <sheetFormatPr defaultColWidth="9.21875" defaultRowHeight="13.8" x14ac:dyDescent="0.25"/>
  <cols>
    <col min="1" max="1" width="39.77734375" style="15" customWidth="1"/>
    <col min="2" max="2" width="10.5546875" style="8" customWidth="1"/>
    <col min="3" max="3" width="71.77734375" style="9" customWidth="1"/>
    <col min="4" max="4" width="9.21875" style="8"/>
    <col min="5" max="5" width="16.21875" style="8" customWidth="1"/>
    <col min="6" max="6" width="17.77734375" style="10" customWidth="1"/>
    <col min="7" max="7" width="14.77734375" style="8" customWidth="1"/>
    <col min="8" max="8" width="21.5546875" style="11" customWidth="1"/>
    <col min="9" max="9" width="16.21875" style="5" customWidth="1"/>
    <col min="10" max="16384" width="9.21875" style="5"/>
  </cols>
  <sheetData>
    <row r="1" spans="1:9" ht="40.049999999999997" customHeight="1" thickBot="1" x14ac:dyDescent="0.3">
      <c r="A1" s="295" t="s">
        <v>113</v>
      </c>
      <c r="B1" s="296"/>
      <c r="C1" s="296"/>
      <c r="D1" s="296"/>
      <c r="E1" s="296"/>
      <c r="F1" s="296"/>
      <c r="G1" s="297"/>
    </row>
    <row r="2" spans="1:9" ht="21.75" customHeight="1" thickBot="1" x14ac:dyDescent="0.3">
      <c r="A2" s="1"/>
      <c r="B2" s="1"/>
      <c r="C2" s="1"/>
      <c r="D2" s="1"/>
      <c r="E2" s="12"/>
      <c r="F2" s="1"/>
      <c r="G2" s="1"/>
    </row>
    <row r="3" spans="1:9" ht="15" customHeight="1" x14ac:dyDescent="0.25">
      <c r="A3" s="299" t="s">
        <v>533</v>
      </c>
      <c r="B3" s="299"/>
      <c r="C3" s="299"/>
      <c r="D3" s="299"/>
      <c r="E3" s="299"/>
      <c r="F3" s="299"/>
      <c r="G3" s="300"/>
    </row>
    <row r="4" spans="1:9" ht="42" thickBot="1" x14ac:dyDescent="0.3">
      <c r="A4" s="228" t="s">
        <v>39</v>
      </c>
      <c r="B4" s="228" t="s">
        <v>0</v>
      </c>
      <c r="C4" s="228" t="s">
        <v>1</v>
      </c>
      <c r="D4" s="228" t="s">
        <v>2</v>
      </c>
      <c r="E4" s="229" t="s">
        <v>3</v>
      </c>
      <c r="F4" s="230" t="s">
        <v>430</v>
      </c>
      <c r="G4" s="231" t="s">
        <v>5</v>
      </c>
    </row>
    <row r="5" spans="1:9" ht="15.6" x14ac:dyDescent="0.3">
      <c r="A5" s="38" t="s">
        <v>507</v>
      </c>
      <c r="B5" s="260" t="s">
        <v>12</v>
      </c>
      <c r="C5" s="261" t="s">
        <v>508</v>
      </c>
      <c r="D5" s="262" t="s">
        <v>7</v>
      </c>
      <c r="E5" s="263">
        <v>1</v>
      </c>
      <c r="F5" s="19"/>
      <c r="G5" s="20">
        <f t="shared" ref="G5:G26" si="0">ROUND((E5*F5),2)</f>
        <v>0</v>
      </c>
    </row>
    <row r="6" spans="1:9" ht="54" customHeight="1" x14ac:dyDescent="0.3">
      <c r="A6" s="39" t="s">
        <v>509</v>
      </c>
      <c r="B6" s="68" t="s">
        <v>13</v>
      </c>
      <c r="C6" s="264" t="s">
        <v>436</v>
      </c>
      <c r="D6" s="265" t="s">
        <v>18</v>
      </c>
      <c r="E6" s="266">
        <v>46</v>
      </c>
      <c r="F6" s="3"/>
      <c r="G6" s="21">
        <f t="shared" si="0"/>
        <v>0</v>
      </c>
    </row>
    <row r="7" spans="1:9" ht="49.95" customHeight="1" x14ac:dyDescent="0.3">
      <c r="A7" s="39" t="s">
        <v>509</v>
      </c>
      <c r="B7" s="68" t="s">
        <v>60</v>
      </c>
      <c r="C7" s="264" t="s">
        <v>519</v>
      </c>
      <c r="D7" s="265" t="s">
        <v>10</v>
      </c>
      <c r="E7" s="266">
        <v>915</v>
      </c>
      <c r="F7" s="3"/>
      <c r="G7" s="21">
        <f t="shared" si="0"/>
        <v>0</v>
      </c>
    </row>
    <row r="8" spans="1:9" ht="46.8" x14ac:dyDescent="0.3">
      <c r="A8" s="39" t="s">
        <v>509</v>
      </c>
      <c r="B8" s="68" t="s">
        <v>14</v>
      </c>
      <c r="C8" s="264" t="s">
        <v>520</v>
      </c>
      <c r="D8" s="265" t="s">
        <v>10</v>
      </c>
      <c r="E8" s="266">
        <v>18</v>
      </c>
      <c r="F8" s="3"/>
      <c r="G8" s="21">
        <f t="shared" si="0"/>
        <v>0</v>
      </c>
    </row>
    <row r="9" spans="1:9" ht="28.2" customHeight="1" x14ac:dyDescent="0.3">
      <c r="A9" s="39" t="s">
        <v>509</v>
      </c>
      <c r="B9" s="68" t="s">
        <v>15</v>
      </c>
      <c r="C9" s="267" t="s">
        <v>513</v>
      </c>
      <c r="D9" s="268" t="s">
        <v>10</v>
      </c>
      <c r="E9" s="269">
        <v>691</v>
      </c>
      <c r="F9" s="3"/>
      <c r="G9" s="21">
        <f t="shared" si="0"/>
        <v>0</v>
      </c>
    </row>
    <row r="10" spans="1:9" ht="28.95" customHeight="1" x14ac:dyDescent="0.3">
      <c r="A10" s="39" t="s">
        <v>509</v>
      </c>
      <c r="B10" s="254" t="s">
        <v>16</v>
      </c>
      <c r="C10" s="267" t="s">
        <v>514</v>
      </c>
      <c r="D10" s="268" t="s">
        <v>18</v>
      </c>
      <c r="E10" s="269">
        <v>24</v>
      </c>
      <c r="F10" s="75"/>
      <c r="G10" s="21">
        <f t="shared" si="0"/>
        <v>0</v>
      </c>
    </row>
    <row r="11" spans="1:9" ht="15.6" x14ac:dyDescent="0.3">
      <c r="A11" s="39" t="s">
        <v>509</v>
      </c>
      <c r="B11" s="270" t="s">
        <v>61</v>
      </c>
      <c r="C11" s="267" t="s">
        <v>515</v>
      </c>
      <c r="D11" s="268" t="s">
        <v>7</v>
      </c>
      <c r="E11" s="269">
        <v>1</v>
      </c>
      <c r="F11" s="271"/>
      <c r="G11" s="272">
        <f t="shared" si="0"/>
        <v>0</v>
      </c>
    </row>
    <row r="12" spans="1:9" ht="15.6" x14ac:dyDescent="0.3">
      <c r="A12" s="39" t="s">
        <v>509</v>
      </c>
      <c r="B12" s="270" t="s">
        <v>17</v>
      </c>
      <c r="C12" s="267" t="s">
        <v>516</v>
      </c>
      <c r="D12" s="268" t="s">
        <v>10</v>
      </c>
      <c r="E12" s="269">
        <v>691</v>
      </c>
      <c r="F12" s="271"/>
      <c r="G12" s="272">
        <f t="shared" si="0"/>
        <v>0</v>
      </c>
      <c r="H12" s="28"/>
    </row>
    <row r="13" spans="1:9" ht="18" x14ac:dyDescent="0.3">
      <c r="A13" s="39" t="s">
        <v>509</v>
      </c>
      <c r="B13" s="270" t="s">
        <v>62</v>
      </c>
      <c r="C13" s="267" t="s">
        <v>517</v>
      </c>
      <c r="D13" s="273" t="s">
        <v>531</v>
      </c>
      <c r="E13" s="269">
        <v>0.9</v>
      </c>
      <c r="F13" s="271"/>
      <c r="G13" s="274">
        <f t="shared" si="0"/>
        <v>0</v>
      </c>
      <c r="H13" s="275"/>
      <c r="I13" s="31"/>
    </row>
    <row r="14" spans="1:9" ht="16.2" thickBot="1" x14ac:dyDescent="0.35">
      <c r="A14" s="39" t="s">
        <v>509</v>
      </c>
      <c r="B14" s="270" t="s">
        <v>63</v>
      </c>
      <c r="C14" s="267" t="s">
        <v>518</v>
      </c>
      <c r="D14" s="268" t="s">
        <v>18</v>
      </c>
      <c r="E14" s="269">
        <v>3</v>
      </c>
      <c r="F14" s="276"/>
      <c r="G14" s="277">
        <f t="shared" si="0"/>
        <v>0</v>
      </c>
      <c r="H14" s="7"/>
      <c r="I14" s="6"/>
    </row>
    <row r="15" spans="1:9" ht="28.2" thickBot="1" x14ac:dyDescent="0.35">
      <c r="A15" s="278" t="s">
        <v>509</v>
      </c>
      <c r="B15" s="279" t="s">
        <v>45</v>
      </c>
      <c r="C15" s="280"/>
      <c r="D15" s="281" t="s">
        <v>18</v>
      </c>
      <c r="E15" s="282">
        <v>1</v>
      </c>
      <c r="F15" s="283"/>
      <c r="G15" s="62">
        <f t="shared" si="0"/>
        <v>0</v>
      </c>
      <c r="H15" s="64" t="s">
        <v>176</v>
      </c>
      <c r="I15" s="30">
        <f>ROUND(SUM(G5:G15),2)</f>
        <v>0</v>
      </c>
    </row>
    <row r="16" spans="1:9" ht="31.2" x14ac:dyDescent="0.3">
      <c r="A16" s="38" t="s">
        <v>510</v>
      </c>
      <c r="B16" s="260" t="s">
        <v>19</v>
      </c>
      <c r="C16" s="284" t="s">
        <v>511</v>
      </c>
      <c r="D16" s="285" t="s">
        <v>10</v>
      </c>
      <c r="E16" s="286">
        <v>915</v>
      </c>
      <c r="F16" s="287"/>
      <c r="G16" s="20">
        <f t="shared" si="0"/>
        <v>0</v>
      </c>
      <c r="H16" s="7"/>
      <c r="I16" s="6"/>
    </row>
    <row r="17" spans="1:9" ht="31.2" x14ac:dyDescent="0.3">
      <c r="A17" s="39" t="s">
        <v>510</v>
      </c>
      <c r="B17" s="68" t="s">
        <v>20</v>
      </c>
      <c r="C17" s="288" t="s">
        <v>523</v>
      </c>
      <c r="D17" s="289" t="s">
        <v>10</v>
      </c>
      <c r="E17" s="290">
        <v>18</v>
      </c>
      <c r="F17" s="4"/>
      <c r="G17" s="21">
        <f t="shared" si="0"/>
        <v>0</v>
      </c>
      <c r="H17" s="7"/>
      <c r="I17" s="6"/>
    </row>
    <row r="18" spans="1:9" ht="28.95" customHeight="1" x14ac:dyDescent="0.3">
      <c r="A18" s="39" t="s">
        <v>510</v>
      </c>
      <c r="B18" s="68" t="s">
        <v>21</v>
      </c>
      <c r="C18" s="288" t="s">
        <v>524</v>
      </c>
      <c r="D18" s="289" t="s">
        <v>10</v>
      </c>
      <c r="E18" s="290">
        <v>691</v>
      </c>
      <c r="F18" s="4"/>
      <c r="G18" s="21">
        <f t="shared" si="0"/>
        <v>0</v>
      </c>
      <c r="H18" s="7"/>
      <c r="I18" s="6"/>
    </row>
    <row r="19" spans="1:9" ht="15.6" x14ac:dyDescent="0.3">
      <c r="A19" s="39" t="s">
        <v>510</v>
      </c>
      <c r="B19" s="68" t="s">
        <v>22</v>
      </c>
      <c r="C19" s="288" t="s">
        <v>525</v>
      </c>
      <c r="D19" s="289" t="s">
        <v>18</v>
      </c>
      <c r="E19" s="290">
        <v>24</v>
      </c>
      <c r="F19" s="4"/>
      <c r="G19" s="21">
        <f t="shared" si="0"/>
        <v>0</v>
      </c>
      <c r="H19" s="7"/>
      <c r="I19" s="6"/>
    </row>
    <row r="20" spans="1:9" ht="15.6" x14ac:dyDescent="0.3">
      <c r="A20" s="39" t="s">
        <v>510</v>
      </c>
      <c r="B20" s="68" t="s">
        <v>23</v>
      </c>
      <c r="C20" s="288" t="s">
        <v>526</v>
      </c>
      <c r="D20" s="289" t="s">
        <v>18</v>
      </c>
      <c r="E20" s="290">
        <v>48</v>
      </c>
      <c r="F20" s="4"/>
      <c r="G20" s="21">
        <f t="shared" si="0"/>
        <v>0</v>
      </c>
      <c r="H20" s="7"/>
      <c r="I20" s="6"/>
    </row>
    <row r="21" spans="1:9" ht="15.6" x14ac:dyDescent="0.3">
      <c r="A21" s="39" t="s">
        <v>510</v>
      </c>
      <c r="B21" s="68" t="s">
        <v>24</v>
      </c>
      <c r="C21" s="288" t="s">
        <v>527</v>
      </c>
      <c r="D21" s="289" t="s">
        <v>10</v>
      </c>
      <c r="E21" s="290">
        <v>691</v>
      </c>
      <c r="F21" s="4"/>
      <c r="G21" s="21">
        <f t="shared" si="0"/>
        <v>0</v>
      </c>
      <c r="H21" s="7"/>
      <c r="I21" s="6"/>
    </row>
    <row r="22" spans="1:9" ht="15.6" x14ac:dyDescent="0.3">
      <c r="A22" s="39" t="s">
        <v>510</v>
      </c>
      <c r="B22" s="68" t="s">
        <v>25</v>
      </c>
      <c r="C22" s="288" t="s">
        <v>528</v>
      </c>
      <c r="D22" s="289" t="s">
        <v>18</v>
      </c>
      <c r="E22" s="290">
        <v>3</v>
      </c>
      <c r="F22" s="4"/>
      <c r="G22" s="21">
        <f t="shared" si="0"/>
        <v>0</v>
      </c>
      <c r="H22" s="7"/>
      <c r="I22" s="6"/>
    </row>
    <row r="23" spans="1:9" ht="15.6" x14ac:dyDescent="0.3">
      <c r="A23" s="39" t="s">
        <v>510</v>
      </c>
      <c r="B23" s="68" t="s">
        <v>26</v>
      </c>
      <c r="C23" s="288" t="s">
        <v>529</v>
      </c>
      <c r="D23" s="289" t="s">
        <v>18</v>
      </c>
      <c r="E23" s="290">
        <v>117</v>
      </c>
      <c r="F23" s="4"/>
      <c r="G23" s="21">
        <f t="shared" si="0"/>
        <v>0</v>
      </c>
      <c r="H23" s="7"/>
      <c r="I23" s="6"/>
    </row>
    <row r="24" spans="1:9" ht="15.6" x14ac:dyDescent="0.3">
      <c r="A24" s="39" t="s">
        <v>510</v>
      </c>
      <c r="B24" s="68" t="s">
        <v>27</v>
      </c>
      <c r="C24" s="288" t="s">
        <v>512</v>
      </c>
      <c r="D24" s="289" t="s">
        <v>18</v>
      </c>
      <c r="E24" s="290">
        <v>3</v>
      </c>
      <c r="F24" s="4"/>
      <c r="G24" s="21">
        <f t="shared" si="0"/>
        <v>0</v>
      </c>
      <c r="H24" s="7"/>
      <c r="I24" s="6"/>
    </row>
    <row r="25" spans="1:9" ht="16.2" thickBot="1" x14ac:dyDescent="0.35">
      <c r="A25" s="39" t="s">
        <v>510</v>
      </c>
      <c r="B25" s="68" t="s">
        <v>521</v>
      </c>
      <c r="C25" s="288" t="s">
        <v>530</v>
      </c>
      <c r="D25" s="289" t="s">
        <v>18</v>
      </c>
      <c r="E25" s="290">
        <v>3</v>
      </c>
      <c r="F25" s="4"/>
      <c r="G25" s="21">
        <f t="shared" si="0"/>
        <v>0</v>
      </c>
      <c r="H25" s="7"/>
      <c r="I25" s="6"/>
    </row>
    <row r="26" spans="1:9" ht="28.2" thickBot="1" x14ac:dyDescent="0.35">
      <c r="A26" s="57" t="s">
        <v>510</v>
      </c>
      <c r="B26" s="69" t="s">
        <v>522</v>
      </c>
      <c r="C26" s="294" t="s">
        <v>530</v>
      </c>
      <c r="D26" s="291" t="s">
        <v>18</v>
      </c>
      <c r="E26" s="292">
        <v>3</v>
      </c>
      <c r="F26" s="74"/>
      <c r="G26" s="62">
        <f t="shared" si="0"/>
        <v>0</v>
      </c>
      <c r="H26" s="64" t="s">
        <v>187</v>
      </c>
      <c r="I26" s="30">
        <f>ROUND(SUM(G16:G26),2)</f>
        <v>0</v>
      </c>
    </row>
    <row r="27" spans="1:9" ht="42" thickBot="1" x14ac:dyDescent="0.3">
      <c r="A27" s="33"/>
      <c r="B27" s="33"/>
      <c r="C27" s="33"/>
      <c r="D27" s="32"/>
      <c r="E27" s="293"/>
      <c r="F27" s="65" t="s">
        <v>532</v>
      </c>
      <c r="G27" s="66">
        <f>SUM(G5:G26)</f>
        <v>0</v>
      </c>
      <c r="H27" s="28"/>
      <c r="I27" s="31"/>
    </row>
  </sheetData>
  <sheetProtection algorithmName="SHA-512" hashValue="JS2ey7/PGYMhgr6AORywNMc4wTFo+su9Jb9z5NalC1Ckt8Zmj+YBkNmzcsrhfAOnT2mFxAb9r8hlWv3J1TGkMw==" saltValue="YRSCtOLNy2a6clVyIwX6Mg==" spinCount="100000" sheet="1" objects="1" scenarios="1"/>
  <mergeCells count="2">
    <mergeCell ref="A1:G1"/>
    <mergeCell ref="A3:G3"/>
  </mergeCells>
  <phoneticPr fontId="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4C145-9C0D-4AE0-A3DA-C1ACA2D9C3C1}">
  <dimension ref="A1:I44"/>
  <sheetViews>
    <sheetView topLeftCell="A21" zoomScaleNormal="100" workbookViewId="0">
      <selection activeCell="I35" sqref="I35"/>
    </sheetView>
  </sheetViews>
  <sheetFormatPr defaultColWidth="9.21875" defaultRowHeight="13.8" x14ac:dyDescent="0.25"/>
  <cols>
    <col min="1" max="1" width="39.77734375" style="15" customWidth="1"/>
    <col min="2" max="2" width="10.5546875" style="8" customWidth="1"/>
    <col min="3" max="3" width="71.77734375" style="9" customWidth="1"/>
    <col min="4" max="4" width="9.21875" style="8"/>
    <col min="5" max="5" width="16.21875" style="8" customWidth="1"/>
    <col min="6" max="6" width="17.77734375" style="10" customWidth="1"/>
    <col min="7" max="7" width="14.77734375" style="8" customWidth="1"/>
    <col min="8" max="8" width="21.5546875" style="11" customWidth="1"/>
    <col min="9" max="9" width="16.21875" style="5" customWidth="1"/>
    <col min="10" max="16384" width="9.21875" style="5"/>
  </cols>
  <sheetData>
    <row r="1" spans="1:7" ht="40.049999999999997" customHeight="1" thickBot="1" x14ac:dyDescent="0.3">
      <c r="A1" s="295" t="s">
        <v>463</v>
      </c>
      <c r="B1" s="296"/>
      <c r="C1" s="296"/>
      <c r="D1" s="296"/>
      <c r="E1" s="296"/>
      <c r="F1" s="296"/>
      <c r="G1" s="297"/>
    </row>
    <row r="2" spans="1:7" ht="21.75" customHeight="1" thickBot="1" x14ac:dyDescent="0.3">
      <c r="A2" s="1"/>
      <c r="B2" s="1"/>
      <c r="C2" s="1"/>
      <c r="D2" s="1"/>
      <c r="E2" s="12"/>
      <c r="F2" s="1"/>
      <c r="G2" s="1"/>
    </row>
    <row r="3" spans="1:7" ht="15" customHeight="1" x14ac:dyDescent="0.25">
      <c r="A3" s="299" t="s">
        <v>505</v>
      </c>
      <c r="B3" s="299"/>
      <c r="C3" s="299"/>
      <c r="D3" s="299"/>
      <c r="E3" s="299"/>
      <c r="F3" s="299"/>
      <c r="G3" s="300"/>
    </row>
    <row r="4" spans="1:7" ht="42" thickBot="1" x14ac:dyDescent="0.3">
      <c r="A4" s="23" t="s">
        <v>39</v>
      </c>
      <c r="B4" s="23" t="s">
        <v>0</v>
      </c>
      <c r="C4" s="228" t="s">
        <v>1</v>
      </c>
      <c r="D4" s="228" t="s">
        <v>2</v>
      </c>
      <c r="E4" s="229" t="s">
        <v>3</v>
      </c>
      <c r="F4" s="25" t="s">
        <v>430</v>
      </c>
      <c r="G4" s="26" t="s">
        <v>5</v>
      </c>
    </row>
    <row r="5" spans="1:7" ht="15.6" x14ac:dyDescent="0.25">
      <c r="A5" s="68" t="s">
        <v>464</v>
      </c>
      <c r="B5" s="250" t="s">
        <v>12</v>
      </c>
      <c r="C5" s="251" t="s">
        <v>465</v>
      </c>
      <c r="D5" s="252" t="s">
        <v>10</v>
      </c>
      <c r="E5" s="253">
        <v>200</v>
      </c>
      <c r="F5" s="236"/>
      <c r="G5" s="21">
        <f t="shared" ref="G5:G43" si="0">ROUND((E5*F5),2)</f>
        <v>0</v>
      </c>
    </row>
    <row r="6" spans="1:7" ht="54" customHeight="1" x14ac:dyDescent="0.25">
      <c r="A6" s="68" t="s">
        <v>464</v>
      </c>
      <c r="B6" s="250" t="s">
        <v>13</v>
      </c>
      <c r="C6" s="251" t="s">
        <v>466</v>
      </c>
      <c r="D6" s="252" t="s">
        <v>10</v>
      </c>
      <c r="E6" s="253">
        <v>3418</v>
      </c>
      <c r="F6" s="236"/>
      <c r="G6" s="21">
        <f t="shared" si="0"/>
        <v>0</v>
      </c>
    </row>
    <row r="7" spans="1:7" ht="49.95" customHeight="1" x14ac:dyDescent="0.25">
      <c r="A7" s="68" t="s">
        <v>464</v>
      </c>
      <c r="B7" s="250" t="s">
        <v>60</v>
      </c>
      <c r="C7" s="251" t="s">
        <v>467</v>
      </c>
      <c r="D7" s="252" t="s">
        <v>18</v>
      </c>
      <c r="E7" s="253">
        <v>400</v>
      </c>
      <c r="F7" s="236"/>
      <c r="G7" s="21">
        <f t="shared" si="0"/>
        <v>0</v>
      </c>
    </row>
    <row r="8" spans="1:7" ht="24" customHeight="1" x14ac:dyDescent="0.25">
      <c r="A8" s="68" t="s">
        <v>464</v>
      </c>
      <c r="B8" s="250" t="s">
        <v>14</v>
      </c>
      <c r="C8" s="251" t="s">
        <v>468</v>
      </c>
      <c r="D8" s="252" t="s">
        <v>10</v>
      </c>
      <c r="E8" s="253">
        <v>200</v>
      </c>
      <c r="F8" s="236"/>
      <c r="G8" s="21">
        <f t="shared" si="0"/>
        <v>0</v>
      </c>
    </row>
    <row r="9" spans="1:7" ht="28.2" customHeight="1" x14ac:dyDescent="0.25">
      <c r="A9" s="68" t="s">
        <v>464</v>
      </c>
      <c r="B9" s="250" t="s">
        <v>15</v>
      </c>
      <c r="C9" s="251" t="s">
        <v>469</v>
      </c>
      <c r="D9" s="252" t="s">
        <v>7</v>
      </c>
      <c r="E9" s="253">
        <v>4</v>
      </c>
      <c r="F9" s="236"/>
      <c r="G9" s="21">
        <f t="shared" si="0"/>
        <v>0</v>
      </c>
    </row>
    <row r="10" spans="1:7" ht="28.95" customHeight="1" x14ac:dyDescent="0.25">
      <c r="A10" s="68" t="s">
        <v>464</v>
      </c>
      <c r="B10" s="250" t="s">
        <v>16</v>
      </c>
      <c r="C10" s="251" t="s">
        <v>470</v>
      </c>
      <c r="D10" s="252" t="s">
        <v>471</v>
      </c>
      <c r="E10" s="253">
        <v>700</v>
      </c>
      <c r="F10" s="236"/>
      <c r="G10" s="21">
        <f t="shared" si="0"/>
        <v>0</v>
      </c>
    </row>
    <row r="11" spans="1:7" ht="46.8" x14ac:dyDescent="0.25">
      <c r="A11" s="68" t="s">
        <v>464</v>
      </c>
      <c r="B11" s="250" t="s">
        <v>61</v>
      </c>
      <c r="C11" s="251" t="s">
        <v>472</v>
      </c>
      <c r="D11" s="252" t="s">
        <v>10</v>
      </c>
      <c r="E11" s="253">
        <v>200</v>
      </c>
      <c r="F11" s="236"/>
      <c r="G11" s="21">
        <f t="shared" si="0"/>
        <v>0</v>
      </c>
    </row>
    <row r="12" spans="1:7" ht="46.8" x14ac:dyDescent="0.25">
      <c r="A12" s="68" t="s">
        <v>464</v>
      </c>
      <c r="B12" s="250" t="s">
        <v>17</v>
      </c>
      <c r="C12" s="251" t="s">
        <v>473</v>
      </c>
      <c r="D12" s="252" t="s">
        <v>10</v>
      </c>
      <c r="E12" s="253">
        <v>2528</v>
      </c>
      <c r="F12" s="236"/>
      <c r="G12" s="21">
        <f t="shared" si="0"/>
        <v>0</v>
      </c>
    </row>
    <row r="13" spans="1:7" ht="46.8" x14ac:dyDescent="0.25">
      <c r="A13" s="68" t="s">
        <v>464</v>
      </c>
      <c r="B13" s="250" t="s">
        <v>62</v>
      </c>
      <c r="C13" s="251" t="s">
        <v>474</v>
      </c>
      <c r="D13" s="252" t="s">
        <v>10</v>
      </c>
      <c r="E13" s="253">
        <v>602</v>
      </c>
      <c r="F13" s="236"/>
      <c r="G13" s="21">
        <f t="shared" si="0"/>
        <v>0</v>
      </c>
    </row>
    <row r="14" spans="1:7" ht="46.8" x14ac:dyDescent="0.25">
      <c r="A14" s="68" t="s">
        <v>464</v>
      </c>
      <c r="B14" s="250" t="s">
        <v>63</v>
      </c>
      <c r="C14" s="251" t="s">
        <v>475</v>
      </c>
      <c r="D14" s="252" t="s">
        <v>10</v>
      </c>
      <c r="E14" s="253">
        <v>288</v>
      </c>
      <c r="F14" s="236"/>
      <c r="G14" s="21">
        <f t="shared" si="0"/>
        <v>0</v>
      </c>
    </row>
    <row r="15" spans="1:7" ht="31.2" x14ac:dyDescent="0.25">
      <c r="A15" s="68" t="s">
        <v>464</v>
      </c>
      <c r="B15" s="250" t="s">
        <v>45</v>
      </c>
      <c r="C15" s="251" t="s">
        <v>476</v>
      </c>
      <c r="D15" s="252" t="s">
        <v>7</v>
      </c>
      <c r="E15" s="253">
        <v>11</v>
      </c>
      <c r="F15" s="236"/>
      <c r="G15" s="21">
        <f t="shared" si="0"/>
        <v>0</v>
      </c>
    </row>
    <row r="16" spans="1:7" ht="15.6" x14ac:dyDescent="0.25">
      <c r="A16" s="68"/>
      <c r="B16" s="250"/>
      <c r="C16" s="251"/>
      <c r="D16" s="252" t="s">
        <v>9</v>
      </c>
      <c r="E16" s="253">
        <v>19</v>
      </c>
      <c r="F16" s="236"/>
      <c r="G16" s="21">
        <f t="shared" si="0"/>
        <v>0</v>
      </c>
    </row>
    <row r="17" spans="1:7" ht="31.2" x14ac:dyDescent="0.25">
      <c r="A17" s="68" t="s">
        <v>464</v>
      </c>
      <c r="B17" s="250" t="s">
        <v>64</v>
      </c>
      <c r="C17" s="251" t="s">
        <v>477</v>
      </c>
      <c r="D17" s="252" t="s">
        <v>7</v>
      </c>
      <c r="E17" s="253">
        <v>23</v>
      </c>
      <c r="F17" s="236"/>
      <c r="G17" s="21">
        <f t="shared" si="0"/>
        <v>0</v>
      </c>
    </row>
    <row r="18" spans="1:7" ht="28.95" customHeight="1" x14ac:dyDescent="0.25">
      <c r="A18" s="68"/>
      <c r="B18" s="250"/>
      <c r="C18" s="251"/>
      <c r="D18" s="252" t="s">
        <v>9</v>
      </c>
      <c r="E18" s="253">
        <v>22</v>
      </c>
      <c r="F18" s="236"/>
      <c r="G18" s="21">
        <f t="shared" si="0"/>
        <v>0</v>
      </c>
    </row>
    <row r="19" spans="1:7" ht="31.2" x14ac:dyDescent="0.25">
      <c r="A19" s="68" t="s">
        <v>464</v>
      </c>
      <c r="B19" s="250" t="s">
        <v>46</v>
      </c>
      <c r="C19" s="251" t="s">
        <v>478</v>
      </c>
      <c r="D19" s="252" t="s">
        <v>7</v>
      </c>
      <c r="E19" s="253">
        <v>82</v>
      </c>
      <c r="F19" s="236"/>
      <c r="G19" s="21">
        <f t="shared" si="0"/>
        <v>0</v>
      </c>
    </row>
    <row r="20" spans="1:7" ht="31.2" x14ac:dyDescent="0.25">
      <c r="A20" s="68" t="s">
        <v>464</v>
      </c>
      <c r="B20" s="250" t="s">
        <v>47</v>
      </c>
      <c r="C20" s="251" t="s">
        <v>479</v>
      </c>
      <c r="D20" s="252" t="s">
        <v>7</v>
      </c>
      <c r="E20" s="253">
        <v>1</v>
      </c>
      <c r="F20" s="236"/>
      <c r="G20" s="21">
        <f t="shared" si="0"/>
        <v>0</v>
      </c>
    </row>
    <row r="21" spans="1:7" ht="31.2" x14ac:dyDescent="0.25">
      <c r="A21" s="68" t="s">
        <v>464</v>
      </c>
      <c r="B21" s="250" t="s">
        <v>65</v>
      </c>
      <c r="C21" s="251" t="s">
        <v>480</v>
      </c>
      <c r="D21" s="252" t="s">
        <v>7</v>
      </c>
      <c r="E21" s="253">
        <v>48</v>
      </c>
      <c r="F21" s="236"/>
      <c r="G21" s="21">
        <f t="shared" si="0"/>
        <v>0</v>
      </c>
    </row>
    <row r="22" spans="1:7" ht="15.6" x14ac:dyDescent="0.25">
      <c r="A22" s="68" t="s">
        <v>464</v>
      </c>
      <c r="B22" s="250" t="s">
        <v>48</v>
      </c>
      <c r="C22" s="251" t="s">
        <v>481</v>
      </c>
      <c r="D22" s="252" t="s">
        <v>10</v>
      </c>
      <c r="E22" s="253">
        <v>200</v>
      </c>
      <c r="F22" s="236"/>
      <c r="G22" s="21">
        <f t="shared" si="0"/>
        <v>0</v>
      </c>
    </row>
    <row r="23" spans="1:7" ht="15.6" x14ac:dyDescent="0.25">
      <c r="A23" s="68" t="s">
        <v>464</v>
      </c>
      <c r="B23" s="250" t="s">
        <v>49</v>
      </c>
      <c r="C23" s="251" t="s">
        <v>482</v>
      </c>
      <c r="D23" s="252" t="s">
        <v>10</v>
      </c>
      <c r="E23" s="253">
        <v>2528</v>
      </c>
      <c r="F23" s="236"/>
      <c r="G23" s="21">
        <f t="shared" si="0"/>
        <v>0</v>
      </c>
    </row>
    <row r="24" spans="1:7" ht="15.6" x14ac:dyDescent="0.25">
      <c r="A24" s="68" t="s">
        <v>464</v>
      </c>
      <c r="B24" s="250" t="s">
        <v>79</v>
      </c>
      <c r="C24" s="251" t="s">
        <v>483</v>
      </c>
      <c r="D24" s="252" t="s">
        <v>10</v>
      </c>
      <c r="E24" s="253">
        <v>602</v>
      </c>
      <c r="F24" s="236"/>
      <c r="G24" s="21">
        <f t="shared" si="0"/>
        <v>0</v>
      </c>
    </row>
    <row r="25" spans="1:7" ht="15.6" x14ac:dyDescent="0.25">
      <c r="A25" s="68" t="s">
        <v>464</v>
      </c>
      <c r="B25" s="250" t="s">
        <v>80</v>
      </c>
      <c r="C25" s="251" t="s">
        <v>484</v>
      </c>
      <c r="D25" s="252" t="s">
        <v>10</v>
      </c>
      <c r="E25" s="253">
        <v>288</v>
      </c>
      <c r="F25" s="236"/>
      <c r="G25" s="21">
        <f t="shared" si="0"/>
        <v>0</v>
      </c>
    </row>
    <row r="26" spans="1:7" ht="15.6" x14ac:dyDescent="0.25">
      <c r="A26" s="68" t="s">
        <v>464</v>
      </c>
      <c r="B26" s="250" t="s">
        <v>81</v>
      </c>
      <c r="C26" s="251" t="s">
        <v>485</v>
      </c>
      <c r="D26" s="252" t="s">
        <v>18</v>
      </c>
      <c r="E26" s="253">
        <v>35</v>
      </c>
      <c r="F26" s="236"/>
      <c r="G26" s="21">
        <f t="shared" si="0"/>
        <v>0</v>
      </c>
    </row>
    <row r="27" spans="1:7" ht="15.6" x14ac:dyDescent="0.25">
      <c r="A27" s="68" t="s">
        <v>464</v>
      </c>
      <c r="B27" s="250" t="s">
        <v>96</v>
      </c>
      <c r="C27" s="251" t="s">
        <v>486</v>
      </c>
      <c r="D27" s="252" t="s">
        <v>18</v>
      </c>
      <c r="E27" s="253">
        <v>40</v>
      </c>
      <c r="F27" s="236"/>
      <c r="G27" s="21">
        <f t="shared" si="0"/>
        <v>0</v>
      </c>
    </row>
    <row r="28" spans="1:7" ht="15.6" x14ac:dyDescent="0.25">
      <c r="A28" s="68" t="s">
        <v>464</v>
      </c>
      <c r="B28" s="250" t="s">
        <v>139</v>
      </c>
      <c r="C28" s="251" t="s">
        <v>487</v>
      </c>
      <c r="D28" s="252" t="s">
        <v>18</v>
      </c>
      <c r="E28" s="253">
        <v>9</v>
      </c>
      <c r="F28" s="236"/>
      <c r="G28" s="21">
        <f t="shared" si="0"/>
        <v>0</v>
      </c>
    </row>
    <row r="29" spans="1:7" ht="15.6" x14ac:dyDescent="0.25">
      <c r="A29" s="68" t="s">
        <v>464</v>
      </c>
      <c r="B29" s="250" t="s">
        <v>141</v>
      </c>
      <c r="C29" s="251" t="s">
        <v>488</v>
      </c>
      <c r="D29" s="252" t="s">
        <v>18</v>
      </c>
      <c r="E29" s="253">
        <v>15</v>
      </c>
      <c r="F29" s="236"/>
      <c r="G29" s="21">
        <f t="shared" si="0"/>
        <v>0</v>
      </c>
    </row>
    <row r="30" spans="1:7" ht="15.6" x14ac:dyDescent="0.25">
      <c r="A30" s="68" t="s">
        <v>464</v>
      </c>
      <c r="B30" s="250" t="s">
        <v>143</v>
      </c>
      <c r="C30" s="251" t="s">
        <v>489</v>
      </c>
      <c r="D30" s="252" t="s">
        <v>18</v>
      </c>
      <c r="E30" s="253">
        <v>82</v>
      </c>
      <c r="F30" s="236"/>
      <c r="G30" s="21">
        <f t="shared" si="0"/>
        <v>0</v>
      </c>
    </row>
    <row r="31" spans="1:7" ht="15.6" x14ac:dyDescent="0.25">
      <c r="A31" s="68" t="s">
        <v>464</v>
      </c>
      <c r="B31" s="250" t="s">
        <v>146</v>
      </c>
      <c r="C31" s="251" t="s">
        <v>490</v>
      </c>
      <c r="D31" s="252" t="s">
        <v>7</v>
      </c>
      <c r="E31" s="253">
        <v>1</v>
      </c>
      <c r="F31" s="236"/>
      <c r="G31" s="21">
        <f t="shared" si="0"/>
        <v>0</v>
      </c>
    </row>
    <row r="32" spans="1:7" ht="18.600000000000001" x14ac:dyDescent="0.25">
      <c r="A32" s="68" t="s">
        <v>464</v>
      </c>
      <c r="B32" s="250" t="s">
        <v>148</v>
      </c>
      <c r="C32" s="251" t="s">
        <v>491</v>
      </c>
      <c r="D32" s="252" t="s">
        <v>492</v>
      </c>
      <c r="E32" s="253">
        <v>8</v>
      </c>
      <c r="F32" s="236"/>
      <c r="G32" s="21">
        <f t="shared" si="0"/>
        <v>0</v>
      </c>
    </row>
    <row r="33" spans="1:9" ht="15.6" x14ac:dyDescent="0.25">
      <c r="A33" s="68" t="s">
        <v>464</v>
      </c>
      <c r="B33" s="250" t="s">
        <v>150</v>
      </c>
      <c r="C33" s="251" t="s">
        <v>493</v>
      </c>
      <c r="D33" s="252" t="s">
        <v>7</v>
      </c>
      <c r="E33" s="253">
        <v>1</v>
      </c>
      <c r="F33" s="236"/>
      <c r="G33" s="21">
        <f t="shared" si="0"/>
        <v>0</v>
      </c>
    </row>
    <row r="34" spans="1:9" ht="15.6" x14ac:dyDescent="0.25">
      <c r="A34" s="68" t="s">
        <v>464</v>
      </c>
      <c r="B34" s="250" t="s">
        <v>152</v>
      </c>
      <c r="C34" s="251" t="s">
        <v>494</v>
      </c>
      <c r="D34" s="252" t="s">
        <v>7</v>
      </c>
      <c r="E34" s="253">
        <v>3</v>
      </c>
      <c r="F34" s="236"/>
      <c r="G34" s="21">
        <f t="shared" si="0"/>
        <v>0</v>
      </c>
    </row>
    <row r="35" spans="1:9" ht="15.6" x14ac:dyDescent="0.25">
      <c r="A35" s="68" t="s">
        <v>464</v>
      </c>
      <c r="B35" s="250" t="s">
        <v>154</v>
      </c>
      <c r="C35" s="251" t="s">
        <v>495</v>
      </c>
      <c r="D35" s="252" t="s">
        <v>7</v>
      </c>
      <c r="E35" s="253">
        <v>1</v>
      </c>
      <c r="F35" s="236"/>
      <c r="G35" s="21">
        <f t="shared" si="0"/>
        <v>0</v>
      </c>
    </row>
    <row r="36" spans="1:9" ht="15.6" x14ac:dyDescent="0.25">
      <c r="A36" s="68" t="s">
        <v>464</v>
      </c>
      <c r="B36" s="250" t="s">
        <v>156</v>
      </c>
      <c r="C36" s="251" t="s">
        <v>496</v>
      </c>
      <c r="D36" s="252" t="s">
        <v>10</v>
      </c>
      <c r="E36" s="253">
        <v>51.3</v>
      </c>
      <c r="F36" s="236"/>
      <c r="G36" s="21">
        <f t="shared" si="0"/>
        <v>0</v>
      </c>
    </row>
    <row r="37" spans="1:9" ht="15.6" x14ac:dyDescent="0.25">
      <c r="A37" s="68" t="s">
        <v>464</v>
      </c>
      <c r="B37" s="250" t="s">
        <v>158</v>
      </c>
      <c r="C37" s="251" t="s">
        <v>497</v>
      </c>
      <c r="D37" s="252" t="s">
        <v>10</v>
      </c>
      <c r="E37" s="253">
        <v>24.4</v>
      </c>
      <c r="F37" s="236"/>
      <c r="G37" s="21">
        <f t="shared" si="0"/>
        <v>0</v>
      </c>
    </row>
    <row r="38" spans="1:9" ht="15.6" x14ac:dyDescent="0.25">
      <c r="A38" s="68" t="s">
        <v>464</v>
      </c>
      <c r="B38" s="250" t="s">
        <v>160</v>
      </c>
      <c r="C38" s="251" t="s">
        <v>498</v>
      </c>
      <c r="D38" s="252" t="s">
        <v>10</v>
      </c>
      <c r="E38" s="253">
        <v>12.3</v>
      </c>
      <c r="F38" s="236"/>
      <c r="G38" s="21">
        <f t="shared" si="0"/>
        <v>0</v>
      </c>
    </row>
    <row r="39" spans="1:9" ht="31.2" x14ac:dyDescent="0.25">
      <c r="A39" s="68" t="s">
        <v>464</v>
      </c>
      <c r="B39" s="250" t="s">
        <v>162</v>
      </c>
      <c r="C39" s="251" t="s">
        <v>499</v>
      </c>
      <c r="D39" s="252" t="s">
        <v>10</v>
      </c>
      <c r="E39" s="253">
        <v>7</v>
      </c>
      <c r="F39" s="236"/>
      <c r="G39" s="21">
        <f t="shared" si="0"/>
        <v>0</v>
      </c>
    </row>
    <row r="40" spans="1:9" ht="31.2" x14ac:dyDescent="0.25">
      <c r="A40" s="68" t="s">
        <v>464</v>
      </c>
      <c r="B40" s="250" t="s">
        <v>164</v>
      </c>
      <c r="C40" s="251" t="s">
        <v>500</v>
      </c>
      <c r="D40" s="252" t="s">
        <v>10</v>
      </c>
      <c r="E40" s="253">
        <v>29</v>
      </c>
      <c r="F40" s="236"/>
      <c r="G40" s="21">
        <f t="shared" si="0"/>
        <v>0</v>
      </c>
    </row>
    <row r="41" spans="1:9" ht="15.6" x14ac:dyDescent="0.25">
      <c r="A41" s="68" t="s">
        <v>464</v>
      </c>
      <c r="B41" s="250" t="s">
        <v>166</v>
      </c>
      <c r="C41" s="251" t="s">
        <v>501</v>
      </c>
      <c r="D41" s="252" t="s">
        <v>7</v>
      </c>
      <c r="E41" s="253">
        <v>6</v>
      </c>
      <c r="F41" s="236"/>
      <c r="G41" s="21">
        <f t="shared" si="0"/>
        <v>0</v>
      </c>
    </row>
    <row r="42" spans="1:9" ht="16.2" thickBot="1" x14ac:dyDescent="0.3">
      <c r="A42" s="68" t="s">
        <v>464</v>
      </c>
      <c r="B42" s="250" t="s">
        <v>168</v>
      </c>
      <c r="C42" s="251" t="s">
        <v>502</v>
      </c>
      <c r="D42" s="252" t="s">
        <v>7</v>
      </c>
      <c r="E42" s="253">
        <v>2</v>
      </c>
      <c r="F42" s="236"/>
      <c r="G42" s="21">
        <f t="shared" si="0"/>
        <v>0</v>
      </c>
      <c r="H42" s="28"/>
    </row>
    <row r="43" spans="1:9" ht="28.2" thickBot="1" x14ac:dyDescent="0.35">
      <c r="A43" s="254" t="s">
        <v>503</v>
      </c>
      <c r="B43" s="250" t="s">
        <v>170</v>
      </c>
      <c r="C43" s="255" t="s">
        <v>504</v>
      </c>
      <c r="D43" s="255" t="s">
        <v>7</v>
      </c>
      <c r="E43" s="256">
        <v>1</v>
      </c>
      <c r="F43" s="257"/>
      <c r="G43" s="21">
        <f t="shared" si="0"/>
        <v>0</v>
      </c>
      <c r="H43" s="29" t="s">
        <v>176</v>
      </c>
      <c r="I43" s="30">
        <f>ROUND(SUM(G5:G43),2)</f>
        <v>0</v>
      </c>
    </row>
    <row r="44" spans="1:9" ht="42" thickBot="1" x14ac:dyDescent="0.3">
      <c r="B44" s="15"/>
      <c r="E44" s="239"/>
      <c r="F44" s="258" t="s">
        <v>43</v>
      </c>
      <c r="G44" s="259">
        <f>SUM(G5:G43)</f>
        <v>0</v>
      </c>
    </row>
  </sheetData>
  <sheetProtection algorithmName="SHA-512" hashValue="oUulgWPCSu/oPmfhN2mJ2duh28Smu327MVpYjPmMv0/zfWByOU6tp6V384pZlurfq97z9nAS3/ipkZn/II0QMA==" saltValue="SO1/A/x3lUe1hkXG5qDxyg==" spinCount="100000" sheet="1" objects="1" scenarios="1"/>
  <mergeCells count="2">
    <mergeCell ref="A1:G1"/>
    <mergeCell ref="A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1"/>
  <sheetViews>
    <sheetView workbookViewId="0">
      <selection activeCell="G11" sqref="G11"/>
    </sheetView>
  </sheetViews>
  <sheetFormatPr defaultColWidth="9.21875" defaultRowHeight="14.4" x14ac:dyDescent="0.3"/>
  <cols>
    <col min="1" max="1" width="11.77734375" customWidth="1"/>
    <col min="2" max="2" width="65.77734375" customWidth="1"/>
    <col min="3" max="3" width="15.77734375" customWidth="1"/>
  </cols>
  <sheetData>
    <row r="1" spans="1:3" s="41" customFormat="1" ht="51.75" customHeight="1" x14ac:dyDescent="0.25">
      <c r="A1" s="325" t="s">
        <v>113</v>
      </c>
      <c r="B1" s="326"/>
      <c r="C1" s="327"/>
    </row>
    <row r="2" spans="1:3" s="41" customFormat="1" ht="13.2" x14ac:dyDescent="0.25">
      <c r="A2" s="328" t="s">
        <v>51</v>
      </c>
      <c r="B2" s="329"/>
      <c r="C2" s="330"/>
    </row>
    <row r="3" spans="1:3" s="41" customFormat="1" ht="39.6" x14ac:dyDescent="0.25">
      <c r="A3" s="42" t="s">
        <v>52</v>
      </c>
      <c r="B3" s="42" t="s">
        <v>53</v>
      </c>
      <c r="C3" s="42" t="s">
        <v>54</v>
      </c>
    </row>
    <row r="4" spans="1:3" s="41" customFormat="1" ht="20.100000000000001" customHeight="1" x14ac:dyDescent="0.25">
      <c r="A4" s="43">
        <v>1</v>
      </c>
      <c r="B4" s="44" t="s">
        <v>78</v>
      </c>
      <c r="C4" s="45">
        <f>DKŽ_S!G165</f>
        <v>0</v>
      </c>
    </row>
    <row r="5" spans="1:3" s="41" customFormat="1" ht="20.100000000000001" customHeight="1" x14ac:dyDescent="0.25">
      <c r="A5" s="43">
        <v>2</v>
      </c>
      <c r="B5" s="44" t="s">
        <v>424</v>
      </c>
      <c r="C5" s="45">
        <f>'DKŽ_SK(1)'!G48</f>
        <v>0</v>
      </c>
    </row>
    <row r="6" spans="1:3" s="41" customFormat="1" ht="20.100000000000001" customHeight="1" x14ac:dyDescent="0.25">
      <c r="A6" s="43">
        <v>3</v>
      </c>
      <c r="B6" s="44" t="s">
        <v>425</v>
      </c>
      <c r="C6" s="45">
        <f>'DKŽ_SK(2)'!G53</f>
        <v>0</v>
      </c>
    </row>
    <row r="7" spans="1:3" s="41" customFormat="1" ht="20.100000000000001" customHeight="1" x14ac:dyDescent="0.25">
      <c r="A7" s="43">
        <v>4</v>
      </c>
      <c r="B7" s="44" t="s">
        <v>426</v>
      </c>
      <c r="C7" s="45"/>
    </row>
    <row r="8" spans="1:3" s="41" customFormat="1" ht="20.100000000000001" customHeight="1" x14ac:dyDescent="0.25">
      <c r="A8" s="43">
        <v>5</v>
      </c>
      <c r="B8" s="44" t="s">
        <v>427</v>
      </c>
      <c r="C8" s="45">
        <f>DKŽ_E2!I33</f>
        <v>0</v>
      </c>
    </row>
    <row r="9" spans="1:3" s="41" customFormat="1" ht="20.100000000000001" customHeight="1" x14ac:dyDescent="0.25">
      <c r="A9" s="43">
        <v>6</v>
      </c>
      <c r="B9" s="44" t="s">
        <v>428</v>
      </c>
      <c r="C9" s="45">
        <f>DKŽ_ER!G27</f>
        <v>0</v>
      </c>
    </row>
    <row r="10" spans="1:3" s="41" customFormat="1" ht="20.100000000000001" customHeight="1" x14ac:dyDescent="0.25">
      <c r="A10" s="43">
        <v>7</v>
      </c>
      <c r="B10" s="44" t="s">
        <v>506</v>
      </c>
      <c r="C10" s="45">
        <f>DKŽ_NS!G19</f>
        <v>0</v>
      </c>
    </row>
    <row r="11" spans="1:3" s="41" customFormat="1" ht="39.6" x14ac:dyDescent="0.25">
      <c r="A11" s="42" t="s">
        <v>55</v>
      </c>
      <c r="B11" s="46" t="s">
        <v>56</v>
      </c>
      <c r="C11" s="45">
        <f>ROUND(SUM(C4:C10),2)</f>
        <v>0</v>
      </c>
    </row>
    <row r="12" spans="1:3" s="41" customFormat="1" ht="13.2" x14ac:dyDescent="0.25"/>
    <row r="13" spans="1:3" s="47" customFormat="1" ht="78.599999999999994" customHeight="1" x14ac:dyDescent="0.3">
      <c r="A13" s="331" t="s">
        <v>537</v>
      </c>
      <c r="B13" s="331"/>
      <c r="C13" s="331"/>
    </row>
    <row r="14" spans="1:3" s="47" customFormat="1" ht="13.2" x14ac:dyDescent="0.3">
      <c r="A14" s="48"/>
      <c r="B14" s="48"/>
      <c r="C14" s="48"/>
    </row>
    <row r="15" spans="1:3" s="41" customFormat="1" ht="13.2" x14ac:dyDescent="0.25">
      <c r="C15" s="49" t="s">
        <v>57</v>
      </c>
    </row>
    <row r="16" spans="1:3" s="41" customFormat="1" ht="13.2" x14ac:dyDescent="0.25"/>
    <row r="17" spans="1:3" s="41" customFormat="1" ht="198" customHeight="1" x14ac:dyDescent="0.25">
      <c r="A17" s="332" t="s">
        <v>536</v>
      </c>
      <c r="B17" s="333"/>
      <c r="C17" s="333"/>
    </row>
    <row r="18" spans="1:3" s="41" customFormat="1" ht="121.5" customHeight="1" x14ac:dyDescent="0.25">
      <c r="A18" s="334" t="s">
        <v>58</v>
      </c>
      <c r="B18" s="335"/>
      <c r="C18" s="335"/>
    </row>
    <row r="19" spans="1:3" s="41" customFormat="1" ht="66.75" customHeight="1" x14ac:dyDescent="0.25">
      <c r="A19" s="332" t="s">
        <v>59</v>
      </c>
      <c r="B19" s="333"/>
      <c r="C19" s="333"/>
    </row>
    <row r="21" spans="1:3" ht="35.25" customHeight="1" x14ac:dyDescent="0.3">
      <c r="A21" s="323"/>
      <c r="B21" s="324"/>
      <c r="C21" s="324"/>
    </row>
  </sheetData>
  <sheetProtection algorithmName="SHA-512" hashValue="RuexQnJ2A/zeNajSKUrsIoneWX+54VklWtTVIao86Sw04bGUOAuttUsyB2Mu3P3fuApCUSvc7usLd1sSvzCLPA==" saltValue="pUXkIcUNwkvFk0zS0NnhaA==" spinCount="100000" sheet="1" objects="1" scenarios="1"/>
  <mergeCells count="7">
    <mergeCell ref="A21:C21"/>
    <mergeCell ref="A1:C1"/>
    <mergeCell ref="A2:C2"/>
    <mergeCell ref="A13:C13"/>
    <mergeCell ref="A17:C17"/>
    <mergeCell ref="A18:C18"/>
    <mergeCell ref="A19:C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DKŽ_S</vt:lpstr>
      <vt:lpstr>DKŽ_SK(1)</vt:lpstr>
      <vt:lpstr>DKŽ_SK(2)</vt:lpstr>
      <vt:lpstr>DKŽ_E2</vt:lpstr>
      <vt:lpstr>DKŽ_ER</vt:lpstr>
      <vt:lpstr>DKŽ_NS</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Irena Kudzinskienė</cp:lastModifiedBy>
  <dcterms:created xsi:type="dcterms:W3CDTF">2020-10-05T14:48:34Z</dcterms:created>
  <dcterms:modified xsi:type="dcterms:W3CDTF">2025-03-21T08:05:31Z</dcterms:modified>
</cp:coreProperties>
</file>