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rasbuz\Documents\VIENKARTINĖS MEDICININĖS PRIEMONĖS 1 dalis ID1718117\"/>
    </mc:Choice>
  </mc:AlternateContent>
  <xr:revisionPtr revIDLastSave="0" documentId="13_ncr:1_{A7517611-12DA-45D1-898A-65FFFFD2DB7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57" i="1" l="1"/>
  <c r="F1948" i="1"/>
  <c r="G1956" i="1" s="1"/>
  <c r="G1938" i="1"/>
  <c r="F1930" i="1"/>
  <c r="G1937" i="1" s="1"/>
  <c r="G1920" i="1"/>
  <c r="F1908" i="1"/>
  <c r="G1898" i="1"/>
  <c r="F1898" i="1"/>
  <c r="F1899" i="1" s="1"/>
  <c r="F1887" i="1"/>
  <c r="F1897" i="1" s="1"/>
  <c r="G1877" i="1"/>
  <c r="F1867" i="1"/>
  <c r="G1857" i="1"/>
  <c r="F1850" i="1"/>
  <c r="F1856" i="1" s="1"/>
  <c r="F1857" i="1" s="1"/>
  <c r="F1858" i="1" s="1"/>
  <c r="G1840" i="1"/>
  <c r="F1832" i="1"/>
  <c r="G1839" i="1" s="1"/>
  <c r="G1822" i="1"/>
  <c r="F1816" i="1"/>
  <c r="G1821" i="1" s="1"/>
  <c r="F1811" i="1"/>
  <c r="G1801" i="1"/>
  <c r="F1801" i="1"/>
  <c r="F1802" i="1" s="1"/>
  <c r="G1800" i="1"/>
  <c r="F1800" i="1"/>
  <c r="F1794" i="1"/>
  <c r="G1784" i="1"/>
  <c r="F1774" i="1"/>
  <c r="G1783" i="1" s="1"/>
  <c r="G1764" i="1"/>
  <c r="F1753" i="1"/>
  <c r="F1743" i="1"/>
  <c r="F1733" i="1"/>
  <c r="F1723" i="1"/>
  <c r="G1713" i="1"/>
  <c r="F1713" i="1"/>
  <c r="F1714" i="1" s="1"/>
  <c r="G1712" i="1"/>
  <c r="F1703" i="1"/>
  <c r="F1712" i="1" s="1"/>
  <c r="G1693" i="1"/>
  <c r="F1685" i="1"/>
  <c r="F1692" i="1" s="1"/>
  <c r="F1693" i="1" s="1"/>
  <c r="F1694" i="1" s="1"/>
  <c r="G1675" i="1"/>
  <c r="F1665" i="1"/>
  <c r="F1656" i="1"/>
  <c r="F1647" i="1"/>
  <c r="F1638" i="1"/>
  <c r="F1629" i="1"/>
  <c r="F1620" i="1"/>
  <c r="G1610" i="1"/>
  <c r="F1609" i="1"/>
  <c r="F1610" i="1" s="1"/>
  <c r="F1611" i="1" s="1"/>
  <c r="F1596" i="1"/>
  <c r="G1609" i="1" s="1"/>
  <c r="G1586" i="1"/>
  <c r="F1573" i="1"/>
  <c r="G1563" i="1"/>
  <c r="F1557" i="1"/>
  <c r="F1552" i="1"/>
  <c r="G1562" i="1" s="1"/>
  <c r="G1542" i="1"/>
  <c r="F1538" i="1"/>
  <c r="F1541" i="1" s="1"/>
  <c r="F1542" i="1" s="1"/>
  <c r="F1543" i="1" s="1"/>
  <c r="G1528" i="1"/>
  <c r="F1523" i="1"/>
  <c r="G1513" i="1"/>
  <c r="F1509" i="1"/>
  <c r="G1512" i="1" s="1"/>
  <c r="G1499" i="1"/>
  <c r="G1498" i="1"/>
  <c r="F1484" i="1"/>
  <c r="F1498" i="1" s="1"/>
  <c r="F1499" i="1" s="1"/>
  <c r="F1500" i="1" s="1"/>
  <c r="G1474" i="1"/>
  <c r="F1465" i="1"/>
  <c r="F1473" i="1" s="1"/>
  <c r="F1474" i="1" s="1"/>
  <c r="F1475" i="1" s="1"/>
  <c r="G1455" i="1"/>
  <c r="F1455" i="1"/>
  <c r="F1456" i="1" s="1"/>
  <c r="F1447" i="1"/>
  <c r="F1454" i="1" s="1"/>
  <c r="G1437" i="1"/>
  <c r="F1436" i="1"/>
  <c r="F1437" i="1" s="1"/>
  <c r="F1438" i="1" s="1"/>
  <c r="F1432" i="1"/>
  <c r="G1436" i="1" s="1"/>
  <c r="G1422" i="1"/>
  <c r="G1421" i="1"/>
  <c r="F1417" i="1"/>
  <c r="F1421" i="1" s="1"/>
  <c r="F1422" i="1" s="1"/>
  <c r="F1423" i="1" s="1"/>
  <c r="G1407" i="1"/>
  <c r="F1404" i="1"/>
  <c r="F1406" i="1" s="1"/>
  <c r="F1407" i="1" s="1"/>
  <c r="F1408" i="1" s="1"/>
  <c r="G1394" i="1"/>
  <c r="F1391" i="1"/>
  <c r="G1381" i="1"/>
  <c r="F1375" i="1"/>
  <c r="G1380" i="1" s="1"/>
  <c r="G1365" i="1"/>
  <c r="F1352" i="1"/>
  <c r="F1364" i="1" s="1"/>
  <c r="F1365" i="1" s="1"/>
  <c r="F1366" i="1" s="1"/>
  <c r="G1342" i="1"/>
  <c r="F1331" i="1"/>
  <c r="G1341" i="1" s="1"/>
  <c r="G1321" i="1"/>
  <c r="F1310" i="1"/>
  <c r="F1320" i="1" s="1"/>
  <c r="F1321" i="1" s="1"/>
  <c r="F1322" i="1" s="1"/>
  <c r="G1300" i="1"/>
  <c r="F1296" i="1"/>
  <c r="G1299" i="1" s="1"/>
  <c r="G1286" i="1"/>
  <c r="F1280" i="1"/>
  <c r="F1272" i="1"/>
  <c r="G1262" i="1"/>
  <c r="F1250" i="1"/>
  <c r="G1261" i="1" s="1"/>
  <c r="G1240" i="1"/>
  <c r="F1230" i="1"/>
  <c r="G1239" i="1" s="1"/>
  <c r="G1220" i="1"/>
  <c r="F1212" i="1"/>
  <c r="G1219" i="1" s="1"/>
  <c r="G1202" i="1"/>
  <c r="F1194" i="1"/>
  <c r="G1201" i="1" s="1"/>
  <c r="G1184" i="1"/>
  <c r="F1176" i="1"/>
  <c r="G1183" i="1" s="1"/>
  <c r="G1166" i="1"/>
  <c r="F1159" i="1"/>
  <c r="F1153" i="1"/>
  <c r="G1143" i="1"/>
  <c r="F1136" i="1"/>
  <c r="F1142" i="1" s="1"/>
  <c r="F1143" i="1" s="1"/>
  <c r="F1144" i="1" s="1"/>
  <c r="G1126" i="1"/>
  <c r="F1117" i="1"/>
  <c r="G1125" i="1" s="1"/>
  <c r="G1107" i="1"/>
  <c r="F1098" i="1"/>
  <c r="F1106" i="1" s="1"/>
  <c r="F1107" i="1" s="1"/>
  <c r="F1108" i="1" s="1"/>
  <c r="G1088" i="1"/>
  <c r="F1079" i="1"/>
  <c r="F1087" i="1" s="1"/>
  <c r="F1088" i="1" s="1"/>
  <c r="F1089" i="1" s="1"/>
  <c r="G1069" i="1"/>
  <c r="F1059" i="1"/>
  <c r="F1050" i="1"/>
  <c r="G1040" i="1"/>
  <c r="G1039" i="1"/>
  <c r="F1033" i="1"/>
  <c r="F1039" i="1" s="1"/>
  <c r="F1040" i="1" s="1"/>
  <c r="F1041" i="1" s="1"/>
  <c r="G1023" i="1"/>
  <c r="F1019" i="1"/>
  <c r="F1016" i="1"/>
  <c r="F1013" i="1"/>
  <c r="G1003" i="1"/>
  <c r="F997" i="1"/>
  <c r="F992" i="1"/>
  <c r="F987" i="1"/>
  <c r="F1002" i="1" s="1"/>
  <c r="F1003" i="1" s="1"/>
  <c r="F1004" i="1" s="1"/>
  <c r="G977" i="1"/>
  <c r="F966" i="1"/>
  <c r="G976" i="1" s="1"/>
  <c r="G956" i="1"/>
  <c r="G955" i="1"/>
  <c r="F945" i="1"/>
  <c r="F955" i="1" s="1"/>
  <c r="F956" i="1" s="1"/>
  <c r="F957" i="1" s="1"/>
  <c r="G935" i="1"/>
  <c r="F927" i="1"/>
  <c r="G934" i="1" s="1"/>
  <c r="G917" i="1"/>
  <c r="F907" i="1"/>
  <c r="F898" i="1"/>
  <c r="F889" i="1"/>
  <c r="G879" i="1"/>
  <c r="F870" i="1"/>
  <c r="G878" i="1" s="1"/>
  <c r="G860" i="1"/>
  <c r="F852" i="1"/>
  <c r="G842" i="1"/>
  <c r="F839" i="1"/>
  <c r="F837" i="1"/>
  <c r="F835" i="1"/>
  <c r="F833" i="1"/>
  <c r="G823" i="1"/>
  <c r="F813" i="1"/>
  <c r="F822" i="1" s="1"/>
  <c r="F823" i="1" s="1"/>
  <c r="F824" i="1" s="1"/>
  <c r="G803" i="1"/>
  <c r="F797" i="1"/>
  <c r="F802" i="1" s="1"/>
  <c r="F803" i="1" s="1"/>
  <c r="F804" i="1" s="1"/>
  <c r="G787" i="1"/>
  <c r="F787" i="1"/>
  <c r="F788" i="1" s="1"/>
  <c r="F781" i="1"/>
  <c r="F786" i="1" s="1"/>
  <c r="G771" i="1"/>
  <c r="F770" i="1"/>
  <c r="F771" i="1" s="1"/>
  <c r="F772" i="1" s="1"/>
  <c r="F764" i="1"/>
  <c r="G770" i="1" s="1"/>
  <c r="G754" i="1"/>
  <c r="G753" i="1"/>
  <c r="F747" i="1"/>
  <c r="F753" i="1" s="1"/>
  <c r="F754" i="1" s="1"/>
  <c r="F755" i="1" s="1"/>
  <c r="G737" i="1"/>
  <c r="F730" i="1"/>
  <c r="F736" i="1" s="1"/>
  <c r="F737" i="1" s="1"/>
  <c r="F738" i="1" s="1"/>
  <c r="G720" i="1"/>
  <c r="F713" i="1"/>
  <c r="G703" i="1"/>
  <c r="F696" i="1"/>
  <c r="G702" i="1" s="1"/>
  <c r="G686" i="1"/>
  <c r="F680" i="1"/>
  <c r="F685" i="1" s="1"/>
  <c r="F686" i="1" s="1"/>
  <c r="F687" i="1" s="1"/>
  <c r="G670" i="1"/>
  <c r="F660" i="1"/>
  <c r="G669" i="1" s="1"/>
  <c r="G650" i="1"/>
  <c r="F642" i="1"/>
  <c r="F649" i="1" s="1"/>
  <c r="F650" i="1" s="1"/>
  <c r="F651" i="1" s="1"/>
  <c r="G632" i="1"/>
  <c r="F622" i="1"/>
  <c r="G631" i="1" s="1"/>
  <c r="G612" i="1"/>
  <c r="F609" i="1"/>
  <c r="F611" i="1" s="1"/>
  <c r="F612" i="1" s="1"/>
  <c r="F613" i="1" s="1"/>
  <c r="G599" i="1"/>
  <c r="F593" i="1"/>
  <c r="F598" i="1" s="1"/>
  <c r="F599" i="1" s="1"/>
  <c r="F600" i="1" s="1"/>
  <c r="G583" i="1"/>
  <c r="F576" i="1"/>
  <c r="G566" i="1"/>
  <c r="F559" i="1"/>
  <c r="G565" i="1" s="1"/>
  <c r="G549" i="1"/>
  <c r="F542" i="1"/>
  <c r="F548" i="1" s="1"/>
  <c r="F549" i="1" s="1"/>
  <c r="F550" i="1" s="1"/>
  <c r="G532" i="1"/>
  <c r="F525" i="1"/>
  <c r="G531" i="1" s="1"/>
  <c r="G515" i="1"/>
  <c r="F508" i="1"/>
  <c r="F514" i="1" s="1"/>
  <c r="F515" i="1" s="1"/>
  <c r="F516" i="1" s="1"/>
  <c r="G498" i="1"/>
  <c r="F491" i="1"/>
  <c r="G497" i="1" s="1"/>
  <c r="G481" i="1"/>
  <c r="G480" i="1"/>
  <c r="F474" i="1"/>
  <c r="F480" i="1" s="1"/>
  <c r="F481" i="1" s="1"/>
  <c r="F482" i="1" s="1"/>
  <c r="G464" i="1"/>
  <c r="F457" i="1"/>
  <c r="F463" i="1" s="1"/>
  <c r="F464" i="1" s="1"/>
  <c r="F465" i="1" s="1"/>
  <c r="G447" i="1"/>
  <c r="F440" i="1"/>
  <c r="F446" i="1" s="1"/>
  <c r="F447" i="1" s="1"/>
  <c r="F448" i="1" s="1"/>
  <c r="G430" i="1"/>
  <c r="F423" i="1"/>
  <c r="G429" i="1" s="1"/>
  <c r="G413" i="1"/>
  <c r="F404" i="1"/>
  <c r="F412" i="1" s="1"/>
  <c r="F413" i="1" s="1"/>
  <c r="F414" i="1" s="1"/>
  <c r="G394" i="1"/>
  <c r="F387" i="1"/>
  <c r="G393" i="1" s="1"/>
  <c r="G377" i="1"/>
  <c r="F371" i="1"/>
  <c r="F376" i="1" s="1"/>
  <c r="F377" i="1" s="1"/>
  <c r="F378" i="1" s="1"/>
  <c r="G361" i="1"/>
  <c r="F353" i="1"/>
  <c r="F360" i="1" s="1"/>
  <c r="F361" i="1" s="1"/>
  <c r="F362" i="1" s="1"/>
  <c r="G343" i="1"/>
  <c r="F336" i="1"/>
  <c r="F342" i="1" s="1"/>
  <c r="F343" i="1" s="1"/>
  <c r="F344" i="1" s="1"/>
  <c r="G326" i="1"/>
  <c r="G325" i="1"/>
  <c r="F319" i="1"/>
  <c r="F325" i="1" s="1"/>
  <c r="F326" i="1" s="1"/>
  <c r="F327" i="1" s="1"/>
  <c r="G309" i="1"/>
  <c r="F302" i="1"/>
  <c r="F308" i="1" s="1"/>
  <c r="F309" i="1" s="1"/>
  <c r="F310" i="1" s="1"/>
  <c r="G292" i="1"/>
  <c r="F285" i="1"/>
  <c r="G291" i="1" s="1"/>
  <c r="G275" i="1"/>
  <c r="F268" i="1"/>
  <c r="F274" i="1" s="1"/>
  <c r="F275" i="1" s="1"/>
  <c r="F276" i="1" s="1"/>
  <c r="G258" i="1"/>
  <c r="F251" i="1"/>
  <c r="G257" i="1" s="1"/>
  <c r="G241" i="1"/>
  <c r="F234" i="1"/>
  <c r="F240" i="1" s="1"/>
  <c r="F241" i="1" s="1"/>
  <c r="F242" i="1" s="1"/>
  <c r="G224" i="1"/>
  <c r="F223" i="1"/>
  <c r="F224" i="1" s="1"/>
  <c r="F225" i="1" s="1"/>
  <c r="F217" i="1"/>
  <c r="G223" i="1" s="1"/>
  <c r="G207" i="1"/>
  <c r="F200" i="1"/>
  <c r="F206" i="1" s="1"/>
  <c r="F207" i="1" s="1"/>
  <c r="F208" i="1" s="1"/>
  <c r="G190" i="1"/>
  <c r="F183" i="1"/>
  <c r="F189" i="1" s="1"/>
  <c r="F190" i="1" s="1"/>
  <c r="F191" i="1" s="1"/>
  <c r="G173" i="1"/>
  <c r="F166" i="1"/>
  <c r="F172" i="1" s="1"/>
  <c r="F173" i="1" s="1"/>
  <c r="F174" i="1" s="1"/>
  <c r="G156" i="1"/>
  <c r="F152" i="1"/>
  <c r="G155" i="1" s="1"/>
  <c r="G142" i="1"/>
  <c r="F136" i="1"/>
  <c r="F141" i="1" s="1"/>
  <c r="F142" i="1" s="1"/>
  <c r="F143" i="1" s="1"/>
  <c r="G126" i="1"/>
  <c r="F116" i="1"/>
  <c r="G125" i="1" s="1"/>
  <c r="G106" i="1"/>
  <c r="F97" i="1"/>
  <c r="F105" i="1" s="1"/>
  <c r="F106" i="1" s="1"/>
  <c r="F107" i="1" s="1"/>
  <c r="G87" i="1"/>
  <c r="F80" i="1"/>
  <c r="F74" i="1"/>
  <c r="G64" i="1"/>
  <c r="F53" i="1"/>
  <c r="G63" i="1" s="1"/>
  <c r="G43" i="1"/>
  <c r="G42" i="1"/>
  <c r="F42" i="1"/>
  <c r="F43" i="1" s="1"/>
  <c r="F44" i="1" s="1"/>
  <c r="F39" i="1"/>
  <c r="G21" i="1"/>
  <c r="G86" i="1" l="1"/>
  <c r="G206" i="1"/>
  <c r="F497" i="1"/>
  <c r="F498" i="1" s="1"/>
  <c r="F499" i="1" s="1"/>
  <c r="G841" i="1"/>
  <c r="F878" i="1"/>
  <c r="F879" i="1" s="1"/>
  <c r="F880" i="1" s="1"/>
  <c r="G1165" i="1"/>
  <c r="F1183" i="1"/>
  <c r="F1184" i="1" s="1"/>
  <c r="F1185" i="1" s="1"/>
  <c r="F1285" i="1"/>
  <c r="F1286" i="1" s="1"/>
  <c r="F1287" i="1" s="1"/>
  <c r="F1380" i="1"/>
  <c r="F1381" i="1" s="1"/>
  <c r="F1382" i="1" s="1"/>
  <c r="G1473" i="1"/>
  <c r="G360" i="1"/>
  <c r="F702" i="1"/>
  <c r="F703" i="1" s="1"/>
  <c r="F704" i="1" s="1"/>
  <c r="G822" i="1"/>
  <c r="F916" i="1"/>
  <c r="F917" i="1" s="1"/>
  <c r="F918" i="1" s="1"/>
  <c r="F1261" i="1"/>
  <c r="F1262" i="1" s="1"/>
  <c r="F1263" i="1" s="1"/>
  <c r="G189" i="1"/>
  <c r="G463" i="1"/>
  <c r="G1002" i="1"/>
  <c r="G1106" i="1"/>
  <c r="F1125" i="1"/>
  <c r="F1126" i="1" s="1"/>
  <c r="F1127" i="1" s="1"/>
  <c r="F1219" i="1"/>
  <c r="F1220" i="1" s="1"/>
  <c r="F1221" i="1" s="1"/>
  <c r="F1239" i="1"/>
  <c r="F1240" i="1" s="1"/>
  <c r="F1241" i="1" s="1"/>
  <c r="F1562" i="1"/>
  <c r="F1563" i="1" s="1"/>
  <c r="F1564" i="1" s="1"/>
  <c r="F1763" i="1"/>
  <c r="F1764" i="1" s="1"/>
  <c r="F1765" i="1" s="1"/>
  <c r="G1763" i="1"/>
  <c r="F1937" i="1"/>
  <c r="F1938" i="1" s="1"/>
  <c r="F1939" i="1" s="1"/>
  <c r="F1956" i="1"/>
  <c r="F1957" i="1" s="1"/>
  <c r="F1958" i="1" s="1"/>
  <c r="F86" i="1"/>
  <c r="F87" i="1" s="1"/>
  <c r="F88" i="1" s="1"/>
  <c r="G342" i="1"/>
  <c r="G598" i="1"/>
  <c r="G611" i="1"/>
  <c r="F631" i="1"/>
  <c r="F632" i="1" s="1"/>
  <c r="F633" i="1" s="1"/>
  <c r="G649" i="1"/>
  <c r="F669" i="1"/>
  <c r="F670" i="1" s="1"/>
  <c r="F671" i="1" s="1"/>
  <c r="G1022" i="1"/>
  <c r="G1285" i="1"/>
  <c r="F1299" i="1"/>
  <c r="F1300" i="1" s="1"/>
  <c r="F1301" i="1" s="1"/>
  <c r="G1320" i="1"/>
  <c r="F1341" i="1"/>
  <c r="F1342" i="1" s="1"/>
  <c r="F1343" i="1" s="1"/>
  <c r="G802" i="1"/>
  <c r="F1022" i="1"/>
  <c r="F1023" i="1" s="1"/>
  <c r="F1024" i="1" s="1"/>
  <c r="F582" i="1"/>
  <c r="F583" i="1" s="1"/>
  <c r="F584" i="1" s="1"/>
  <c r="G582" i="1"/>
  <c r="G916" i="1"/>
  <c r="F1068" i="1"/>
  <c r="F1069" i="1" s="1"/>
  <c r="F1070" i="1" s="1"/>
  <c r="G1068" i="1"/>
  <c r="G1876" i="1"/>
  <c r="F1876" i="1"/>
  <c r="F1877" i="1" s="1"/>
  <c r="F1878" i="1" s="1"/>
  <c r="G105" i="1"/>
  <c r="F125" i="1"/>
  <c r="F126" i="1" s="1"/>
  <c r="F127" i="1" s="1"/>
  <c r="G240" i="1"/>
  <c r="F257" i="1"/>
  <c r="F258" i="1" s="1"/>
  <c r="F259" i="1" s="1"/>
  <c r="G376" i="1"/>
  <c r="F393" i="1"/>
  <c r="F394" i="1" s="1"/>
  <c r="F395" i="1" s="1"/>
  <c r="G514" i="1"/>
  <c r="F531" i="1"/>
  <c r="F532" i="1" s="1"/>
  <c r="F533" i="1" s="1"/>
  <c r="F565" i="1"/>
  <c r="F566" i="1" s="1"/>
  <c r="F567" i="1" s="1"/>
  <c r="G685" i="1"/>
  <c r="F934" i="1"/>
  <c r="F935" i="1" s="1"/>
  <c r="F936" i="1" s="1"/>
  <c r="G1087" i="1"/>
  <c r="G1142" i="1"/>
  <c r="G1364" i="1"/>
  <c r="F1674" i="1"/>
  <c r="F1675" i="1" s="1"/>
  <c r="F1676" i="1" s="1"/>
  <c r="G1674" i="1"/>
  <c r="F1783" i="1"/>
  <c r="F1784" i="1" s="1"/>
  <c r="F1785" i="1" s="1"/>
  <c r="F1839" i="1"/>
  <c r="F1840" i="1" s="1"/>
  <c r="F1841" i="1" s="1"/>
  <c r="F63" i="1"/>
  <c r="F64" i="1" s="1"/>
  <c r="F65" i="1" s="1"/>
  <c r="G141" i="1"/>
  <c r="F155" i="1"/>
  <c r="F156" i="1" s="1"/>
  <c r="F157" i="1" s="1"/>
  <c r="G274" i="1"/>
  <c r="F291" i="1"/>
  <c r="F292" i="1" s="1"/>
  <c r="F293" i="1" s="1"/>
  <c r="G412" i="1"/>
  <c r="F429" i="1"/>
  <c r="F430" i="1" s="1"/>
  <c r="F431" i="1" s="1"/>
  <c r="G548" i="1"/>
  <c r="F841" i="1"/>
  <c r="F842" i="1" s="1"/>
  <c r="F843" i="1" s="1"/>
  <c r="G859" i="1"/>
  <c r="F859" i="1"/>
  <c r="F860" i="1" s="1"/>
  <c r="F861" i="1" s="1"/>
  <c r="F976" i="1"/>
  <c r="F977" i="1" s="1"/>
  <c r="F978" i="1" s="1"/>
  <c r="F1165" i="1"/>
  <c r="F1166" i="1" s="1"/>
  <c r="F1167" i="1" s="1"/>
  <c r="F1527" i="1"/>
  <c r="F1528" i="1" s="1"/>
  <c r="F1529" i="1" s="1"/>
  <c r="G1527" i="1"/>
  <c r="G1541" i="1"/>
  <c r="G1692" i="1"/>
  <c r="G1856" i="1"/>
  <c r="G172" i="1"/>
  <c r="G308" i="1"/>
  <c r="G446" i="1"/>
  <c r="F719" i="1"/>
  <c r="F720" i="1" s="1"/>
  <c r="F721" i="1" s="1"/>
  <c r="G719" i="1"/>
  <c r="G736" i="1"/>
  <c r="G786" i="1"/>
  <c r="F1201" i="1"/>
  <c r="F1202" i="1" s="1"/>
  <c r="F1203" i="1" s="1"/>
  <c r="F1393" i="1"/>
  <c r="F1394" i="1" s="1"/>
  <c r="F1395" i="1" s="1"/>
  <c r="G1393" i="1"/>
  <c r="G1406" i="1"/>
  <c r="G1454" i="1"/>
  <c r="F1512" i="1"/>
  <c r="F1513" i="1" s="1"/>
  <c r="F1514" i="1" s="1"/>
  <c r="G1585" i="1"/>
  <c r="F1585" i="1"/>
  <c r="F1586" i="1" s="1"/>
  <c r="F1587" i="1" s="1"/>
  <c r="F1919" i="1"/>
  <c r="F1920" i="1" s="1"/>
  <c r="F1921" i="1" s="1"/>
  <c r="G1919" i="1"/>
  <c r="F1821" i="1"/>
  <c r="F1822" i="1" s="1"/>
  <c r="F1823" i="1" s="1"/>
  <c r="G1897" i="1"/>
</calcChain>
</file>

<file path=xl/sharedStrings.xml><?xml version="1.0" encoding="utf-8"?>
<sst xmlns="http://schemas.openxmlformats.org/spreadsheetml/2006/main" count="3530" uniqueCount="1739">
  <si>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</si>
  <si>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</si>
  <si>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</si>
  <si>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</si>
  <si>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</si>
  <si>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</si>
  <si>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</si>
  <si>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</si>
  <si>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</si>
  <si>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</si>
  <si>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</si>
  <si>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</si>
  <si>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</si>
  <si>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</si>
  <si>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</si>
  <si>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</si>
  <si>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</si>
  <si>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</si>
  <si>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</si>
  <si>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</si>
  <si>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</si>
  <si>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</si>
  <si>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</si>
  <si>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</si>
  <si>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</si>
  <si>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</si>
  <si>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ADATOS KRAUJAGYSLIŲ PUNKCIJAI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</si>
  <si>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</si>
  <si>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</si>
  <si>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</si>
  <si>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</si>
  <si>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</si>
  <si>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</si>
  <si>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</si>
  <si>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</si>
  <si>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</si>
  <si>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1.</t>
  </si>
  <si>
    <t>Adatos kraujagyslių punkcijai</t>
  </si>
  <si>
    <t>1.1.</t>
  </si>
  <si>
    <t>vnt</t>
  </si>
  <si>
    <t>1.1.1.</t>
  </si>
  <si>
    <t>Ilgis: 7-10cm, diametras 18G, vielos- pravedėjo diametras 0,035</t>
  </si>
  <si>
    <t>1.1.2.</t>
  </si>
  <si>
    <t>Adatos jungtis turi turėti suformuotas plokštumas punkcijos kampo valdymui pirštais.</t>
  </si>
  <si>
    <t>Suma be PVM</t>
  </si>
  <si>
    <t>Taikomas PVM dydis (%)</t>
  </si>
  <si>
    <t>PVM suma</t>
  </si>
  <si>
    <t>Suma su PVM</t>
  </si>
  <si>
    <t>2. DALIS</t>
  </si>
  <si>
    <t>ADATA PORT TIPO KATETERIŲ PUNKCIJAI</t>
  </si>
  <si>
    <t>2.</t>
  </si>
  <si>
    <t>Adata Port tipo kateterių punkcijai</t>
  </si>
  <si>
    <t>2.1.</t>
  </si>
  <si>
    <t>2.1.1.</t>
  </si>
  <si>
    <t>Skylės nepaliekanti adata skirta kateterių silikonei membranai punktuoti</t>
  </si>
  <si>
    <t>2.1.2.</t>
  </si>
  <si>
    <t>Atlaiko iki 325 Psi slėgį</t>
  </si>
  <si>
    <t>2.1.3.</t>
  </si>
  <si>
    <t xml:space="preserve">Adata su sparneliais, sparneliai su dviejomis 7-8 mm skersmens skylutėmis. </t>
  </si>
  <si>
    <t>2.1.4.</t>
  </si>
  <si>
    <t>Adata lenkta 90° kampu</t>
  </si>
  <si>
    <t>2.1.5.</t>
  </si>
  <si>
    <t>Adata 19G, 20G, 22G</t>
  </si>
  <si>
    <t>2.1.6.</t>
  </si>
  <si>
    <t>Adata su prailginimo linija</t>
  </si>
  <si>
    <t>2.1.7.</t>
  </si>
  <si>
    <t>Prailginimo linijos konektorius Luer-Lock tipo</t>
  </si>
  <si>
    <t>2.1.8.</t>
  </si>
  <si>
    <t>Prailginimo linija 200 mm (±10 cm) su infuzijos spaustuku</t>
  </si>
  <si>
    <t>2.1.9.</t>
  </si>
  <si>
    <t>Be DEHP, be PVC</t>
  </si>
  <si>
    <t>3. DALIS</t>
  </si>
  <si>
    <t>ADATA BIOPSINĖ</t>
  </si>
  <si>
    <t>3.</t>
  </si>
  <si>
    <t>Adata biopsinė</t>
  </si>
  <si>
    <t>3.1.</t>
  </si>
  <si>
    <t xml:space="preserve">Adata biopsinė </t>
  </si>
  <si>
    <t>3.1.1.</t>
  </si>
  <si>
    <t>Vienkartinės, sterilios</t>
  </si>
  <si>
    <t>3.1.2.</t>
  </si>
  <si>
    <t>Rankenėlė  briaunuota ar lygiavertė taikliam adatos valdymui</t>
  </si>
  <si>
    <t>3.1.3.</t>
  </si>
  <si>
    <t>Adatos ilgis 96mm (±5mm)</t>
  </si>
  <si>
    <t>3.1.4.</t>
  </si>
  <si>
    <t>Pjaunančios dalies skersmuo 3mm. Pjaunanti dalis besiūlio nerūdyjančio plieno</t>
  </si>
  <si>
    <t>3.1.5.</t>
  </si>
  <si>
    <t>Pjaunačios dalies ilgis 7 mm (±1 mm), Ilgosios/Iššovusios būsenos - 15 mm (±1 mm)</t>
  </si>
  <si>
    <t>3.2.</t>
  </si>
  <si>
    <t>3.2.1.</t>
  </si>
  <si>
    <t>3.2.2.</t>
  </si>
  <si>
    <t>3.2.3.</t>
  </si>
  <si>
    <t>3.2.4.</t>
  </si>
  <si>
    <t>Pjaunančios dalies skersmuo 5mm. Pjaunanti dalis besiūlio nerūdyjančio plieno</t>
  </si>
  <si>
    <t>3.2.5.</t>
  </si>
  <si>
    <t>4. DALIS</t>
  </si>
  <si>
    <t xml:space="preserve">RAINELĖS RETRAKTORIAI (KABLIUKAI) </t>
  </si>
  <si>
    <t>4.</t>
  </si>
  <si>
    <t xml:space="preserve">Rainelės retraktoriai (kabliukai) </t>
  </si>
  <si>
    <t>4.1.</t>
  </si>
  <si>
    <t>4.1.1.</t>
  </si>
  <si>
    <t>Vienkartinio naudojimo (pažymėta simboliu)</t>
  </si>
  <si>
    <t>4.1.2.</t>
  </si>
  <si>
    <t>Sterilūs</t>
  </si>
  <si>
    <t>4.1.3.</t>
  </si>
  <si>
    <t>Pagaminti iš poliamido ar lygiavertės medžiagos</t>
  </si>
  <si>
    <t>4.1.4.</t>
  </si>
  <si>
    <t>Slankiojantys fiksatoriai-silikoniniai</t>
  </si>
  <si>
    <t>4.1.5.</t>
  </si>
  <si>
    <t>Bendras ilgis 9mm (±0,8mm)</t>
  </si>
  <si>
    <t>4.1.6.</t>
  </si>
  <si>
    <t>Skersmuo 0,14 mm (±0,001mm)</t>
  </si>
  <si>
    <t>4.1.7.</t>
  </si>
  <si>
    <t>Supakuoti ne daugiau kaip po 5 vnt.</t>
  </si>
  <si>
    <t>5. DALIS</t>
  </si>
  <si>
    <t>ADATOS PROSTATOS BIOPSIJOS</t>
  </si>
  <si>
    <t>5.</t>
  </si>
  <si>
    <t>Adatos prostatos biopsijos</t>
  </si>
  <si>
    <t>5.1.</t>
  </si>
  <si>
    <t xml:space="preserve">Adatos prostatos biopsijos </t>
  </si>
  <si>
    <t>5.1.1.</t>
  </si>
  <si>
    <t>16G x 250mm (± 2mm)</t>
  </si>
  <si>
    <t>5.1.2.</t>
  </si>
  <si>
    <t>Adatos biopsijoms, techniškai suderintos su daugkartinio naudojimo šaudykle.</t>
  </si>
  <si>
    <t>5.1.3.</t>
  </si>
  <si>
    <t>Vienkartinės sterilios</t>
  </si>
  <si>
    <t>5.1.4.</t>
  </si>
  <si>
    <t>Su gylio žymenimis, sužymėtais ne mažiau kas 1 cm</t>
  </si>
  <si>
    <t>5.1.5.</t>
  </si>
  <si>
    <t>Pravedėjo kamštelis su adatos pozicijos indikatoriumi</t>
  </si>
  <si>
    <t>5.1.6.</t>
  </si>
  <si>
    <t>Biopsinė kamera, tinkanti paimti 15 - 22mm mėginius</t>
  </si>
  <si>
    <t>5.1.7.</t>
  </si>
  <si>
    <t>Biopsijos šaudyklė tinkama pasiūlytoms prostatos biopsijos adatoms</t>
  </si>
  <si>
    <t>5.1.8.</t>
  </si>
  <si>
    <t>Biopsijos šaudyklę perkančiajai organizacijai pateikti panaudai</t>
  </si>
  <si>
    <t>6. DALIS</t>
  </si>
  <si>
    <t>ADATOS INTRAKAULINĖS</t>
  </si>
  <si>
    <t>6.</t>
  </si>
  <si>
    <t>Adatos intrakaulinės</t>
  </si>
  <si>
    <t>6.1.</t>
  </si>
  <si>
    <t xml:space="preserve">Adatos intrakaulinės </t>
  </si>
  <si>
    <t>6.1.1.</t>
  </si>
  <si>
    <t>G16</t>
  </si>
  <si>
    <t>6.1.2.</t>
  </si>
  <si>
    <t>Reguliuojamo ilgio</t>
  </si>
  <si>
    <t>6.1.3.</t>
  </si>
  <si>
    <t>Tribriauniu galu</t>
  </si>
  <si>
    <t>6.1.4.</t>
  </si>
  <si>
    <t>Su gylio stabdikliu</t>
  </si>
  <si>
    <t>7. DALIS</t>
  </si>
  <si>
    <t xml:space="preserve">ADATA PUNKCINĖ </t>
  </si>
  <si>
    <t>7.</t>
  </si>
  <si>
    <t xml:space="preserve">Adata punkcinė </t>
  </si>
  <si>
    <t>7.1.</t>
  </si>
  <si>
    <t>7.1.1.</t>
  </si>
  <si>
    <t>14G 2,1mm (±0,2mm) x 80mm (±0,2mm)</t>
  </si>
  <si>
    <t>7.1.2.</t>
  </si>
  <si>
    <t>Vienkartinė, sterili</t>
  </si>
  <si>
    <t>8. DALIS</t>
  </si>
  <si>
    <t>ADATA SPINALINĖ</t>
  </si>
  <si>
    <t>8.</t>
  </si>
  <si>
    <t>Adata spinalinė</t>
  </si>
  <si>
    <t>8.1.</t>
  </si>
  <si>
    <t>8.1.1.</t>
  </si>
  <si>
    <t xml:space="preserve">20G Quinke tipo  </t>
  </si>
  <si>
    <t>8.1.2.</t>
  </si>
  <si>
    <t>0,9 x 88-90mm</t>
  </si>
  <si>
    <t>8.1.3.</t>
  </si>
  <si>
    <t>Sterilios, vienkartinės</t>
  </si>
  <si>
    <t>8.1.4.</t>
  </si>
  <si>
    <t>Skaidria elipsės ar lygiavertės formos jungtimi su smaigalio nuopjova</t>
  </si>
  <si>
    <t>8.1.5.</t>
  </si>
  <si>
    <t>Prizmės ar lygiavertės formos likvoro indikatorius gerai matomas</t>
  </si>
  <si>
    <t>9. DALIS</t>
  </si>
  <si>
    <t>9.</t>
  </si>
  <si>
    <t>9.1.</t>
  </si>
  <si>
    <t>9.1.1.</t>
  </si>
  <si>
    <t>22G Quinke tipo</t>
  </si>
  <si>
    <t>9.1.2.</t>
  </si>
  <si>
    <t>0,7 x 40-45mm</t>
  </si>
  <si>
    <t>9.1.3.</t>
  </si>
  <si>
    <t>9.1.4.</t>
  </si>
  <si>
    <t>9.1.5.</t>
  </si>
  <si>
    <t>10. DALIS</t>
  </si>
  <si>
    <t>10.</t>
  </si>
  <si>
    <t>10.1.</t>
  </si>
  <si>
    <t>10.1.1.</t>
  </si>
  <si>
    <t>10.1.2.</t>
  </si>
  <si>
    <t>0,7 x 70-75mm</t>
  </si>
  <si>
    <t>10.1.3.</t>
  </si>
  <si>
    <t>10.1.4.</t>
  </si>
  <si>
    <t>10.1.5.</t>
  </si>
  <si>
    <t>11. DALIS</t>
  </si>
  <si>
    <t xml:space="preserve">ADATA SPINALINĖ </t>
  </si>
  <si>
    <t>11.</t>
  </si>
  <si>
    <t xml:space="preserve">Adata spinalinė </t>
  </si>
  <si>
    <t>11.1.</t>
  </si>
  <si>
    <t>11.1.1.</t>
  </si>
  <si>
    <t>11.1.2.</t>
  </si>
  <si>
    <t xml:space="preserve"> 0,7 x 88-90mm (±2mm)</t>
  </si>
  <si>
    <t>11.1.3.</t>
  </si>
  <si>
    <t>11.1.4.</t>
  </si>
  <si>
    <t>11.1.5.</t>
  </si>
  <si>
    <t>12. DALIS</t>
  </si>
  <si>
    <t>12.</t>
  </si>
  <si>
    <t>12.1.</t>
  </si>
  <si>
    <t>12.1.1.</t>
  </si>
  <si>
    <t>12.1.2.</t>
  </si>
  <si>
    <t>0,80 x 120mm (±2mm)</t>
  </si>
  <si>
    <t>12.1.3.</t>
  </si>
  <si>
    <t>12.1.4.</t>
  </si>
  <si>
    <t>12.1.5.</t>
  </si>
  <si>
    <t>13. DALIS</t>
  </si>
  <si>
    <t>13.</t>
  </si>
  <si>
    <t>13.1.</t>
  </si>
  <si>
    <t>13.1.1.</t>
  </si>
  <si>
    <t xml:space="preserve">G25 Quinke tipo </t>
  </si>
  <si>
    <t>13.1.2.</t>
  </si>
  <si>
    <t>0,5 x 88-90mm su introduseriu (pravedėju)</t>
  </si>
  <si>
    <t>13.1.3.</t>
  </si>
  <si>
    <t>Neturinčios latekso komponentų. Sterilios, vienkartinės</t>
  </si>
  <si>
    <t>13.1.4.</t>
  </si>
  <si>
    <t>13.1.5.</t>
  </si>
  <si>
    <t>14. DALIS</t>
  </si>
  <si>
    <t>14.</t>
  </si>
  <si>
    <t>14.1.</t>
  </si>
  <si>
    <t>14.1.1.</t>
  </si>
  <si>
    <t>G25 Quinke tipo</t>
  </si>
  <si>
    <t>14.1.2.</t>
  </si>
  <si>
    <t>0,5 x 120mm (± 2mm) su introduseriu (pravedėju)</t>
  </si>
  <si>
    <t>14.1.3.</t>
  </si>
  <si>
    <t>14.1.4.</t>
  </si>
  <si>
    <t>14.1.5.</t>
  </si>
  <si>
    <t>15. DALIS</t>
  </si>
  <si>
    <t>15.</t>
  </si>
  <si>
    <t>15.1.</t>
  </si>
  <si>
    <t>15.1.1.</t>
  </si>
  <si>
    <t xml:space="preserve"> G26 Quinke tipo</t>
  </si>
  <si>
    <t>15.1.2.</t>
  </si>
  <si>
    <t>0,40-0,45 x 88- 90mm su introduseriu (pravedėju)</t>
  </si>
  <si>
    <t>15.1.3.</t>
  </si>
  <si>
    <t>15.1.4.</t>
  </si>
  <si>
    <t>15.1.5.</t>
  </si>
  <si>
    <t>16. DALIS</t>
  </si>
  <si>
    <t>16.</t>
  </si>
  <si>
    <t>16.1.</t>
  </si>
  <si>
    <t>16.1.1.</t>
  </si>
  <si>
    <t xml:space="preserve">G26 Quinke tipo </t>
  </si>
  <si>
    <t>16.1.2.</t>
  </si>
  <si>
    <t>0,45-0,5 x 120mm (± 2mm) su introduseriu (pravedėju)</t>
  </si>
  <si>
    <t>16.1.3.</t>
  </si>
  <si>
    <t>16.1.4.</t>
  </si>
  <si>
    <t>16.1.5.</t>
  </si>
  <si>
    <t>17. DALIS</t>
  </si>
  <si>
    <t>17.</t>
  </si>
  <si>
    <t>17.1.</t>
  </si>
  <si>
    <t>17.1.1.</t>
  </si>
  <si>
    <t xml:space="preserve">G27 Quinke tipo </t>
  </si>
  <si>
    <t>17.1.2.</t>
  </si>
  <si>
    <t>0,40-0,45 x 88-90mm su introduseriu (pravedėju)</t>
  </si>
  <si>
    <t>17.1.3.</t>
  </si>
  <si>
    <t>17.1.4.</t>
  </si>
  <si>
    <t>17.1.5.</t>
  </si>
  <si>
    <t>18. DALIS</t>
  </si>
  <si>
    <t>18.</t>
  </si>
  <si>
    <t>18.1.</t>
  </si>
  <si>
    <t>18.1.1.</t>
  </si>
  <si>
    <t>18.1.2.</t>
  </si>
  <si>
    <t>18.1.3.</t>
  </si>
  <si>
    <t>18.1.4.</t>
  </si>
  <si>
    <t>18.1.5.</t>
  </si>
  <si>
    <t>19. DALIS</t>
  </si>
  <si>
    <t xml:space="preserve">SPINALINĖ PIEŠTUKINĖS ADATOS SPROTTE TIPO </t>
  </si>
  <si>
    <t>19.</t>
  </si>
  <si>
    <t xml:space="preserve">Spinalinė pieštukinės adatos Sprotte tipo </t>
  </si>
  <si>
    <t>19.1.</t>
  </si>
  <si>
    <t>19.1.1.</t>
  </si>
  <si>
    <t>27 G x 90 mm (± 2mm). Atraumatinė</t>
  </si>
  <si>
    <t>19.1.2.</t>
  </si>
  <si>
    <t>Nupoliruotas vidinis ir išorinis kaniulės paviršius</t>
  </si>
  <si>
    <t>19.1.3.</t>
  </si>
  <si>
    <t>Šoninis atvėrimas maksimaliai pritrauktas prie kaniulės galiuko greitam likvoro patekimui</t>
  </si>
  <si>
    <t>19.1.4.</t>
  </si>
  <si>
    <t>Užapvalinti atraumatiniai atvėrimo kraštai,</t>
  </si>
  <si>
    <t>19.1.5.</t>
  </si>
  <si>
    <t>Su padidinimo efektu kaniulės laikiklyje greitai likvoro indikacijai</t>
  </si>
  <si>
    <t>19.1.6.</t>
  </si>
  <si>
    <t>Komplektuojama kartu su pravedėju</t>
  </si>
  <si>
    <t>20. DALIS</t>
  </si>
  <si>
    <t>20.</t>
  </si>
  <si>
    <t>20.1.</t>
  </si>
  <si>
    <t>20.1.1.</t>
  </si>
  <si>
    <t>21G 0,80 x 120mm (±2mm)</t>
  </si>
  <si>
    <t>20.1.2.</t>
  </si>
  <si>
    <t>20.1.3.</t>
  </si>
  <si>
    <t>20.1.4.</t>
  </si>
  <si>
    <t>21. DALIS</t>
  </si>
  <si>
    <t>ADATA SPINALINĖ PIEŠTUKO TIPO SU PRAVEDĖJU</t>
  </si>
  <si>
    <t>21.</t>
  </si>
  <si>
    <t>Adata spinalinė pieštuko tipo su pravedėju</t>
  </si>
  <si>
    <t>21.1.</t>
  </si>
  <si>
    <t>21.1.1.</t>
  </si>
  <si>
    <t>Dydis 27G/88mm (± 2mm)</t>
  </si>
  <si>
    <t>21.1.2.</t>
  </si>
  <si>
    <t>21.1.3.</t>
  </si>
  <si>
    <t>Su introdiuseriu</t>
  </si>
  <si>
    <t>21.1.4.</t>
  </si>
  <si>
    <t>21.1.5.</t>
  </si>
  <si>
    <t>22. DALIS</t>
  </si>
  <si>
    <t>22.</t>
  </si>
  <si>
    <t>22.1.</t>
  </si>
  <si>
    <t>22.1.1.</t>
  </si>
  <si>
    <t>27G x 90mm (± 2mm). Atraumatinė</t>
  </si>
  <si>
    <t>22.1.2.</t>
  </si>
  <si>
    <t>22.1.3.</t>
  </si>
  <si>
    <t>22.1.4.</t>
  </si>
  <si>
    <t>22.1.5.</t>
  </si>
  <si>
    <t>22.1.6.</t>
  </si>
  <si>
    <t>Spalvotas dydžių kodavimas su nurodytu dydžiu ne tik G, bet ir milimetrais</t>
  </si>
  <si>
    <t>22.1.7.</t>
  </si>
  <si>
    <t>23. DALIS</t>
  </si>
  <si>
    <t>23.</t>
  </si>
  <si>
    <t>23.1.</t>
  </si>
  <si>
    <t>23.1.1.</t>
  </si>
  <si>
    <t>23.1.2.</t>
  </si>
  <si>
    <t>Sterilios</t>
  </si>
  <si>
    <t>23.1.3.</t>
  </si>
  <si>
    <t>Vienkartinės</t>
  </si>
  <si>
    <t>23.1.4.</t>
  </si>
  <si>
    <t>23.1.5.</t>
  </si>
  <si>
    <t>24. DALIS</t>
  </si>
  <si>
    <t>ADATA NERVINIŲ REZGINIŲ ANESTEZIJAI SU UG REFLEKTORIAIS</t>
  </si>
  <si>
    <t>24.</t>
  </si>
  <si>
    <t>Adata nervinių rezginių anestezijai su UG reflektoriais</t>
  </si>
  <si>
    <t>24.1.</t>
  </si>
  <si>
    <t>24.1.1.</t>
  </si>
  <si>
    <t>Su laidu, sterili, vienkartinė</t>
  </si>
  <si>
    <t>24.1.2.</t>
  </si>
  <si>
    <t>Adatos stiebas padengtas izoliacine medžiaga</t>
  </si>
  <si>
    <t>24.1.3.</t>
  </si>
  <si>
    <t>Su integruota prailginimo linija vaistų suleidimui</t>
  </si>
  <si>
    <t>24.1.4.</t>
  </si>
  <si>
    <t>Turi  formos UG žymeklius, kurie yra išdėstyti segmentais (trumpas, trumpas, ilgas) aplink adatos ašį distalinėje adatos dalyje, ne mažiau 20mm ilgio atkarpoje</t>
  </si>
  <si>
    <t>24.1.5.</t>
  </si>
  <si>
    <t>22G 0,7x 50mm ( ± 2mm)</t>
  </si>
  <si>
    <t>25. DALIS</t>
  </si>
  <si>
    <t>25.</t>
  </si>
  <si>
    <t>25.1.</t>
  </si>
  <si>
    <t>25.1.1.</t>
  </si>
  <si>
    <t>25.1.2.</t>
  </si>
  <si>
    <t>25.1.3.</t>
  </si>
  <si>
    <t>25.1.4.</t>
  </si>
  <si>
    <t>25.1.5.</t>
  </si>
  <si>
    <t>22G 0,7 x 80-100mm ( ± 2mm)</t>
  </si>
  <si>
    <t>26. DALIS</t>
  </si>
  <si>
    <t>ADATA NERVINIŲ REZGINIŲ ANASTEZIJAI SU UG REFLEKTORIAIS</t>
  </si>
  <si>
    <t>26.</t>
  </si>
  <si>
    <t>Adata nervinių rezginių anastezijai su UG reflektoriais</t>
  </si>
  <si>
    <t>26.1.</t>
  </si>
  <si>
    <t xml:space="preserve">Adata nervinių rezginių anastezijai su UG reflektoriais </t>
  </si>
  <si>
    <t>26.1.1.</t>
  </si>
  <si>
    <t>Be laido, sterilios, vienkartinės</t>
  </si>
  <si>
    <t>26.1.2.</t>
  </si>
  <si>
    <t>Adatos stiebas padengtas izoliacine medžiaga.</t>
  </si>
  <si>
    <t>26.1.3.</t>
  </si>
  <si>
    <t>26.1.4.</t>
  </si>
  <si>
    <t>Turi X formos arba Cornerstone tipo UG žymeklius</t>
  </si>
  <si>
    <t>26.1.5.</t>
  </si>
  <si>
    <t xml:space="preserve">20Gx100mm (±2mm) </t>
  </si>
  <si>
    <t>27. DALIS</t>
  </si>
  <si>
    <t>ADATA VIENKARTINĖ</t>
  </si>
  <si>
    <t>27.</t>
  </si>
  <si>
    <t>Adata vienkartinė</t>
  </si>
  <si>
    <t>27.1.</t>
  </si>
  <si>
    <t xml:space="preserve">Adata vienkartinė </t>
  </si>
  <si>
    <t>27.1.1.</t>
  </si>
  <si>
    <t>Dydis 18G 1,2mm x 40mm (±2mm)</t>
  </si>
  <si>
    <t>27.1.2.</t>
  </si>
  <si>
    <t>27.1.3.</t>
  </si>
  <si>
    <t>Spalva koduotas antgalis atitinkantis atskirus dydžius</t>
  </si>
  <si>
    <t>27.1.4.</t>
  </si>
  <si>
    <t>Pagamintos iš nerūdijančio plieno</t>
  </si>
  <si>
    <t>27.1.5.</t>
  </si>
  <si>
    <t>Supakuotos ne daugiau kaip po 100vnt.</t>
  </si>
  <si>
    <t>28. DALIS</t>
  </si>
  <si>
    <t xml:space="preserve">ADATA VIENKARTINĖ </t>
  </si>
  <si>
    <t>28.</t>
  </si>
  <si>
    <t>28.1.</t>
  </si>
  <si>
    <t>28.1.1.</t>
  </si>
  <si>
    <t>Dydis 19G 1,1x40 mm (±2mm)</t>
  </si>
  <si>
    <t>28.1.2.</t>
  </si>
  <si>
    <t>28.1.3.</t>
  </si>
  <si>
    <t>28.1.4.</t>
  </si>
  <si>
    <t>28.1.5.</t>
  </si>
  <si>
    <t>29. DALIS</t>
  </si>
  <si>
    <t xml:space="preserve">ADATA VIENKARTINĖ  </t>
  </si>
  <si>
    <t>29.</t>
  </si>
  <si>
    <t xml:space="preserve">Adata vienkartinė  </t>
  </si>
  <si>
    <t>29.1.</t>
  </si>
  <si>
    <t>29.1.1.</t>
  </si>
  <si>
    <t>Dydis 20G 0,9mm x 40mm (±2mm)</t>
  </si>
  <si>
    <t>29.1.2.</t>
  </si>
  <si>
    <t>29.1.3.</t>
  </si>
  <si>
    <t>29.1.4.</t>
  </si>
  <si>
    <t>29.1.5.</t>
  </si>
  <si>
    <t>30. DALIS</t>
  </si>
  <si>
    <t>30.</t>
  </si>
  <si>
    <t>30.1.</t>
  </si>
  <si>
    <t>30.1.1.</t>
  </si>
  <si>
    <t>Dydis 21G 0,8x40 mm (±2mm)</t>
  </si>
  <si>
    <t>30.1.2.</t>
  </si>
  <si>
    <t>30.1.3.</t>
  </si>
  <si>
    <t>30.1.4.</t>
  </si>
  <si>
    <t>30.1.5.</t>
  </si>
  <si>
    <t>31. DALIS</t>
  </si>
  <si>
    <t>31.</t>
  </si>
  <si>
    <t>31.1.</t>
  </si>
  <si>
    <t>31.1.1.</t>
  </si>
  <si>
    <t>Dydis 22G 0,7x 30-40 mm</t>
  </si>
  <si>
    <t>31.1.2.</t>
  </si>
  <si>
    <t>31.1.3.</t>
  </si>
  <si>
    <t>31.1.4.</t>
  </si>
  <si>
    <t>31.1.5.</t>
  </si>
  <si>
    <t>32. DALIS</t>
  </si>
  <si>
    <t>32.</t>
  </si>
  <si>
    <t>32.1.</t>
  </si>
  <si>
    <t>32.1.1.</t>
  </si>
  <si>
    <t>Dydis 23G 0,6x30 mm (±2mm)</t>
  </si>
  <si>
    <t>32.1.2.</t>
  </si>
  <si>
    <t>32.1.3.</t>
  </si>
  <si>
    <t>32.1.4.</t>
  </si>
  <si>
    <t>32.1.5.</t>
  </si>
  <si>
    <t>33. DALIS</t>
  </si>
  <si>
    <t xml:space="preserve">PUNKCINĖ ADATA </t>
  </si>
  <si>
    <t>33.</t>
  </si>
  <si>
    <t xml:space="preserve">Punkcinė adata </t>
  </si>
  <si>
    <t>33.1.</t>
  </si>
  <si>
    <t>33.1.1.</t>
  </si>
  <si>
    <t>Vienkartinė, sterili, Renodrain tipo</t>
  </si>
  <si>
    <t>33.1.2.</t>
  </si>
  <si>
    <t>Rentgenokontrastinė</t>
  </si>
  <si>
    <t>33.1.3.</t>
  </si>
  <si>
    <t>Dydis 18G 1,2 40x90 mm (±2mm)</t>
  </si>
  <si>
    <t>33.1.4.</t>
  </si>
  <si>
    <t>2-jų dalių kaniulės galas  matomas ultragasu</t>
  </si>
  <si>
    <t>34. DALIS</t>
  </si>
  <si>
    <t>ADATOS VAISTŲ SKIEDIMUI /PAĖMIMUI</t>
  </si>
  <si>
    <t>34.</t>
  </si>
  <si>
    <t>Adatos vaistų skiedimui /paėmimui</t>
  </si>
  <si>
    <t>34.1.</t>
  </si>
  <si>
    <t>34.1.1.</t>
  </si>
  <si>
    <t>Jungtis skirta vaistų ir skysčių skiedimui tarp plastikinių konteinerių ir buteliukų, kurių skersmuo yra iki 20mm</t>
  </si>
  <si>
    <t>35. DALIS</t>
  </si>
  <si>
    <t>INTUBACINIŲ VAMZDELIŲ PRAVEDĖJAS SUNKIOMS INTUBACIJOMS</t>
  </si>
  <si>
    <t>35.</t>
  </si>
  <si>
    <t>Intubacinių vamzdelių pravedėjas sunkioms intubacijoms</t>
  </si>
  <si>
    <t>35.1.</t>
  </si>
  <si>
    <t>35.1.1.</t>
  </si>
  <si>
    <t>Pravedėjas skirtas apsunkintai intubacijai</t>
  </si>
  <si>
    <t>35.1.2.</t>
  </si>
  <si>
    <t>Lanksčiu galiuku, kurio lenkimas valdomas specialiomis auselėmis integruotomis pravedėjo sienelėje</t>
  </si>
  <si>
    <t>35.1.3.</t>
  </si>
  <si>
    <t>Atraumatinis pravedėjo galas, apsaugantis kvėpavimo takus nuo pažeidimų</t>
  </si>
  <si>
    <t>35.1.4.</t>
  </si>
  <si>
    <t>Distalinė pravedėjo dalis dengta fosforu</t>
  </si>
  <si>
    <t>35.1.5.</t>
  </si>
  <si>
    <t>Graduotas ne rečiau kaip kas 1 cm, skaitmeninis gradavimas ne rečiau kaip kas 5 cm</t>
  </si>
  <si>
    <t>35.1.6.</t>
  </si>
  <si>
    <t>Pravedėjo ilgis 65 cm (±2 cm)</t>
  </si>
  <si>
    <t>35.1.7.</t>
  </si>
  <si>
    <t>Sudėtyje neturi latekso</t>
  </si>
  <si>
    <t>35.1.8.</t>
  </si>
  <si>
    <t>Supakuotas steriliai ne daugiau po 1 vnt.</t>
  </si>
  <si>
    <t>36. DALIS</t>
  </si>
  <si>
    <t>INTUBACINIŲ VAMZDELIŲ PRAVEDĖJAS SUNKIOMIS INTUBACIJOMIS</t>
  </si>
  <si>
    <t>36.</t>
  </si>
  <si>
    <t>Intubacinių vamzdelių pravedėjas sunkiomis intubacijomis</t>
  </si>
  <si>
    <t>36.1.</t>
  </si>
  <si>
    <t>36.1.1.</t>
  </si>
  <si>
    <t>Lankstus vamzdelis, įvedamas į trachėją esant sudėtingoms situacijoms įvedant endotrachėjinį vamzdelį</t>
  </si>
  <si>
    <t>36.1.2.</t>
  </si>
  <si>
    <t>Vienkartinis, sudėtyje nėra latekso</t>
  </si>
  <si>
    <t>36.1.3.</t>
  </si>
  <si>
    <t>Paviršius su maža trintimi, atrauminis galiukas, lenktu galu, sterilus, supakuotas po vieną</t>
  </si>
  <si>
    <t>36.1.4.</t>
  </si>
  <si>
    <t>Išorinis diametras 5,0 ilgis 700mm (± 1mm)</t>
  </si>
  <si>
    <t>36.1.5.</t>
  </si>
  <si>
    <t>Išorinis diametras 3,3 ilgis 700mm (± 1mm)</t>
  </si>
  <si>
    <t>36.1.6.</t>
  </si>
  <si>
    <t>Supakuotas po vieną</t>
  </si>
  <si>
    <t>37. DALIS</t>
  </si>
  <si>
    <t xml:space="preserve">STILETAS </t>
  </si>
  <si>
    <t>37.</t>
  </si>
  <si>
    <t xml:space="preserve">Stiletas </t>
  </si>
  <si>
    <t>37.1.</t>
  </si>
  <si>
    <t>37.1.1.</t>
  </si>
  <si>
    <t>Sterilus (yra simbolis ant pakuotės)</t>
  </si>
  <si>
    <t>37.1.2.</t>
  </si>
  <si>
    <t>Vienkartinis (pažymėta simboliu), be latekso, šešiakampės formos</t>
  </si>
  <si>
    <t>37.1.3.</t>
  </si>
  <si>
    <t>Skirtas sudėtingai intubacijai atlikti</t>
  </si>
  <si>
    <t>37.1.4.</t>
  </si>
  <si>
    <t>Turi dvi integruotas metalines juosteles norimam kampui nustatyti</t>
  </si>
  <si>
    <t>37.1.5.</t>
  </si>
  <si>
    <t>Plokščias proksimalinis galas, 650mm (±2mm) ilgio</t>
  </si>
  <si>
    <t>37.1.6.</t>
  </si>
  <si>
    <t>Tinka standartiniams endotrachėjiniams vamzdeliams nuo 7 iki 10 dydžių imtinai</t>
  </si>
  <si>
    <t>37.1.7.</t>
  </si>
  <si>
    <t>Pravedėjas lenktu galu</t>
  </si>
  <si>
    <t>37.1.8.</t>
  </si>
  <si>
    <t>Komplekte yra lubrikanto paketėlis, supakuoti po 1 vnt</t>
  </si>
  <si>
    <t>38. DALIS</t>
  </si>
  <si>
    <t>KINTAMO ILGIO PACIENTO JUNGTIS DIRBTINEI VENTILIACIJAI PER TRACHEOSTOMĄ</t>
  </si>
  <si>
    <t>38.</t>
  </si>
  <si>
    <t>Kintamo ilgio paciento jungtis dirbtinei ventiliacijai per tracheostomą</t>
  </si>
  <si>
    <t>38.1.</t>
  </si>
  <si>
    <t>38.1.1.</t>
  </si>
  <si>
    <t>Chromatinės armonikos dizaino, kas užtikrina reikiamą jungtelės padėtį</t>
  </si>
  <si>
    <t>38.1.2.</t>
  </si>
  <si>
    <t>Kintamo ilgio nuo 70 – 150 mm</t>
  </si>
  <si>
    <t>38.1.3.</t>
  </si>
  <si>
    <t>22F su šarnyrine jungtimi 22M/15F</t>
  </si>
  <si>
    <t>38.1.4.</t>
  </si>
  <si>
    <t>Turi „Flip top“ tipo dangtelį su angele atsiurbti</t>
  </si>
  <si>
    <t>39. DALIS</t>
  </si>
  <si>
    <t xml:space="preserve">DRENAI SILIKONIAI </t>
  </si>
  <si>
    <t>39.</t>
  </si>
  <si>
    <t xml:space="preserve">Drenai silikoniai </t>
  </si>
  <si>
    <t>39.1.</t>
  </si>
  <si>
    <t>39.1.1.</t>
  </si>
  <si>
    <t>CH15 dydžio, 50cm (± 2cm) ilgio</t>
  </si>
  <si>
    <t>39.1.2.</t>
  </si>
  <si>
    <t>Sterilus, vienkartinis</t>
  </si>
  <si>
    <t>39.1.3.</t>
  </si>
  <si>
    <t>Rentgenokontrastinė juostelė per visą dreno ilgį</t>
  </si>
  <si>
    <t>39.1.4.</t>
  </si>
  <si>
    <t>Ne mažiau 2 gylio žymos</t>
  </si>
  <si>
    <t>39.1.5.</t>
  </si>
  <si>
    <t xml:space="preserve">Perforacijos ilgis ne daugiau 12 cm </t>
  </si>
  <si>
    <t>40. DALIS</t>
  </si>
  <si>
    <t>40.</t>
  </si>
  <si>
    <t>40.1.</t>
  </si>
  <si>
    <t>40.1.1.</t>
  </si>
  <si>
    <t>CH18 dydžio, 50cm (± 2cm) ilgio</t>
  </si>
  <si>
    <t>40.1.2.</t>
  </si>
  <si>
    <t>40.1.3.</t>
  </si>
  <si>
    <t>40.1.4.</t>
  </si>
  <si>
    <t>40.1.5.</t>
  </si>
  <si>
    <t>41. DALIS</t>
  </si>
  <si>
    <t>41.</t>
  </si>
  <si>
    <t>41.1.</t>
  </si>
  <si>
    <t>41.1.1.</t>
  </si>
  <si>
    <t>CH21 dydžio, 50cm (± 2cm) ilgio</t>
  </si>
  <si>
    <t>41.1.2.</t>
  </si>
  <si>
    <t>41.1.3.</t>
  </si>
  <si>
    <t>41.1.4.</t>
  </si>
  <si>
    <t>41.1.5.</t>
  </si>
  <si>
    <t>42. DALIS</t>
  </si>
  <si>
    <t>42.</t>
  </si>
  <si>
    <t>42.1.</t>
  </si>
  <si>
    <t>42.1.1.</t>
  </si>
  <si>
    <t>CH24 dydžio, 50cm (± 2cm) ilgio</t>
  </si>
  <si>
    <t>42.1.2.</t>
  </si>
  <si>
    <t>42.1.3.</t>
  </si>
  <si>
    <t>42.1.4.</t>
  </si>
  <si>
    <t>42.1.5.</t>
  </si>
  <si>
    <t>43. DALIS</t>
  </si>
  <si>
    <t>43.</t>
  </si>
  <si>
    <t>43.1.</t>
  </si>
  <si>
    <t>43.1.1.</t>
  </si>
  <si>
    <t>CH27-28 dydžio, 50cm (± 2cm) ilgio</t>
  </si>
  <si>
    <t>43.1.2.</t>
  </si>
  <si>
    <t>43.1.3.</t>
  </si>
  <si>
    <t>43.1.4.</t>
  </si>
  <si>
    <t>43.1.5.</t>
  </si>
  <si>
    <t>44. DALIS</t>
  </si>
  <si>
    <t>VAMZDELIAI SILIKONINIAI</t>
  </si>
  <si>
    <t>44.</t>
  </si>
  <si>
    <t>Vamzdeliai silikoniniai</t>
  </si>
  <si>
    <t>44.1.</t>
  </si>
  <si>
    <t>metrai</t>
  </si>
  <si>
    <t>44.1.1.</t>
  </si>
  <si>
    <t>Nesterilūs</t>
  </si>
  <si>
    <t>44.1.2.</t>
  </si>
  <si>
    <t>Dydis 6mm x 10mm (±0,5mm)</t>
  </si>
  <si>
    <t>44.1.3.</t>
  </si>
  <si>
    <t>Pagaminta iš skaidraus silikono</t>
  </si>
  <si>
    <t>44.1.4.</t>
  </si>
  <si>
    <t>Rulone ne daugiau kaip 25m</t>
  </si>
  <si>
    <t>45. DALIS</t>
  </si>
  <si>
    <t>45.</t>
  </si>
  <si>
    <t>45.1.</t>
  </si>
  <si>
    <t>45.1.1.</t>
  </si>
  <si>
    <t>45.1.2.</t>
  </si>
  <si>
    <t>Dydis 6mm x 9mm (±0,5mm)</t>
  </si>
  <si>
    <t>45.1.3.</t>
  </si>
  <si>
    <t>45.1.4.</t>
  </si>
  <si>
    <t>46. DALIS</t>
  </si>
  <si>
    <t>VAMZDELIS TRACHEOSTOMINIS SU VIDINIU IŠIMAMU VAMZDELIU IR MANŽETE</t>
  </si>
  <si>
    <t>46.</t>
  </si>
  <si>
    <t>Vamzdelis tracheostominis su vidiniu išimamu vamzdeliu ir manžete</t>
  </si>
  <si>
    <t>46.1.</t>
  </si>
  <si>
    <t>46.1.1.</t>
  </si>
  <si>
    <t xml:space="preserve">Nr. 8,0 </t>
  </si>
  <si>
    <t>46.1.2.</t>
  </si>
  <si>
    <t>Su manžete</t>
  </si>
  <si>
    <t>46.1.3.</t>
  </si>
  <si>
    <t>Rentgenokontrastinis</t>
  </si>
  <si>
    <t>46.1.4.</t>
  </si>
  <si>
    <t>Atraumatiniai vamzdelio fiksavimo sparneliai</t>
  </si>
  <si>
    <t>46.1.5.</t>
  </si>
  <si>
    <t>Neturi būti latekso</t>
  </si>
  <si>
    <t>46.1.6.</t>
  </si>
  <si>
    <t>Sterilus</t>
  </si>
  <si>
    <t>46.1.7.</t>
  </si>
  <si>
    <t>Rinkinyje turi būti vamzdelis</t>
  </si>
  <si>
    <t>46.1.8.</t>
  </si>
  <si>
    <t>Tvirtinamas prie kaklo sterilia juostele</t>
  </si>
  <si>
    <t>47. DALIS</t>
  </si>
  <si>
    <t>RINKINIAI TRACHEOSTOMINIAI</t>
  </si>
  <si>
    <t>47.</t>
  </si>
  <si>
    <t>Rinkiniai tracheostominiai</t>
  </si>
  <si>
    <t>47.1.</t>
  </si>
  <si>
    <t xml:space="preserve">Rinkiniai tracheostominiai </t>
  </si>
  <si>
    <t>47.1.1.</t>
  </si>
  <si>
    <t>Rinkinys tracheostominis D7,5</t>
  </si>
  <si>
    <t>47.2.</t>
  </si>
  <si>
    <t xml:space="preserve">Rinkinys tracheostominis </t>
  </si>
  <si>
    <t>47.2.1.</t>
  </si>
  <si>
    <t>Rinkinys tracheostominis D8</t>
  </si>
  <si>
    <t>47.3.</t>
  </si>
  <si>
    <t>47.3.1.</t>
  </si>
  <si>
    <t>Rinkinys tracheostominis D8,5</t>
  </si>
  <si>
    <t>47.4.</t>
  </si>
  <si>
    <t>47.4.1.</t>
  </si>
  <si>
    <t>Rinkinys tracheostominis D9</t>
  </si>
  <si>
    <t>48. DALIS</t>
  </si>
  <si>
    <t xml:space="preserve">TRACHEOSTOMINIS VAMZDELIS </t>
  </si>
  <si>
    <t>48.</t>
  </si>
  <si>
    <t xml:space="preserve">Tracheostominis vamzdelis </t>
  </si>
  <si>
    <t>48.1.</t>
  </si>
  <si>
    <t>48.1.1.</t>
  </si>
  <si>
    <t>Reguliuojamo ilgio 8-8,5 dydžio</t>
  </si>
  <si>
    <t>48.1.2.</t>
  </si>
  <si>
    <t>Pagamintas iš termiškai jautraus PVC, silikonizuotas</t>
  </si>
  <si>
    <t>48.1.3.</t>
  </si>
  <si>
    <t>Rentgeno linija</t>
  </si>
  <si>
    <t>48.1.4.</t>
  </si>
  <si>
    <t>Lygus, skaidrus, reguliuojamas plokščias žiedas arba diskas</t>
  </si>
  <si>
    <t>48.1.5.</t>
  </si>
  <si>
    <t>48.1.6.</t>
  </si>
  <si>
    <t>49. DALIS</t>
  </si>
  <si>
    <t>ENDOTRACHĖJINIO VAMZDELIO LAIKILIS</t>
  </si>
  <si>
    <t>49.</t>
  </si>
  <si>
    <t>Endotrachėjinio vamzdelio laikilis</t>
  </si>
  <si>
    <t>49.1.</t>
  </si>
  <si>
    <t>Endotrachėjinio vamzdelio laikiklis</t>
  </si>
  <si>
    <t>49.1.1.</t>
  </si>
  <si>
    <t>Naudojamas endotrachėjinio vamzdelio stabilizavimui</t>
  </si>
  <si>
    <t>49.1.2.</t>
  </si>
  <si>
    <t>Pagamintas iš aukštos kokybės medžiagų</t>
  </si>
  <si>
    <t>49.1.3.</t>
  </si>
  <si>
    <t>Velcro užsegimas leidžia fiksuoti laikiklį aplink galvą</t>
  </si>
  <si>
    <t>49.1.4.</t>
  </si>
  <si>
    <t>Reguliuojama rankena leidžia užfiksuoti bet kokio dydžio endotrachėjinį vamzdelį</t>
  </si>
  <si>
    <t>49.1.5.</t>
  </si>
  <si>
    <t>Specialus įkandimo gabalo dizainas neleidžia pacientui susižeisti ar pažeisti vamzdelį sukramtant</t>
  </si>
  <si>
    <t>49.1.6.</t>
  </si>
  <si>
    <t>Papildoma anga leidžia išsiurbti sekretą iš burnos</t>
  </si>
  <si>
    <t>49.1.7.</t>
  </si>
  <si>
    <t>Vienkartinio naudojimo, EO sterilizuotas, supakuotas po vieną</t>
  </si>
  <si>
    <t>50. DALIS</t>
  </si>
  <si>
    <t>VIENKARTINIS I-GEL VIRŠGERKLINIS VAMZDELIS</t>
  </si>
  <si>
    <t>50.</t>
  </si>
  <si>
    <t>Vienkartinis i-gel viršgerklinis vamzdelis</t>
  </si>
  <si>
    <t>50.1.</t>
  </si>
  <si>
    <t>50.1.1.</t>
  </si>
  <si>
    <t>Dydis 3</t>
  </si>
  <si>
    <t>50.1.2.</t>
  </si>
  <si>
    <t>30-60kg pacientui</t>
  </si>
  <si>
    <t>50.1.3.</t>
  </si>
  <si>
    <t>Vienkartinis, sterilus</t>
  </si>
  <si>
    <t>50.1.4.</t>
  </si>
  <si>
    <t>Be išpučiamos manžetės, su skrandžio kanalu</t>
  </si>
  <si>
    <t>50.1.5.</t>
  </si>
  <si>
    <t>Gaminio sudėtyje nėra latekso</t>
  </si>
  <si>
    <t>50.1.6.</t>
  </si>
  <si>
    <t>Pagaminta iš medicininio termoplastinio elastomero</t>
  </si>
  <si>
    <t>50.1.7.</t>
  </si>
  <si>
    <t>Turi sukandimo blokatorių</t>
  </si>
  <si>
    <t>50.1.8.</t>
  </si>
  <si>
    <t>Vartotojui reikalinga informacija matomoje kvėpavimo vamzdelio dalyje</t>
  </si>
  <si>
    <t>50.2.</t>
  </si>
  <si>
    <t>50.2.1.</t>
  </si>
  <si>
    <t>Dydis 4</t>
  </si>
  <si>
    <t>50.2.2.</t>
  </si>
  <si>
    <t>50-90kg pacientui</t>
  </si>
  <si>
    <t>50.2.3.</t>
  </si>
  <si>
    <t>50.2.4.</t>
  </si>
  <si>
    <t>50.2.5.</t>
  </si>
  <si>
    <t>50.2.6.</t>
  </si>
  <si>
    <t>50.2.7.</t>
  </si>
  <si>
    <t>50.2.8.</t>
  </si>
  <si>
    <t>50.3.</t>
  </si>
  <si>
    <t>50.3.1.</t>
  </si>
  <si>
    <t>Dydis 5</t>
  </si>
  <si>
    <t>50.3.2.</t>
  </si>
  <si>
    <t>&gt;90kg pacientui</t>
  </si>
  <si>
    <t>50.3.3.</t>
  </si>
  <si>
    <t>50.3.4.</t>
  </si>
  <si>
    <t>50.3.5.</t>
  </si>
  <si>
    <t>50.3.6.</t>
  </si>
  <si>
    <t>50.3.7.</t>
  </si>
  <si>
    <t>50.3.8.</t>
  </si>
  <si>
    <t>51. DALIS</t>
  </si>
  <si>
    <t>OROFARINGINIS VAMZDELIS</t>
  </si>
  <si>
    <t>51.</t>
  </si>
  <si>
    <t>Orofaringinis vamzdelis</t>
  </si>
  <si>
    <t>51.1.</t>
  </si>
  <si>
    <t>51.1.1.</t>
  </si>
  <si>
    <t>Dydis 5, ilgis 120mm (±10mm)</t>
  </si>
  <si>
    <t>51.1.2.</t>
  </si>
  <si>
    <t>Vienkartiniai, skaidūs, kliniškai švarūs</t>
  </si>
  <si>
    <t>51.1.3.</t>
  </si>
  <si>
    <t>51.1.4.</t>
  </si>
  <si>
    <t>Su elastinėmis detalėmis apsaugančiomis pacientą nuo galimų traumų (dantų sukandimo vietoje ir distalinėje dalyje)</t>
  </si>
  <si>
    <t>51.1.5.</t>
  </si>
  <si>
    <t>Su praplatinta anga atsiurbimams</t>
  </si>
  <si>
    <t>51.1.6.</t>
  </si>
  <si>
    <t>Spalvinis numerių kodavimas pagal dydžius</t>
  </si>
  <si>
    <t>52. DALIS</t>
  </si>
  <si>
    <t>KATETERIAI INTRAVENINIAI SAUGŪS</t>
  </si>
  <si>
    <t>52.</t>
  </si>
  <si>
    <t>Kateteriai intraveniniai saugūs</t>
  </si>
  <si>
    <t>52.1.</t>
  </si>
  <si>
    <t>52.1.1.</t>
  </si>
  <si>
    <t>Steriliūs, pagaminti iš poliuretano.</t>
  </si>
  <si>
    <t>52.1.2.</t>
  </si>
  <si>
    <t>Papildoma anga injekcijoms </t>
  </si>
  <si>
    <t>52.1.3.</t>
  </si>
  <si>
    <t>Turi turėti vožtuvą</t>
  </si>
  <si>
    <t>52.1.4.</t>
  </si>
  <si>
    <t>Trijų krypčių adatos ašmenys, konusinis ir užapvalintas kateterio galas</t>
  </si>
  <si>
    <t>52.1.5.</t>
  </si>
  <si>
    <t>Kateteris į sparnelius turi būti įpresuotas, o ne įklijuotas.</t>
  </si>
  <si>
    <t>52.1.6.</t>
  </si>
  <si>
    <t>Silikonizuotas arba silikonizuotu galu</t>
  </si>
  <si>
    <t>52.1.7.</t>
  </si>
  <si>
    <t>Su 3-4 rentgeno kontrastinėmis juostelėmis</t>
  </si>
  <si>
    <t>52.1.8.</t>
  </si>
  <si>
    <t>Saugumo sistema turi aktyvuotis savaime, ištraukus adatą, adatkotį apgaubiant metaline arba plastikine kabute</t>
  </si>
  <si>
    <t>52.1.9.</t>
  </si>
  <si>
    <t>18G, 20G, 22G ir 24G (pasirinktinai užsakymo metu)</t>
  </si>
  <si>
    <t>53. DALIS</t>
  </si>
  <si>
    <t xml:space="preserve">KATETERIS ARTERIJŲ PUNKCIJAI </t>
  </si>
  <si>
    <t>53.</t>
  </si>
  <si>
    <t xml:space="preserve">Kateteris arterijų punkcijai </t>
  </si>
  <si>
    <t>53.1.</t>
  </si>
  <si>
    <t>Kateteris arterijų punkcijai</t>
  </si>
  <si>
    <t>53.1.1.</t>
  </si>
  <si>
    <t>53.1.2.</t>
  </si>
  <si>
    <t>Vienkartinis</t>
  </si>
  <si>
    <t>53.1.3.</t>
  </si>
  <si>
    <t>Skirtas arterijos punkcijai pagal Seldingerio metodiką</t>
  </si>
  <si>
    <t>53.1.4.</t>
  </si>
  <si>
    <t>Pagamintas iš FEP arba lygiavertės medžiagos</t>
  </si>
  <si>
    <t>53.1.5.</t>
  </si>
  <si>
    <t>Nepirogeniškas, netoksiškas</t>
  </si>
  <si>
    <t>53.1.6.</t>
  </si>
  <si>
    <t>Punkcinė adata 0,95mm x 50mm (±0,1mm)</t>
  </si>
  <si>
    <t>53.1.7.</t>
  </si>
  <si>
    <t>Kateteris 20G x 80mm (±0,1mm)</t>
  </si>
  <si>
    <t>53.1.8.</t>
  </si>
  <si>
    <t>Styga 35-0,025ʺ</t>
  </si>
  <si>
    <t>53.1.9.</t>
  </si>
  <si>
    <t>Su integruotu atbulinės tėkmės vožtuvu, su Luer Lock arba lygiaverte jungtimi</t>
  </si>
  <si>
    <t>54. DALIS</t>
  </si>
  <si>
    <t xml:space="preserve">KATETERIS EMBOLEKTOMINIS </t>
  </si>
  <si>
    <t>54.</t>
  </si>
  <si>
    <t xml:space="preserve">Kateteris embolektominis </t>
  </si>
  <si>
    <t>54.1.</t>
  </si>
  <si>
    <t>Kateteris embolektominis CH2</t>
  </si>
  <si>
    <t>54.1.1.</t>
  </si>
  <si>
    <t>Ilgis ne mažiau 60 cm</t>
  </si>
  <si>
    <t>54.1.2.</t>
  </si>
  <si>
    <t>Pagaminti iš virutano, poliamido arba lygiavertės medžiagos su silkolateksiniu balionėliu ar lygiavertės medžiagos</t>
  </si>
  <si>
    <t>54.1.3.</t>
  </si>
  <si>
    <t>Rentgenokontrastiniai</t>
  </si>
  <si>
    <t>54.1.4.</t>
  </si>
  <si>
    <t>54.2.</t>
  </si>
  <si>
    <t>Kateteris embolektominis CH3</t>
  </si>
  <si>
    <t>54.2.1.</t>
  </si>
  <si>
    <t>54.2.2.</t>
  </si>
  <si>
    <t>54.2.3.</t>
  </si>
  <si>
    <t>54.2.4.</t>
  </si>
  <si>
    <t>54.3.</t>
  </si>
  <si>
    <t>Kateteris embolektominis CH5</t>
  </si>
  <si>
    <t>54.3.1.</t>
  </si>
  <si>
    <t>54.3.2.</t>
  </si>
  <si>
    <t>54.3.3.</t>
  </si>
  <si>
    <t>54.3.4.</t>
  </si>
  <si>
    <t>55. DALIS</t>
  </si>
  <si>
    <t>KATETERIS TROKAR TIPO SU TROKARU</t>
  </si>
  <si>
    <t>55.</t>
  </si>
  <si>
    <t>Kateteris Trokar tipo su trokaru</t>
  </si>
  <si>
    <t>55.1.</t>
  </si>
  <si>
    <t xml:space="preserve">Kateteris Trokar tipo su trokaru </t>
  </si>
  <si>
    <t>55.1.1.</t>
  </si>
  <si>
    <t>CH16</t>
  </si>
  <si>
    <t>55.1.2.</t>
  </si>
  <si>
    <t>Su metaliniu trokaru, atviru galu</t>
  </si>
  <si>
    <t>55.2.</t>
  </si>
  <si>
    <t>55.2.1.</t>
  </si>
  <si>
    <t>CH20</t>
  </si>
  <si>
    <t>55.2.2.</t>
  </si>
  <si>
    <t>55.3.</t>
  </si>
  <si>
    <t xml:space="preserve">Kateteris Trokar tipo su autokaru </t>
  </si>
  <si>
    <t>55.3.1.</t>
  </si>
  <si>
    <t>CH24</t>
  </si>
  <si>
    <t>55.3.2.</t>
  </si>
  <si>
    <t>56. DALIS</t>
  </si>
  <si>
    <t>GIMDOS GLEIVINĖS BIOPSIJOS KATETERIS</t>
  </si>
  <si>
    <t>56.</t>
  </si>
  <si>
    <t>Gimdos gleivinės biopsijos kateteris</t>
  </si>
  <si>
    <t>56.1.</t>
  </si>
  <si>
    <t>56.1.1.</t>
  </si>
  <si>
    <t>Atraumatinis apvalus galas</t>
  </si>
  <si>
    <t>56.1.2.</t>
  </si>
  <si>
    <t>Išorinis skersmuo 3mm (±0,1mm)</t>
  </si>
  <si>
    <t>56.1.3.</t>
  </si>
  <si>
    <t>Ilgis 25cm (±0,5cm)</t>
  </si>
  <si>
    <t>56.1.4.</t>
  </si>
  <si>
    <t>56.1.5.</t>
  </si>
  <si>
    <t>Gradacija kas ≤1cm</t>
  </si>
  <si>
    <t>57. DALIS</t>
  </si>
  <si>
    <t xml:space="preserve">KATETERIS BAMBOS ARTERIJOS </t>
  </si>
  <si>
    <t>57.</t>
  </si>
  <si>
    <t xml:space="preserve">Kateteris bambos arterijos </t>
  </si>
  <si>
    <t>57.1.</t>
  </si>
  <si>
    <t>57.1.1.</t>
  </si>
  <si>
    <t>CH6</t>
  </si>
  <si>
    <t>57.1.2.</t>
  </si>
  <si>
    <t xml:space="preserve">Ilgis 40cm (±2cm), </t>
  </si>
  <si>
    <t>57.1.3.</t>
  </si>
  <si>
    <t>Centrimetrinis žymėjimas nuo 5 iki 25cm kas 1cm</t>
  </si>
  <si>
    <t>57.1.4.</t>
  </si>
  <si>
    <t>Pagamintas iš PVC be DEHP</t>
  </si>
  <si>
    <t>57.1.5.</t>
  </si>
  <si>
    <t>Skaidrus, rentgenokontrastinis, lankstus, termolabilus</t>
  </si>
  <si>
    <t>57.1.6.</t>
  </si>
  <si>
    <t>Naudojamas arterijos arba venos kateterizavimui</t>
  </si>
  <si>
    <t>57.1.7.</t>
  </si>
  <si>
    <t>Su dviem šoninėm angom, su atviru užapvalintu distaliniu galiuku</t>
  </si>
  <si>
    <t>57.1.8.</t>
  </si>
  <si>
    <t>Kateteris apsaugomas nuo pažeidimų sterilioje movoje</t>
  </si>
  <si>
    <t>57.2.</t>
  </si>
  <si>
    <t>57.2.1.</t>
  </si>
  <si>
    <t>CH8</t>
  </si>
  <si>
    <t>57.2.2.</t>
  </si>
  <si>
    <t>57.2.3.</t>
  </si>
  <si>
    <t>57.2.4.</t>
  </si>
  <si>
    <t>57.2.5.</t>
  </si>
  <si>
    <t>57.2.6.</t>
  </si>
  <si>
    <t>57.2.7.</t>
  </si>
  <si>
    <t>57.2.8.</t>
  </si>
  <si>
    <t>58. DALIS</t>
  </si>
  <si>
    <t xml:space="preserve">KATETERIS URETERINIS </t>
  </si>
  <si>
    <t>58.</t>
  </si>
  <si>
    <t xml:space="preserve">Kateteris ureterinis </t>
  </si>
  <si>
    <t>58.1.</t>
  </si>
  <si>
    <t>58.1.1.</t>
  </si>
  <si>
    <t>Fr5</t>
  </si>
  <si>
    <t>58.1.2.</t>
  </si>
  <si>
    <t>58.1.3.</t>
  </si>
  <si>
    <t>58.1.4.</t>
  </si>
  <si>
    <t>Su stiletu</t>
  </si>
  <si>
    <t>58.1.5.</t>
  </si>
  <si>
    <t>Uždaras,tiesus cilindro formos galiukas su viena - dvejomis šoninėmis skylutėmis</t>
  </si>
  <si>
    <t>58.1.6.</t>
  </si>
  <si>
    <t>Adapteris kontrastinės medžiagos sušvirkštimui</t>
  </si>
  <si>
    <t>58.1.7.</t>
  </si>
  <si>
    <t>70 cm (± 2cm) ilgio</t>
  </si>
  <si>
    <t>59. DALIS</t>
  </si>
  <si>
    <t>59.</t>
  </si>
  <si>
    <t>59.1.</t>
  </si>
  <si>
    <t>59.1.1.</t>
  </si>
  <si>
    <t>Fr6</t>
  </si>
  <si>
    <t>59.1.2.</t>
  </si>
  <si>
    <t>59.1.3.</t>
  </si>
  <si>
    <t>59.1.4.</t>
  </si>
  <si>
    <t>59.1.5.</t>
  </si>
  <si>
    <t>59.1.6.</t>
  </si>
  <si>
    <t>59.1.7.</t>
  </si>
  <si>
    <t>60. DALIS</t>
  </si>
  <si>
    <t>60.</t>
  </si>
  <si>
    <t>60.1.</t>
  </si>
  <si>
    <t>60.1.1.</t>
  </si>
  <si>
    <t>Fr7</t>
  </si>
  <si>
    <t>60.1.2.</t>
  </si>
  <si>
    <t>60.1.3.</t>
  </si>
  <si>
    <t>60.1.4.</t>
  </si>
  <si>
    <t>60.1.5.</t>
  </si>
  <si>
    <t>Atviras galas, tiesus</t>
  </si>
  <si>
    <t>60.1.6.</t>
  </si>
  <si>
    <t>Į sterilų rinkinį įeina adapteris</t>
  </si>
  <si>
    <t>60.1.7.</t>
  </si>
  <si>
    <t>61. DALIS</t>
  </si>
  <si>
    <t>RINKINYS ATSIURBIMO IŠ TRACHĖJOS</t>
  </si>
  <si>
    <t>61.</t>
  </si>
  <si>
    <t>Rinkinys atsiurbimo iš trachėjos</t>
  </si>
  <si>
    <t>61.1.</t>
  </si>
  <si>
    <t>61.1.1.</t>
  </si>
  <si>
    <t>Skirtas atsiurbimui iš trachėjos ir sekreto iš bronchų surinkimui</t>
  </si>
  <si>
    <t>61.1.2.</t>
  </si>
  <si>
    <t>Sudėtis: rezervuaras surinkti, užkimštas kamščiu</t>
  </si>
  <si>
    <t>61.1.3.</t>
  </si>
  <si>
    <t>Du vamzdeliai, vienas iš jų su piršto kontrole ir skirtingo tipo jungtys - viena vyriška, kitas vamzdelis moteriška jungtis</t>
  </si>
  <si>
    <t>61.1.4.</t>
  </si>
  <si>
    <t>Vieta paciento vardui užrašyti</t>
  </si>
  <si>
    <t>61.1.5.</t>
  </si>
  <si>
    <t>Sterilus, individualiam įpakavime</t>
  </si>
  <si>
    <t>62. DALIS</t>
  </si>
  <si>
    <t>CENTRINĖS VENOS 1 KANALO KATETERIO RINKINYS</t>
  </si>
  <si>
    <t>62.</t>
  </si>
  <si>
    <t>Centrinės venos 1 kanalo kateterio rinkinys</t>
  </si>
  <si>
    <t>62.1.</t>
  </si>
  <si>
    <t>62.1.1.</t>
  </si>
  <si>
    <t>Kateteris 14G, 20cm (± 0,5cm) ilgio</t>
  </si>
  <si>
    <t>62.1.2.</t>
  </si>
  <si>
    <t>RO kontrastinis, graduotas, minkštas, atraumatinis galiukas</t>
  </si>
  <si>
    <t>62.1.3.</t>
  </si>
  <si>
    <t>Metalinis pravedėjas atsparus persilenkimui pagamintas iš nitinolio ar lygiavertės medžiagos 0,81mm(±0,1mm) x 60cm (± 10cm), J tipo galu</t>
  </si>
  <si>
    <t>62.1.4.</t>
  </si>
  <si>
    <t>Punkcinė adata 18Ga</t>
  </si>
  <si>
    <t>62.1.5.</t>
  </si>
  <si>
    <t>Dilatatorius, kateterio spaustukas, fiksatorius</t>
  </si>
  <si>
    <t>62.2.</t>
  </si>
  <si>
    <t>62.2.1.</t>
  </si>
  <si>
    <t>Kateteris 16G, 20cm (± 0,5cm) ilgio</t>
  </si>
  <si>
    <t>62.2.2.</t>
  </si>
  <si>
    <t>62.2.3.</t>
  </si>
  <si>
    <t>Metalinis pravedėjas atsparus persilenkimui pagamintas iš nitinolio ar lygiavertės medžiagos 0,81mm(+/-0,1mm) x 60cm (± 10cm), J tipo galu</t>
  </si>
  <si>
    <t>62.2.4.</t>
  </si>
  <si>
    <t>62.2.5.</t>
  </si>
  <si>
    <t>63. DALIS</t>
  </si>
  <si>
    <t>CENTRINĖS VENOS KATETERIZAVIMO RINKINIAI</t>
  </si>
  <si>
    <t>63.</t>
  </si>
  <si>
    <t>Centrinės venos kateterizavimo rinkiniai</t>
  </si>
  <si>
    <t>63.1.</t>
  </si>
  <si>
    <t xml:space="preserve">Centrinės venos kateterizavimo rinkiniai </t>
  </si>
  <si>
    <t>63.1.1.</t>
  </si>
  <si>
    <t>Dvikanaliai 16/16 G 20cm (±2cm)</t>
  </si>
  <si>
    <t>63.1.2.</t>
  </si>
  <si>
    <t>V tipo adata arba švirkštas su vožtuvu stūmoklyje</t>
  </si>
  <si>
    <t>63.1.3.</t>
  </si>
  <si>
    <t xml:space="preserve">Styga 0,81 - 0,89 ne trumpesnė nei 50cm atspari persilenkimui pagaminta iš nitinolio </t>
  </si>
  <si>
    <t>63.1.4.</t>
  </si>
  <si>
    <t>Švirkštas, 2 atbulinės kraujo srovės vožtuvėliai arba spaustukai, 5 ml švirkštas</t>
  </si>
  <si>
    <t>63.1.5.</t>
  </si>
  <si>
    <t>Kateteris pagamintas iš poliuretano minkštu galiuku</t>
  </si>
  <si>
    <t>63.1.6.</t>
  </si>
  <si>
    <t>Integruoti  tvirtinimo sparneliai</t>
  </si>
  <si>
    <t>64. DALIS</t>
  </si>
  <si>
    <t>CENTRINĖS VENOS KATETERIAI TRIKANALIAI</t>
  </si>
  <si>
    <t>64.</t>
  </si>
  <si>
    <t>Centrinės venos kateteriai trikanaliai</t>
  </si>
  <si>
    <t>64.1.</t>
  </si>
  <si>
    <t>64.1.1.</t>
  </si>
  <si>
    <t>Su integruotais beadatiniais kolektoriais – 16G/ 18G/ 18G trikanalis</t>
  </si>
  <si>
    <t>64.1.2.</t>
  </si>
  <si>
    <t>Rinkinio sudėtis: poliuretaninis arba lygiavertis kateteris su integruotais beadatiniais konektoriais. Konektoriai su silikonine arba lygiaverte membrana, kuri automatiškai užsiveria nuo oro embolijos bei infekcijų patekimo</t>
  </si>
  <si>
    <t>64.1.3.</t>
  </si>
  <si>
    <t>Kateterio atšakos skirtingų spalvų, viena atšaka skirta kontrasto infuzijoms.</t>
  </si>
  <si>
    <t>64.1.4.</t>
  </si>
  <si>
    <t>20cm (±2 cm)</t>
  </si>
  <si>
    <t>64.1.5.</t>
  </si>
  <si>
    <t>Viela - pravedėjas, atspari perlekimui, pagaminta iš nitimolio ar lygiavertės medžiagos, su atžymomis</t>
  </si>
  <si>
    <t>64.1.6.</t>
  </si>
  <si>
    <t>Rinkinyje turi būti: Dilatatorius, Raulerso tipo arba lygiaverčio tipo švirkštas arba V-tipo adata, skalpelis, tvirtinimo sparnelis, punkcinė adata</t>
  </si>
  <si>
    <t>65. DALIS</t>
  </si>
  <si>
    <t>RINKINYS EKSTRINIO KRAUJAVIMO STABDYMO IŠ STEMPLĖS VARIKOZIŲ</t>
  </si>
  <si>
    <t>65.</t>
  </si>
  <si>
    <t>Rinkinys ekstrinio kraujavimo stabdymo iš stemplės varikozių</t>
  </si>
  <si>
    <t>65.1.</t>
  </si>
  <si>
    <t>65.1.1.</t>
  </si>
  <si>
    <t>Zondas stemplės varikoziniam kraujavimui stabdyti</t>
  </si>
  <si>
    <t>65.1.2.</t>
  </si>
  <si>
    <t>Zondas suspaudžiantis stemplės veninius mazgus</t>
  </si>
  <si>
    <t>65.1.3.</t>
  </si>
  <si>
    <t xml:space="preserve">Sterilus, vienkartinis </t>
  </si>
  <si>
    <t>65.1.4.</t>
  </si>
  <si>
    <t>Zondą sudaro: PVC vamzdelis, trys kanalai, proksimalinis galas piltuvėlio formos, distalinis galas su ertmėm praplovimams, du balionai, pagaminti iš latekso</t>
  </si>
  <si>
    <t>65.1.5.</t>
  </si>
  <si>
    <t>Radiokontrastiniai žymenys balionų pradžiose ir galuose</t>
  </si>
  <si>
    <t>65.1.6.</t>
  </si>
  <si>
    <t>Trijų kanalų CH21 (Lygiavertis Blekmoro zondui)</t>
  </si>
  <si>
    <t>66. DALIS</t>
  </si>
  <si>
    <t>RINKINYS ŠLAPIMO PŪSLĖS TROKARINEI PUNKCIJAI IR DRENAŽUI</t>
  </si>
  <si>
    <t>66.</t>
  </si>
  <si>
    <t>Rinkinys šlapimo pūslės trokarinei punkcijai ir drenažui</t>
  </si>
  <si>
    <t>66.1.</t>
  </si>
  <si>
    <t>66.1.1.</t>
  </si>
  <si>
    <t xml:space="preserve"> Fr14 - 16 dydžiai pasirinktinai</t>
  </si>
  <si>
    <t>66.1.2.</t>
  </si>
  <si>
    <t>Sudėtis: ne trumpesnis nei 35 cm ilgio silikoninis arba lygiavertės medžiagos kateteris su balionėliu</t>
  </si>
  <si>
    <t>66.1.3.</t>
  </si>
  <si>
    <t>Apvaliu galiuku ir dvejomis šoninėmis skylutėmis</t>
  </si>
  <si>
    <t>66.1.4.</t>
  </si>
  <si>
    <t>Permatomas su nepermatoma rentgenokontrastine linija</t>
  </si>
  <si>
    <t>66.1.5.</t>
  </si>
  <si>
    <t>Kateteris Foley tipo Fr14 - 16 dydžiai pasirinktinai</t>
  </si>
  <si>
    <t>66.1.6.</t>
  </si>
  <si>
    <t>Balionėlio tūris 5-30 ml</t>
  </si>
  <si>
    <t>66.1.7.</t>
  </si>
  <si>
    <t>Skylantis metalinis trokaras su įstrižu pjaunančiu galu</t>
  </si>
  <si>
    <t>66.1.8.</t>
  </si>
  <si>
    <t>Kamštelis, skalpelis</t>
  </si>
  <si>
    <t>67. DALIS</t>
  </si>
  <si>
    <t>RINKINYS EPIDIŪRINEI ANESTEZIJAI</t>
  </si>
  <si>
    <t>67.</t>
  </si>
  <si>
    <t>Rinkinys epidiūrinei anestezijai</t>
  </si>
  <si>
    <t>67.1.</t>
  </si>
  <si>
    <t>67.1.1.</t>
  </si>
  <si>
    <t>Vienoje sterilioje pakuotėje: Tuohy adata</t>
  </si>
  <si>
    <t>67.1.2.</t>
  </si>
  <si>
    <t>Kateteris iš poliamido</t>
  </si>
  <si>
    <t>67.1.3.</t>
  </si>
  <si>
    <t>Graduotas, su užapvalintu, atraumatiniu galu, su šoninėmis skylutėmis</t>
  </si>
  <si>
    <t>67.1.4.</t>
  </si>
  <si>
    <t>67.1.5.</t>
  </si>
  <si>
    <t>Su nukreipėju</t>
  </si>
  <si>
    <t>67.1.6.</t>
  </si>
  <si>
    <t>Kateterio sujungiklis "click" tipo arba lygiavertis, be latekso komponentų</t>
  </si>
  <si>
    <t>67.1.7.</t>
  </si>
  <si>
    <t>8 ml (±2ml ) LOR švirkštas paraboline gradacija</t>
  </si>
  <si>
    <t>67.1.8.</t>
  </si>
  <si>
    <t>Antibakterinis 0.2 μm filtras būtinas ženklinimas ant pačio filtro, atlaiko iki 7 bar (±1 bar) slėgį</t>
  </si>
  <si>
    <t>67.1.9.</t>
  </si>
  <si>
    <t>Neribojantis judesių filtro fiksatorius</t>
  </si>
  <si>
    <t>67.1.10.</t>
  </si>
  <si>
    <t>Dydis 18G</t>
  </si>
  <si>
    <t>68. DALIS</t>
  </si>
  <si>
    <t>RINKINYS HERNIOPLASTIKAI</t>
  </si>
  <si>
    <t>68.</t>
  </si>
  <si>
    <t>Rinkinys hernioplastikai</t>
  </si>
  <si>
    <t>68.1.</t>
  </si>
  <si>
    <t>Fiksavimo balionas, tinkantis prie gydymo įstaigoje turimų daugkartinių vožtuvų</t>
  </si>
  <si>
    <t>68.1.1.</t>
  </si>
  <si>
    <t>Sterilus, be latekso</t>
  </si>
  <si>
    <t>68.1.2.</t>
  </si>
  <si>
    <t>Darbinis kanalas permatomas (skaidrus), diametras 11mm (± 0,5mm)</t>
  </si>
  <si>
    <t>68.1.3.</t>
  </si>
  <si>
    <t>Darbinis kanalas su kempine fiksavimui prie pjūvio, bei kraujavimo stabdymui</t>
  </si>
  <si>
    <t>68.1.4.</t>
  </si>
  <si>
    <t>Su galimybe prijungti daugkartinio naudojimo vožtuvą (prijungtas vožtuvas su balionu turi sudaryti vientisą sistemą)</t>
  </si>
  <si>
    <t>68.1.5.</t>
  </si>
  <si>
    <t>Atskiras kanalas su kraneliu fiksavimo balionėlio išpūtimui</t>
  </si>
  <si>
    <t>68.1.6.</t>
  </si>
  <si>
    <t>Optika ir balionėlis sąlyčio taškų neturi</t>
  </si>
  <si>
    <t>68.1.7.</t>
  </si>
  <si>
    <t>Komplektuojama su 30ml švirkštu</t>
  </si>
  <si>
    <t>68.2.</t>
  </si>
  <si>
    <t>Išplėtimo balionas, tinkantis prie gydymo įstaigoje turimų daugkartinių vožtuvų</t>
  </si>
  <si>
    <t>68.2.1.</t>
  </si>
  <si>
    <t>Sterilus, be latekso, darbinis kanalas permatomas (skaidrus), diametras 11mm (± 0,5mm)</t>
  </si>
  <si>
    <t>68.2.2.</t>
  </si>
  <si>
    <t>68.2.3.</t>
  </si>
  <si>
    <t>Komplektuojamas su oro pripūtimo kriauše</t>
  </si>
  <si>
    <t>68.2.4.</t>
  </si>
  <si>
    <t>Optika lieka išpūsto baliono viduje</t>
  </si>
  <si>
    <t>69. DALIS</t>
  </si>
  <si>
    <t xml:space="preserve">RINKINYS KONIOTOMIJOS </t>
  </si>
  <si>
    <t>69.</t>
  </si>
  <si>
    <t xml:space="preserve">Rinkinys koniotomijos </t>
  </si>
  <si>
    <t>69.1.</t>
  </si>
  <si>
    <t>69.1.1.</t>
  </si>
  <si>
    <t xml:space="preserve">Komplektą sudaro: kaniulė su konusine koniotomijos adata, fiksavimo sparneliais ir apsauginiu stabdeliu, skalpelis, švirkštas, jungiamasis vamzdelis (jungiamojo vamzdelio matmenys I.D. 15 mm/O.D. 22 mm), kaniulės fiksavimo juosta </t>
  </si>
  <si>
    <t>69.1.2.</t>
  </si>
  <si>
    <t>Kaniulės vidinis diametras 2.0/4.0 mm.</t>
  </si>
  <si>
    <t>70. DALIS</t>
  </si>
  <si>
    <t xml:space="preserve">RINKINYS PERKUTANINIS NEFROSTOMINIS DRENAVIMO </t>
  </si>
  <si>
    <t>70.</t>
  </si>
  <si>
    <t xml:space="preserve">Rinkinys perkutaninis nefrostominis drenavimo </t>
  </si>
  <si>
    <t>70.1.</t>
  </si>
  <si>
    <t>70.1.1.</t>
  </si>
  <si>
    <t>Fr8</t>
  </si>
  <si>
    <t>70.1.2.</t>
  </si>
  <si>
    <t>Kateteris pigtail ar lygiaverčio tipo</t>
  </si>
  <si>
    <t>70.1.3.</t>
  </si>
  <si>
    <t>Rinkinį sudaro: rentgenokontrastinis kateteris su metaliniu stiletu, 30 cm (± 1cm) ilgio</t>
  </si>
  <si>
    <t>70.1.4.</t>
  </si>
  <si>
    <t>Chiba tipo arba lygiaverčio tipo adata, echogenišku galiuku 18G/20cm (±0,5cm)</t>
  </si>
  <si>
    <t>70.1.5.</t>
  </si>
  <si>
    <t xml:space="preserve">Punkcinė adata 18G/20cm (±0,5cm) echogeniškas galas </t>
  </si>
  <si>
    <t>70.1.6.</t>
  </si>
  <si>
    <t>Viela - gidas 0,035 - 0,038“</t>
  </si>
  <si>
    <t>70.1.7.</t>
  </si>
  <si>
    <t>Plėtėjų rinkinys</t>
  </si>
  <si>
    <t>70.1.8.</t>
  </si>
  <si>
    <t>Šlapimo maišo jungtis, šlapimo maišas, užlaikymo diskas</t>
  </si>
  <si>
    <t>70.1.9.</t>
  </si>
  <si>
    <t>Kateterizavimo trukmė daugiau nei 4 mėnesiai</t>
  </si>
  <si>
    <t>71. DALIS</t>
  </si>
  <si>
    <t>NEFROSTOMIJOS PUNKCINIS RINKINYS</t>
  </si>
  <si>
    <t>71.</t>
  </si>
  <si>
    <t>Nefrostomijos punkcinis rinkinys</t>
  </si>
  <si>
    <t>71.1.</t>
  </si>
  <si>
    <t>71.1.1.</t>
  </si>
  <si>
    <t>Nefrostomijos kateteris pagamintas iš poliuretano</t>
  </si>
  <si>
    <t>71.1.2.</t>
  </si>
  <si>
    <t>Dengtas ilgalaikį naudojimą užtikrinančia danga, pasižyminčia antibakterinėmis savybėmis ir neleidžiančiomis formuotis urokristalams</t>
  </si>
  <si>
    <t>71.1.3.</t>
  </si>
  <si>
    <t>„Luer lock“ tipo jungtimi</t>
  </si>
  <si>
    <t>71.1.4.</t>
  </si>
  <si>
    <t>2-jų dalių punkcinė adata, matoma rentgenu ir ultragarsu, 18G ilgis 20cm (± 0,5cm)</t>
  </si>
  <si>
    <t>71.1.5.</t>
  </si>
  <si>
    <t>Nukreipiamoji viela standi, Lunderquist tipo su J tipo minkštu galiuku 0,035 - 0,038'', 85cm (± 5cm) ilgio</t>
  </si>
  <si>
    <t>71.1.6.</t>
  </si>
  <si>
    <t>Smailūs rentgeno kontrastiniai dilatoriai - dviejų skirtingų diametrų</t>
  </si>
  <si>
    <t>71.1.7.</t>
  </si>
  <si>
    <t>Universalus adapteris su ,,Luer lock'' tipo jungtimi</t>
  </si>
  <si>
    <t>71.1.8.</t>
  </si>
  <si>
    <t>Ilgis 30-38 cm </t>
  </si>
  <si>
    <t>71.1.9.</t>
  </si>
  <si>
    <t>Įvairūs dydžiai: 8Fr, 10Fr, 12Fr, 14 Fr (pasirenkami užsakymo metu)</t>
  </si>
  <si>
    <t>72. DALIS</t>
  </si>
  <si>
    <t>RINKINYS PLEUROS DRENAVIMUI</t>
  </si>
  <si>
    <t>72.</t>
  </si>
  <si>
    <t>Rinkinys pleuros drenavimui</t>
  </si>
  <si>
    <t>72.1.</t>
  </si>
  <si>
    <t>72.1.1.</t>
  </si>
  <si>
    <t>Punkcine adata 3,35 mm x 78 mm (±1mm) arba verres tipo adata</t>
  </si>
  <si>
    <t>72.1.2.</t>
  </si>
  <si>
    <t>Kateteris 2,7 mm x 450 mm (±1mm)</t>
  </si>
  <si>
    <t>72.1.3.</t>
  </si>
  <si>
    <t>Kateteris poliuretaninis</t>
  </si>
  <si>
    <t>72.1.4.</t>
  </si>
  <si>
    <t>72.1.5.</t>
  </si>
  <si>
    <t>Su apsauginiu apvalkalu</t>
  </si>
  <si>
    <t>72.1.6.</t>
  </si>
  <si>
    <t>Dvigubas antirefliuksinis vožtuvas</t>
  </si>
  <si>
    <t>72.1.7.</t>
  </si>
  <si>
    <t>Trijų krypčių kranelis su 10 cm (± 1cm) prailginimo linija  arba drenas su integruotu dvigubu vienos krypties vožtuvu su spaustuku</t>
  </si>
  <si>
    <t>72.1.8.</t>
  </si>
  <si>
    <t>Sujungimo vamzdeliai</t>
  </si>
  <si>
    <t>72.1.9.</t>
  </si>
  <si>
    <t>Prailginimo linija</t>
  </si>
  <si>
    <t>72.1.10.</t>
  </si>
  <si>
    <t>Surinkimo maišelis 2 l</t>
  </si>
  <si>
    <t>72.1.11.</t>
  </si>
  <si>
    <t>Švirkštas 60 ml</t>
  </si>
  <si>
    <t>73. DALIS</t>
  </si>
  <si>
    <t>RINKINYS PLEUROS PUNKCIJOS</t>
  </si>
  <si>
    <t>73.</t>
  </si>
  <si>
    <t>Rinkinys pleuros punkcijos</t>
  </si>
  <si>
    <t>73.1.</t>
  </si>
  <si>
    <t>73.1.1.</t>
  </si>
  <si>
    <t>Sudėtyje: trys punkcinės adatos (dydis G14, G16, G19), Ilgis 80mm (± 2mm)</t>
  </si>
  <si>
    <t>73.1.2.</t>
  </si>
  <si>
    <t>Surinkimo maišelis ne mažaiu 2l su sujungimo vamzdeliu ilgis 90 cm  (± 2mm)</t>
  </si>
  <si>
    <t>73.1.3.</t>
  </si>
  <si>
    <t>Švirkštas Luer-Lock arba lygiaverčio tipo 60ml</t>
  </si>
  <si>
    <t>73.1.4.</t>
  </si>
  <si>
    <t>Sujungimo kranelis</t>
  </si>
  <si>
    <t>74. DALIS</t>
  </si>
  <si>
    <t xml:space="preserve">DAUGKARTINĖ ŽARNELĖ HISTEROSKOPIJOMS </t>
  </si>
  <si>
    <t>74.</t>
  </si>
  <si>
    <t xml:space="preserve">Daugkartinė žarnelė histeroskopijoms </t>
  </si>
  <si>
    <t>74.1.</t>
  </si>
  <si>
    <t>74.1.1.</t>
  </si>
  <si>
    <t>Daugkartinė žarnelė histeroskopijoms suderinta su Olympus skyščių valdymo sistema HYSTERO FLOW II</t>
  </si>
  <si>
    <t>75. DALIS</t>
  </si>
  <si>
    <t>RINKINYS ŽAIZDŲ ATSIURBIMUI SU PERFORUOTU ANGALIU</t>
  </si>
  <si>
    <t>75.</t>
  </si>
  <si>
    <t>Rinkinys žaizdų atsiurbimui su perforuotu angaliu</t>
  </si>
  <si>
    <t>75.1.</t>
  </si>
  <si>
    <t>75.1.1.</t>
  </si>
  <si>
    <t>Rinkinį sudaro lenkta perforuota atsiurbimo rankena, konektorius skersmuo 10mm, 3m (±1cm) sujungimo vamzdelis, Pool tipo kaniulė.</t>
  </si>
  <si>
    <t>76. DALIS</t>
  </si>
  <si>
    <t>YANKAUER TIPO ATSIURBIMO RINKINIAI</t>
  </si>
  <si>
    <t>76.</t>
  </si>
  <si>
    <t>Yankauer tipo atsiurbimo rinkiniai</t>
  </si>
  <si>
    <t>76.1.</t>
  </si>
  <si>
    <t>76.1.1.</t>
  </si>
  <si>
    <t>Sistema operacinio lauko atsiurbimams Yankauer tipo</t>
  </si>
  <si>
    <t>76.1.2.</t>
  </si>
  <si>
    <t>Jungiamosios grandies ilgis 245 - 300 cm</t>
  </si>
  <si>
    <t>76.1.3.</t>
  </si>
  <si>
    <t>Kaniulės vidinis diametras 4mm (±0,5mm) CH25</t>
  </si>
  <si>
    <t>77. DALIS</t>
  </si>
  <si>
    <t>YANKAUR TIPO ATSIURBIMO RINKINIAI</t>
  </si>
  <si>
    <t>77.</t>
  </si>
  <si>
    <t>Yankaur tipo atsiurbimo rinkiniai</t>
  </si>
  <si>
    <t>77.1.</t>
  </si>
  <si>
    <t>77.1.1.</t>
  </si>
  <si>
    <t>77.1.2.</t>
  </si>
  <si>
    <t>77.1.3.</t>
  </si>
  <si>
    <t>Kaniulės vidinis diametras 8mm (±0,5mm) CH30</t>
  </si>
  <si>
    <t>78. DALIS</t>
  </si>
  <si>
    <t>RINKINYS SPINALINEI PUNKCIJAI</t>
  </si>
  <si>
    <t>78.</t>
  </si>
  <si>
    <t>Rinkinys spinalinei punkcijai</t>
  </si>
  <si>
    <t>78.1.</t>
  </si>
  <si>
    <t xml:space="preserve">Rinkinys spinalinei punkcijai </t>
  </si>
  <si>
    <t>78.1.1.</t>
  </si>
  <si>
    <t>78.1.2.</t>
  </si>
  <si>
    <t>Apklotas neperšlampantis 45 x 45 cm (±1cm) - 1 vnt.</t>
  </si>
  <si>
    <t>78.1.3.</t>
  </si>
  <si>
    <t>Apklotas neperšlampantis 90 x 75 cm (±1cm), su lipnia anga 7-10cm - 1 vnt.</t>
  </si>
  <si>
    <t>78.1.4.</t>
  </si>
  <si>
    <t>Neaustinės medžiagos servetėlės ne mažiau, 4 sluoksnių 7,5 x 7,5 cm  (±1cm) - 5-10 vnt.</t>
  </si>
  <si>
    <t>78.1.5.</t>
  </si>
  <si>
    <t>Pleistras neaustinės medžiagos su sugertuku 10 x 8 cm (± 1cm)  - 1 vnt.</t>
  </si>
  <si>
    <t>78.1.6.</t>
  </si>
  <si>
    <t>Plastikinis pincetas 13 cm (± 1cm)- 1 vnt</t>
  </si>
  <si>
    <t>79. DALIS</t>
  </si>
  <si>
    <t>VIENKARTINIŲ PRIEMONIŲ RINKINYS ŠLAPIMO PŪSLĖS KATETERIZAVIMUI</t>
  </si>
  <si>
    <t>79.</t>
  </si>
  <si>
    <t>Vienkartinių priemonių rinkinys šlapimo pūslės kateterizavimui</t>
  </si>
  <si>
    <t>79.1.</t>
  </si>
  <si>
    <t>79.1.1.</t>
  </si>
  <si>
    <t>Vienkartinis paklotas 60cm x 60cm (±1cm), sugėrimas ne mažiau 600ml -1vnt.</t>
  </si>
  <si>
    <t>79.1.2.</t>
  </si>
  <si>
    <t>Vienkartinės nitrilinės pirštinės M dydžio – ne mažiau 4vnt.</t>
  </si>
  <si>
    <t>79.1.3.</t>
  </si>
  <si>
    <t>Servetėlės marlinės 17 siūlų, 8 sluoksnių 7,5x7,5cm (±0,5cm) – ne mažiau 8vnt.</t>
  </si>
  <si>
    <t>79.1.4.</t>
  </si>
  <si>
    <t>Švirkštas su steriliu vandeniu ir glicerinu 10ml -ne mažiau 2vnt.</t>
  </si>
  <si>
    <t>79.1.5.</t>
  </si>
  <si>
    <t>Švirkštas su lubrikantu ir lidokainu (2%) ir chlorheksidinu (0,25%) 6ml - ne mažiau 1vnt.</t>
  </si>
  <si>
    <t>79.1.6.</t>
  </si>
  <si>
    <t>Plastikinis pincetas 13 cm (± 1 cm)- ne mažiau 1 vnt.</t>
  </si>
  <si>
    <t>79.1.7.</t>
  </si>
  <si>
    <t>Dezinfektantas/odos valymo priemonė ne mažiau 40ml -1vnt. Viskas supakuota į sterilų paketą</t>
  </si>
  <si>
    <t>80. DALIS</t>
  </si>
  <si>
    <t>VIENKARTINIŲ PRIEMONIŲ RINKINYS CENTRINĖS VENOS PUNKCIJAI</t>
  </si>
  <si>
    <t>80.</t>
  </si>
  <si>
    <t>Vienkartinių priemonių rinkinys centrinės venos punkcijai</t>
  </si>
  <si>
    <t>80.1.</t>
  </si>
  <si>
    <t>80.1.1.</t>
  </si>
  <si>
    <t>Chirurginis chalatas L dydžio - ne mažiau 1vnt.</t>
  </si>
  <si>
    <t>80.1.2.</t>
  </si>
  <si>
    <t>Medicininė kaukė trijų sluoksnių II tipo - ne mažiau 1vnt.</t>
  </si>
  <si>
    <t>80.1.3.</t>
  </si>
  <si>
    <t>Medicininė kepuraitė (šarlotė) - ne mažiau 1vnt.</t>
  </si>
  <si>
    <t>80.1.4.</t>
  </si>
  <si>
    <t>Chirurginės pirštinės 8 dydžio - ne mažiau 1 pora</t>
  </si>
  <si>
    <t>80.1.5.</t>
  </si>
  <si>
    <t>Švirkštas trijų dalių 20ml - ne mažiau 1vnt.</t>
  </si>
  <si>
    <t>80.1.6.</t>
  </si>
  <si>
    <t>Švirkštas trijų dalių 10ml - ne mažiau 1vnt.</t>
  </si>
  <si>
    <t>80.1.7.</t>
  </si>
  <si>
    <t>Adata vienkartinė 1,2x40mm - ne mažiau 2vnt.</t>
  </si>
  <si>
    <t>80.1.8.</t>
  </si>
  <si>
    <t>Skalpelis vienkartinis su apsauga 11dydis - ne mažiau 1vnt.</t>
  </si>
  <si>
    <t>80.1.9.</t>
  </si>
  <si>
    <t>Servetėlės marlinės 17 siūlų, 8 sluoksnių 7,5x7,5cm (±0,5cm) –  ne mažiau 8vnt.</t>
  </si>
  <si>
    <t>80.1.10.</t>
  </si>
  <si>
    <t>Pleistras neaustinės medžiagos su sugertuku 5 x 7,2 cm  (± 0,5cm)  - ne mažiau 1 vnt.</t>
  </si>
  <si>
    <t>80.1.11.</t>
  </si>
  <si>
    <t>Apklotas 90x75cm (±2cm), ne mažiau  2 sluoksnių, vienas iš polietileno vandeniui atsparus, antras sluoksnis iš neaustinės medžiagos - ne mažiau 1vnt.</t>
  </si>
  <si>
    <t>80.1.12.</t>
  </si>
  <si>
    <t>Apklotas 2x75x45cm (±2cm) su lipniomis U formos angomis ne mažiau 6 x10cm, ne mažiau 2 sluoksnių, vienas sluoksnis iš polietileno vandeniui atsparus, antras sluoksnis iš neaustinės medžiagos, bei Webster arba Mayo Hegar metalinis adatų laikiklis – tiesus 13cm (±1cm)</t>
  </si>
  <si>
    <t>80.1.13.</t>
  </si>
  <si>
    <t>Webster metalinis adatų laikiklis - tiesus 13cm (±1cm) - ne mažiau 1vnt. Viskas supakuota į sterilų paketą</t>
  </si>
  <si>
    <t>81. DALIS</t>
  </si>
  <si>
    <t>ŽARNELIŲ RINKINYS DŪMŲ IR SKYSČIŲ ATSIURBIMUI</t>
  </si>
  <si>
    <t>81.</t>
  </si>
  <si>
    <t>Žarnelių rinkinys dūmų ir skysčių atsiurbimui</t>
  </si>
  <si>
    <t>81.1.</t>
  </si>
  <si>
    <t>81.1.1.</t>
  </si>
  <si>
    <t>81.1.2.</t>
  </si>
  <si>
    <t>Tinkamas naudoti su ligoninės operacinėje esančia pompa S-Pilot UP501. Pakuotėje ne daugiau 10vnt</t>
  </si>
  <si>
    <t>82. DALIS</t>
  </si>
  <si>
    <t>ŽARNELIŲ RINKINYS INSUFLIACIJAI</t>
  </si>
  <si>
    <t>82.</t>
  </si>
  <si>
    <t>Žarnelių rinkinys insufliacijai</t>
  </si>
  <si>
    <t>82.1.</t>
  </si>
  <si>
    <t>82.1.1.</t>
  </si>
  <si>
    <t>82.1.2.</t>
  </si>
  <si>
    <t>Su pašildymu ir filtru</t>
  </si>
  <si>
    <t>82.1.3.</t>
  </si>
  <si>
    <t>Tinkamas naudoti su ligoninės operacinėje esančiu insufliatoriumi Endoflator 50 UI500. Pakuotėje ne daugiau 10vnt.</t>
  </si>
  <si>
    <t>83. DALIS</t>
  </si>
  <si>
    <t>ŽARNELIŲ RINKINYS TIRPALO PADAVIMUI</t>
  </si>
  <si>
    <t>83.</t>
  </si>
  <si>
    <t>Žarnelių rinkinys tirpalo padavimui</t>
  </si>
  <si>
    <t>83.1.</t>
  </si>
  <si>
    <t>83.1.1.</t>
  </si>
  <si>
    <t>83.1.2.</t>
  </si>
  <si>
    <t>Tinkamas naudoti su ligoninės operacinėje esančia pompa Endomat Select UP220. Pakuotėje ne daugiau 10vnt.</t>
  </si>
  <si>
    <t>84. DALIS</t>
  </si>
  <si>
    <t>KLIPAI KRAUJAVIMO STABDYMUI IR KLIPAVIMO KOMPLEKTAI</t>
  </si>
  <si>
    <t>84.</t>
  </si>
  <si>
    <t>Klipai kraujavimo stabdymui ir klipavimo komplektai</t>
  </si>
  <si>
    <t>84.1.</t>
  </si>
  <si>
    <t>Klipai kraujavimo stabdymui</t>
  </si>
  <si>
    <t>84.1.1.</t>
  </si>
  <si>
    <t>Vienkartiniai, sterilūs</t>
  </si>
  <si>
    <t>84.1.2.</t>
  </si>
  <si>
    <t xml:space="preserve">Pritaikyti daugkartinio naudojimo klipavimo sistemai „OLYMPUS“ </t>
  </si>
  <si>
    <t>84.1.3.</t>
  </si>
  <si>
    <t>Atsidarymo kampas 135°</t>
  </si>
  <si>
    <t>84.1.4.</t>
  </si>
  <si>
    <t>Ilgis 7,5mm (± 0,1mm)</t>
  </si>
  <si>
    <t>84.2.</t>
  </si>
  <si>
    <t>Klipavimo komplektai</t>
  </si>
  <si>
    <t>84.2.1.</t>
  </si>
  <si>
    <t>Priemonė hemostazei – sukamieji 360 laipsnių, vienkartiniai su pakartotino atidarymo galimybe, pakartotinų atidarymų apribojimas ne mažiau kaip 5 kartai</t>
  </si>
  <si>
    <t>84.2.2.</t>
  </si>
  <si>
    <t>Maksimalus įleidžiamosios dalies skersmuo ne daugiau kaip 2,75mm</t>
  </si>
  <si>
    <t>84.2.3.</t>
  </si>
  <si>
    <t>Darbinis ilgis 2200-2300mm</t>
  </si>
  <si>
    <t>84.2.4.</t>
  </si>
  <si>
    <t>Atidarymo plotis 11mm (± 0,1mm)</t>
  </si>
  <si>
    <t>85. DALIS</t>
  </si>
  <si>
    <t xml:space="preserve">INFUCIJOS RINKINYS </t>
  </si>
  <si>
    <t>85.</t>
  </si>
  <si>
    <t xml:space="preserve">Infucijos rinkinys </t>
  </si>
  <si>
    <t>85.1.</t>
  </si>
  <si>
    <t>85.1.1.</t>
  </si>
  <si>
    <t>Infuzijos sistema skirta naudoti su infuzijų siurbliu“Aitecs 3017“</t>
  </si>
  <si>
    <t>85.1.2.</t>
  </si>
  <si>
    <t>Lašų kamera (universalus kaištis, filtras su apsauginiu dangteliu, 15 arba 20 lašų/ml kamera, 15mcm skysčio filtras)</t>
  </si>
  <si>
    <t>85.1.3.</t>
  </si>
  <si>
    <t xml:space="preserve">Linija pagaminta iš PVC be DEHP </t>
  </si>
  <si>
    <t>85.1.4.</t>
  </si>
  <si>
    <t>Laisvo tekėjimo apsauga INFULOCK</t>
  </si>
  <si>
    <t>85.1.5.</t>
  </si>
  <si>
    <t xml:space="preserve">Vyriška jungtis su apsauginiu dangteliu </t>
  </si>
  <si>
    <t>85.1.6.</t>
  </si>
  <si>
    <t>Ritininis spaustukas</t>
  </si>
  <si>
    <t>85.1.7.</t>
  </si>
  <si>
    <t>Infuzijos ilgis 266cm (± 5cm)</t>
  </si>
  <si>
    <t>85.1.8.</t>
  </si>
  <si>
    <t>Nuorinimo tūris 21ml (± 2ml)</t>
  </si>
  <si>
    <t>85.1.9.</t>
  </si>
  <si>
    <t>Keisti kas 72 valandas ar dažniau</t>
  </si>
  <si>
    <t>85.1.10.</t>
  </si>
  <si>
    <t>Netinkamas naudoti antrinėms infuzijoms</t>
  </si>
  <si>
    <t>85.1.11.</t>
  </si>
  <si>
    <t>Netinka naudoti su krauju ar kraujo komponentais</t>
  </si>
  <si>
    <t>86. DALIS</t>
  </si>
  <si>
    <t>AEROZOLINĖS KAUKĖS SU VAISTŲ PURKŠTUVU</t>
  </si>
  <si>
    <t>86.</t>
  </si>
  <si>
    <t>Aerozolinės kaukės su vaistų purkštuvu</t>
  </si>
  <si>
    <t>86.1.</t>
  </si>
  <si>
    <t>86.1.1.</t>
  </si>
  <si>
    <t>Kliniškai švarios</t>
  </si>
  <si>
    <t>86.1.2.</t>
  </si>
  <si>
    <t>86.1.3.</t>
  </si>
  <si>
    <t>Tam pačiam ligoniui gali būti naudojamos ne vieną kartą</t>
  </si>
  <si>
    <t>86.1.4.</t>
  </si>
  <si>
    <t>Maksimalus leistinas Cirrus tūris – 5ml (talpa 12ml)</t>
  </si>
  <si>
    <t>86.1.5.</t>
  </si>
  <si>
    <t>Vaistų purškimas įmanomas esant 8 l/min oro/deguonies srauto</t>
  </si>
  <si>
    <t>86.1.6.</t>
  </si>
  <si>
    <t>Nebulaizeris veikia ir vertikalioje ir horizantalioje padėtyje</t>
  </si>
  <si>
    <t>86.1.7.</t>
  </si>
  <si>
    <t>Vaistų, kurie išpurškiami per 1 minutę (kai oro/deguonies srautas – 8 l/min)</t>
  </si>
  <si>
    <t>86.1.8.</t>
  </si>
  <si>
    <t>Vaisto tirpalas paverčiamas į 1-5 mikronų dydžio dalelių aerozolį</t>
  </si>
  <si>
    <t>86.1.9.</t>
  </si>
  <si>
    <t xml:space="preserve">Vienam ligoniui paruoštas trijų dalių rinkinys: nebulaizeris: 1,8m (±20 cm) deguonies vamzdelis ir aerozolio kaukė </t>
  </si>
  <si>
    <t>86.1.10.</t>
  </si>
  <si>
    <t>Aerozolio kaukė su sutvirtinimo juostele (gumele)</t>
  </si>
  <si>
    <t>86.1.11.</t>
  </si>
  <si>
    <t>Kaukės dydis L ir M</t>
  </si>
  <si>
    <t>86.1.12.</t>
  </si>
  <si>
    <t>Kaukės jungtis 22M</t>
  </si>
  <si>
    <t>87. DALIS</t>
  </si>
  <si>
    <t>ANESTEZIOLOGINĖS VEIDO KAUKĖ SU PRIPUČIAMA PAGALVĖLE</t>
  </si>
  <si>
    <t>87.</t>
  </si>
  <si>
    <t>Anesteziologinės veido kaukė su pripučiama pagalvėle</t>
  </si>
  <si>
    <t>87.1.</t>
  </si>
  <si>
    <t xml:space="preserve">Anesteziologinės veido kaukės su pripučiama pagalvėle </t>
  </si>
  <si>
    <t>87.1.1.</t>
  </si>
  <si>
    <t>Dydis 0 (naujagimiams)</t>
  </si>
  <si>
    <t>87.1.2.</t>
  </si>
  <si>
    <t>Vienkartinės, kliniškai švarios, supakuotos ne daugiau kaip po 1 vnt.</t>
  </si>
  <si>
    <t>87.1.3.</t>
  </si>
  <si>
    <t>87.1.4.</t>
  </si>
  <si>
    <t>Be Hook tipo žiedo</t>
  </si>
  <si>
    <t>87.1.5.</t>
  </si>
  <si>
    <t>Minkštas pripūstas priegalvis orui nepralaidus.</t>
  </si>
  <si>
    <t>87.1.6.</t>
  </si>
  <si>
    <t>Kaukė skaidri - gerai matomas ligonio veidas</t>
  </si>
  <si>
    <t>87.1.7.</t>
  </si>
  <si>
    <t>Kaukės jungtys kūginės - 15M</t>
  </si>
  <si>
    <t>87.1.8.</t>
  </si>
  <si>
    <t>Spalvinis kaukių kodavimas pagal dydžius. Spalva nurodoma ant pakuotės.</t>
  </si>
  <si>
    <t>87.2.</t>
  </si>
  <si>
    <t>87.2.1.</t>
  </si>
  <si>
    <t>Dydis 1 (vaikams)</t>
  </si>
  <si>
    <t>87.2.2.</t>
  </si>
  <si>
    <t>87.2.3.</t>
  </si>
  <si>
    <t>87.2.4.</t>
  </si>
  <si>
    <t>87.2.5.</t>
  </si>
  <si>
    <t>Minkštas pripūstas priegalvis orui nepralaidus</t>
  </si>
  <si>
    <t>87.2.6.</t>
  </si>
  <si>
    <t>87.2.7.</t>
  </si>
  <si>
    <t>87.2.8.</t>
  </si>
  <si>
    <t>87.3.</t>
  </si>
  <si>
    <t>87.3.1.</t>
  </si>
  <si>
    <t xml:space="preserve"> Dydis 2</t>
  </si>
  <si>
    <t>87.3.2.</t>
  </si>
  <si>
    <t>87.3.3.</t>
  </si>
  <si>
    <t>87.3.4.</t>
  </si>
  <si>
    <t>87.3.5.</t>
  </si>
  <si>
    <t>87.3.6.</t>
  </si>
  <si>
    <t>87.3.7.</t>
  </si>
  <si>
    <t>Kaukės jungtys kūginės - 22F</t>
  </si>
  <si>
    <t>87.3.8.</t>
  </si>
  <si>
    <t>87.4.</t>
  </si>
  <si>
    <t>87.4.1.</t>
  </si>
  <si>
    <t>87.4.2.</t>
  </si>
  <si>
    <t>87.4.3.</t>
  </si>
  <si>
    <t>87.4.4.</t>
  </si>
  <si>
    <t>87.4.5.</t>
  </si>
  <si>
    <t>87.4.6.</t>
  </si>
  <si>
    <t>87.4.7.</t>
  </si>
  <si>
    <t>87.4.8.</t>
  </si>
  <si>
    <t>87.5.</t>
  </si>
  <si>
    <t>Anesteziologinės veido kaukės su pripučiama pagalvėle</t>
  </si>
  <si>
    <t>87.5.1.</t>
  </si>
  <si>
    <t>87.5.2.</t>
  </si>
  <si>
    <t>87.5.3.</t>
  </si>
  <si>
    <t>87.5.4.</t>
  </si>
  <si>
    <t>87.5.5.</t>
  </si>
  <si>
    <t>87.5.6.</t>
  </si>
  <si>
    <t>87.5.7.</t>
  </si>
  <si>
    <t>87.5.8.</t>
  </si>
  <si>
    <t>87.6.</t>
  </si>
  <si>
    <t>87.6.1.</t>
  </si>
  <si>
    <t>87.6.2.</t>
  </si>
  <si>
    <t>87.6.3.</t>
  </si>
  <si>
    <t>87.6.4.</t>
  </si>
  <si>
    <t>87.6.5.</t>
  </si>
  <si>
    <t>87.6.6.</t>
  </si>
  <si>
    <t>87.6.7.</t>
  </si>
  <si>
    <t>87.6.8.</t>
  </si>
  <si>
    <t>88. DALIS</t>
  </si>
  <si>
    <t xml:space="preserve">AUKŠTOS KONCENTRACIJOS DEGUONIES KAUKĖ </t>
  </si>
  <si>
    <t>88.</t>
  </si>
  <si>
    <t xml:space="preserve">Aukštos koncentracijos deguonies kaukė </t>
  </si>
  <si>
    <t>88.1.</t>
  </si>
  <si>
    <t>88.1.1.</t>
  </si>
  <si>
    <t>Vienkartinės, sterilios. Gaminio sudėtyje nėra latekso</t>
  </si>
  <si>
    <t>88.1.2.</t>
  </si>
  <si>
    <t>Kaukė tvirtinama juostele (gumele), kuri kaukę ant veido fiksuoja hermetiškai</t>
  </si>
  <si>
    <t>88.1.3.</t>
  </si>
  <si>
    <t>Kaukės kraštai priglundantys prie veido. Korpusas iš standžios ir skaidrios medžiagos</t>
  </si>
  <si>
    <t>88.1.4.</t>
  </si>
  <si>
    <t>Deguonies vamzdelis  ne mažiau 2m su konektoriais galuose</t>
  </si>
  <si>
    <t>88.1.5.</t>
  </si>
  <si>
    <t>Su integruotu nosies fiksatoriumi (spaustuku)</t>
  </si>
  <si>
    <t>88.1.6.</t>
  </si>
  <si>
    <t>Su 1 - 1,5 ltr. talpos permatomu rezervuaru</t>
  </si>
  <si>
    <t>89. DALIS</t>
  </si>
  <si>
    <t>LARINGINĖ KAUKĖ APSUNKINTAI INTUBACIJAI</t>
  </si>
  <si>
    <t>89.</t>
  </si>
  <si>
    <t>Laringinė kaukė apsunkintai intubacijai</t>
  </si>
  <si>
    <t>89.1.</t>
  </si>
  <si>
    <t xml:space="preserve">Laringinė kaukė apsunkintai intubacijai. </t>
  </si>
  <si>
    <t>89.1.1.</t>
  </si>
  <si>
    <t>Sterili vienkartinė, skaidri pagaminta iš PVC ar lygiavertės medžiagos</t>
  </si>
  <si>
    <t>89.1.2.</t>
  </si>
  <si>
    <t>Elipsės formos</t>
  </si>
  <si>
    <t>89.1.3.</t>
  </si>
  <si>
    <t>Stabilus, neužlinkstantis vamzdelis, specialiu kampu leidžiantis įvesti esant įvairioms galvos pozicijoms</t>
  </si>
  <si>
    <t>89.1.4.</t>
  </si>
  <si>
    <t>2 angų technologija, su stempline ir orofaringine angomis</t>
  </si>
  <si>
    <t>89.1.5.</t>
  </si>
  <si>
    <t>Integruotas sukandimo blokatorius</t>
  </si>
  <si>
    <t>89.1.6.</t>
  </si>
  <si>
    <t>Laikiklis kaukės pozicijos pakeitimui ir/ar fiksavimui</t>
  </si>
  <si>
    <t>89.1.7.</t>
  </si>
  <si>
    <t>Padidinta, išgaubta PVC manžetė pagerintam prigludimui ir hermetiškumui su pertvarėlėmis nuo epigločio užkritimo</t>
  </si>
  <si>
    <t>89.1.8.</t>
  </si>
  <si>
    <t>Dydžiai 1; 1,5; 2; 2,5; 3; 4; 5 pasirinktinai užsakymo metu</t>
  </si>
  <si>
    <t>90. DALIS</t>
  </si>
  <si>
    <t>LARINGINĖ KAUKĖ – GELINĖ</t>
  </si>
  <si>
    <t>90.</t>
  </si>
  <si>
    <t>Laringinė kaukė – gelinė</t>
  </si>
  <si>
    <t>90.1.</t>
  </si>
  <si>
    <t>90.1.1.</t>
  </si>
  <si>
    <t>N 1</t>
  </si>
  <si>
    <t>90.1.2.</t>
  </si>
  <si>
    <t>Vienkartinė, sterili. Gaminio sudėtyje nėra latekso</t>
  </si>
  <si>
    <t>90.1.3.</t>
  </si>
  <si>
    <t>i- gel tipo</t>
  </si>
  <si>
    <t>90.1.4.</t>
  </si>
  <si>
    <t>Minkšti ir tikslūs kontūrai</t>
  </si>
  <si>
    <t>90.1.5.</t>
  </si>
  <si>
    <t>Nepripučiama distalinė dalis</t>
  </si>
  <si>
    <t>90.1.6.</t>
  </si>
  <si>
    <t>Su skrandžio kanalu</t>
  </si>
  <si>
    <t>90.1.7.</t>
  </si>
  <si>
    <t>Pagaminta iš medicininio termoplastinio elastomero ar lygiavertė medžiagos</t>
  </si>
  <si>
    <t>90.1.8.</t>
  </si>
  <si>
    <t>90.1.9.</t>
  </si>
  <si>
    <t>Reikalinga informacija matomoje kvėpavimo vamzdelio dalyje</t>
  </si>
  <si>
    <t>90.2.</t>
  </si>
  <si>
    <t>90.2.1.</t>
  </si>
  <si>
    <t>N3</t>
  </si>
  <si>
    <t>90.2.2.</t>
  </si>
  <si>
    <t>90.2.3.</t>
  </si>
  <si>
    <t>90.2.4.</t>
  </si>
  <si>
    <t>90.2.5.</t>
  </si>
  <si>
    <t>90.2.6.</t>
  </si>
  <si>
    <t>90.2.7.</t>
  </si>
  <si>
    <t>90.2.8.</t>
  </si>
  <si>
    <t>90.2.9.</t>
  </si>
  <si>
    <t>90.3.</t>
  </si>
  <si>
    <t>90.3.1.</t>
  </si>
  <si>
    <t>N 4</t>
  </si>
  <si>
    <t>90.3.2.</t>
  </si>
  <si>
    <t>90.3.3.</t>
  </si>
  <si>
    <t>90.3.4.</t>
  </si>
  <si>
    <t>90.3.5.</t>
  </si>
  <si>
    <t>90.3.6.</t>
  </si>
  <si>
    <t>90.3.7.</t>
  </si>
  <si>
    <t>90.3.8.</t>
  </si>
  <si>
    <t>90.3.9.</t>
  </si>
  <si>
    <t>90.4.</t>
  </si>
  <si>
    <t>90.4.1.</t>
  </si>
  <si>
    <t>N 5</t>
  </si>
  <si>
    <t>90.4.2.</t>
  </si>
  <si>
    <t>90.4.3.</t>
  </si>
  <si>
    <t>90.4.4.</t>
  </si>
  <si>
    <t>90.4.5.</t>
  </si>
  <si>
    <t>90.4.6.</t>
  </si>
  <si>
    <t>90.4.7.</t>
  </si>
  <si>
    <t>90.4.8.</t>
  </si>
  <si>
    <t>90.4.9.</t>
  </si>
  <si>
    <t>91. DALIS</t>
  </si>
  <si>
    <t>KAUKĖ DEGUONIES SU FILTRU</t>
  </si>
  <si>
    <t>91.</t>
  </si>
  <si>
    <t>Kaukė deguonies su filtru</t>
  </si>
  <si>
    <t>91.1.</t>
  </si>
  <si>
    <t>91.1.1.</t>
  </si>
  <si>
    <t>91.1.2.</t>
  </si>
  <si>
    <t>91.1.3.</t>
  </si>
  <si>
    <t>Kaukės kraštai priglundantys prie veido. Korpusas iš skaidrios medžiagos</t>
  </si>
  <si>
    <t>91.1.4.</t>
  </si>
  <si>
    <t>Deguonies vamzdelis ne lygiasienis, 2,1 m (± 10 cm)</t>
  </si>
  <si>
    <t>91.1.5.</t>
  </si>
  <si>
    <t>91.1.6.</t>
  </si>
  <si>
    <t>Kaukėje, abiejose jos pusėse, yra aukšto efektyvumo filtravimo medžiaga (filtrai)</t>
  </si>
  <si>
    <t>91.1.7.</t>
  </si>
  <si>
    <t>Su galimybe prijungti prie centralizuoto CO2 srauto</t>
  </si>
  <si>
    <t>91.1.8.</t>
  </si>
  <si>
    <t>Skirtos suaugusiems</t>
  </si>
  <si>
    <t>92. DALIS</t>
  </si>
  <si>
    <t>KAUKĖ DEGUONIES NAUJAGIMIAMS</t>
  </si>
  <si>
    <t>92.</t>
  </si>
  <si>
    <t>Kaukė deguonies naujagimiams</t>
  </si>
  <si>
    <t>92.1.</t>
  </si>
  <si>
    <t>92.1.1.</t>
  </si>
  <si>
    <t xml:space="preserve">Vienkartinės, sterilios. Gaminio sudėtyje nėra latekso </t>
  </si>
  <si>
    <t>92.1.2.</t>
  </si>
  <si>
    <t>92.1.3.</t>
  </si>
  <si>
    <t>Kaukės kraštai priglundantys prie veido, neaštrūs. Korpusas iš skaidrios medžiagos</t>
  </si>
  <si>
    <t>92.1.4.</t>
  </si>
  <si>
    <t xml:space="preserve">Deguonies vamzdelis ne lygiasienis, 2,1 m (± 10 cm) </t>
  </si>
  <si>
    <t>92.1.5.</t>
  </si>
  <si>
    <t>93. DALIS</t>
  </si>
  <si>
    <t>PRIEMONĖ NEINVAZINEI VENTILIACIJAI</t>
  </si>
  <si>
    <t>93.</t>
  </si>
  <si>
    <t>Priemonė neinvazinei ventiliacijai</t>
  </si>
  <si>
    <t>93.1.</t>
  </si>
  <si>
    <t>CPAP viso veido kaukė</t>
  </si>
  <si>
    <t>93.1.1.</t>
  </si>
  <si>
    <t>Vienkartinė neinvazinės ventiliacijos priemonė skirta suaugusiems su nuolatinio teigiamo kvėpavimo takų slėgio (CPAP)ir dviejų lygių teigiamo slėgio aparatais ligoninėje</t>
  </si>
  <si>
    <t>93.1.2.</t>
  </si>
  <si>
    <t>Kaukė su standartine alkūne, su kontroline anga joje, naudojama dviejų atšakų kvėpavimo sistemose</t>
  </si>
  <si>
    <t>93.1.3.</t>
  </si>
  <si>
    <t>Yra tvirtinimo dirželiai ant galvos su nuimamais spaustukais, kaukė su silikoniniu priegalviu</t>
  </si>
  <si>
    <t>93.1.4.</t>
  </si>
  <si>
    <t>L dydžio</t>
  </si>
  <si>
    <t>93.2.</t>
  </si>
  <si>
    <t>93.2.1.</t>
  </si>
  <si>
    <t>93.2.2.</t>
  </si>
  <si>
    <t>93.2.3.</t>
  </si>
  <si>
    <t>93.2.4.</t>
  </si>
  <si>
    <t>XL dydžio</t>
  </si>
  <si>
    <t>94. DALIS</t>
  </si>
  <si>
    <t>KAUKĖ SU FILTRU APARATUI RESPIRONICS</t>
  </si>
  <si>
    <t>94.</t>
  </si>
  <si>
    <t>Kaukė su filtru aparatui Respironics</t>
  </si>
  <si>
    <t>94.1.</t>
  </si>
  <si>
    <t>94.1.1.</t>
  </si>
  <si>
    <t>Kaukė skirta neinvazinei ventiliacijai</t>
  </si>
  <si>
    <t>94.1.2.</t>
  </si>
  <si>
    <t>Kaukė neinvazinei ventiliacijai su filtru</t>
  </si>
  <si>
    <t>94.1.3.</t>
  </si>
  <si>
    <t>Kaukė dengia nosį ir burną</t>
  </si>
  <si>
    <t>94.1.4.</t>
  </si>
  <si>
    <t>Su iškvėpimo vožtuvu</t>
  </si>
  <si>
    <t>94.1.5.</t>
  </si>
  <si>
    <t> Kaukė tinkanti CPAP ventiliacijos rėžimui</t>
  </si>
  <si>
    <t>94.1.6.</t>
  </si>
  <si>
    <t>M dydžio</t>
  </si>
  <si>
    <t>95. DALIS</t>
  </si>
  <si>
    <t>SPIROMETRO KANDIKLIS</t>
  </si>
  <si>
    <t>95.</t>
  </si>
  <si>
    <t>Spirometro kandiklis</t>
  </si>
  <si>
    <t>95.1.</t>
  </si>
  <si>
    <t>95.1.1.</t>
  </si>
  <si>
    <t>Forma – cilindrinė. Ilgis – 140mm (± 5mm), išorinis skersmuo – 21mm, vidinis skersmuo – 19mm, sienelės storis – 1mm</t>
  </si>
  <si>
    <t>95.1.2.</t>
  </si>
  <si>
    <t>Bakterijos filtro membrana turi būti sumontuota viduje</t>
  </si>
  <si>
    <t>95.1.3.</t>
  </si>
  <si>
    <t>Medžiaga turi būti pagaminta iš polietileno (PE) arba lygiavertės medžiagos</t>
  </si>
  <si>
    <t>95.1.4.</t>
  </si>
  <si>
    <t>95.1.5.</t>
  </si>
  <si>
    <t>Tinkamas naudoti su ligoninėje turimais spirometrais Easy On PC </t>
  </si>
  <si>
    <t>96. DALIS</t>
  </si>
  <si>
    <t>FILTRAI ANTIBAKTERINIAI</t>
  </si>
  <si>
    <t>96.</t>
  </si>
  <si>
    <t>Filtrai antibakteriniai</t>
  </si>
  <si>
    <t>96.1.</t>
  </si>
  <si>
    <t>96.1.1.</t>
  </si>
  <si>
    <t>Vienkartiniai, nesterilūs, skirti sieniniam – vakuuminiam siurbliui RVTM-2</t>
  </si>
  <si>
    <t>96.1.2.</t>
  </si>
  <si>
    <t>Skirtas vakuumo reguliatoriaus ir centralizuotos vakuumo sistemos apsaugai nuo bakterijų, gleivių, skysčių patekimo</t>
  </si>
  <si>
    <t>96.1.3.</t>
  </si>
  <si>
    <t>Filtro membrana iš boro silikatinio stiklo</t>
  </si>
  <si>
    <t>96.1.4.</t>
  </si>
  <si>
    <t>Filtro korpusas iš polipropileno</t>
  </si>
  <si>
    <t>96.1.5.</t>
  </si>
  <si>
    <t>Filtro diametras 50mm (±10mm)</t>
  </si>
  <si>
    <t>96.1.6.</t>
  </si>
  <si>
    <t>Filtro storis 4,5mm (±0,5mm)</t>
  </si>
  <si>
    <t>96.1.7.</t>
  </si>
  <si>
    <t>Filtro efektyvumas &gt;99,97%</t>
  </si>
  <si>
    <t>96.1.8.</t>
  </si>
  <si>
    <t>Skirti vakuumo reguliatoriams RVTM-2. Filtras prijungiamas prie ligoninėje turimos įrangos be papildomų konstrukcinių elementų</t>
  </si>
  <si>
    <t>97. DALIS</t>
  </si>
  <si>
    <t>KOMBINUOTAS KVĖPAVIMO FILTRAS SU DRĖGMĖS GRĄŽINIMU</t>
  </si>
  <si>
    <t>97.</t>
  </si>
  <si>
    <t>Kombinuotas kvėpavimo filtras su drėgmės grąžinimu</t>
  </si>
  <si>
    <t>97.1.</t>
  </si>
  <si>
    <t>97.1.1.</t>
  </si>
  <si>
    <t>Kliniškai švarūs. Vienkartiniai. Korpusas permatomas, skaidrus</t>
  </si>
  <si>
    <t>97.1.2.</t>
  </si>
  <si>
    <t>Elektrostatinis veikimo principas</t>
  </si>
  <si>
    <t>97.1.3.</t>
  </si>
  <si>
    <t>Su šilumos ir drėgmės reguliatoriumi</t>
  </si>
  <si>
    <t>97.1.4.</t>
  </si>
  <si>
    <t>Yra Luer Lock tipo jungtis CO2 matavimui, kurios anga turi fiksuotą dangtelį, t.y. jį atidengus pastarasis lieka pritvirtintas prie filtro korpuso.</t>
  </si>
  <si>
    <t>97.1.5.</t>
  </si>
  <si>
    <t>Testuoti su virusais ir bakterijomis nepriklausomoje laboratorijoje pagal tarptautines metodikas 24 val. (pateikti nepriklausomos laboratorijos testavimo protokolus)</t>
  </si>
  <si>
    <t>97.1.6.</t>
  </si>
  <si>
    <t>Efektyvumas &gt;99,999% (pateikti nepriklausomos laboratorijos testavimo protokolus)</t>
  </si>
  <si>
    <t>97.1.7.</t>
  </si>
  <si>
    <t>Supakuoti ne daugiau kaip po 1 vnt.</t>
  </si>
  <si>
    <t>97.1.8.</t>
  </si>
  <si>
    <t>Jungtys 22F/15M-22M/15F</t>
  </si>
  <si>
    <t>97.1.9.</t>
  </si>
  <si>
    <t>Kvėpavimo filtro parametrai: tūris – ne mažiau 55 ml pasipriešinimas – ne daugiau kaip 1.0cm H2O (esant 30 l/min srautui), drėgmės gražinimas – ne mažiau kaip 30 mg H2O/l (VT 500ml); minimalus įkvėpimo/iškvėpimo tūris – ne daugiau kaip 200ml.</t>
  </si>
  <si>
    <t>98. DALIS</t>
  </si>
  <si>
    <t>KVĖPAVIMO FILTRAI</t>
  </si>
  <si>
    <t>98.</t>
  </si>
  <si>
    <t>Kvėpavimo filtrai</t>
  </si>
  <si>
    <t>98.1.</t>
  </si>
  <si>
    <t xml:space="preserve">Kvėpavimo filtrai </t>
  </si>
  <si>
    <t>98.1.1.</t>
  </si>
  <si>
    <t xml:space="preserve">Be šilumos-drėgmės reguliavimo </t>
  </si>
  <si>
    <t>98.1.2.</t>
  </si>
  <si>
    <t>Kliniškai švarus, vienkartinis.</t>
  </si>
  <si>
    <t>98.1.3.</t>
  </si>
  <si>
    <t xml:space="preserve">Gaminio sudėtyje nėra latekso. </t>
  </si>
  <si>
    <t>98.1.4.</t>
  </si>
  <si>
    <t xml:space="preserve">Yra Luer Lock tipo jungtis CO2 monitorizavimui. </t>
  </si>
  <si>
    <t>98.1.5.</t>
  </si>
  <si>
    <t>Monitoringo linijos anga turi fiksuotą guminį dangtelį, kurį atidengus šis lieka pritvirtintas prie filtro korpuso.</t>
  </si>
  <si>
    <t>98.1.6.</t>
  </si>
  <si>
    <t xml:space="preserve">Testuoti su virusais ir bakterijomis nepriklausomoje laboratorijoje pagal tarptautines metodikas 24 val.(pateikti nepriklausomos laboratorijos testavimo protokolus). Antibakterinės savybės – sulaiko hepatito virusą, TBC lazdelę ir kt. bakterijas. Efektyvumas &gt;99,999%. </t>
  </si>
  <si>
    <t>98.1.7.</t>
  </si>
  <si>
    <t>98.1.8.</t>
  </si>
  <si>
    <t>Jungtys 22F/15M-22M/15F.</t>
  </si>
  <si>
    <t>98.1.9.</t>
  </si>
  <si>
    <t>Kvėpavimo filtro parametrai: tūris  60 ml (±1ml), pasipriešinimas – ne daugiau kaip 0,9 cm H2O; minimalus įkvėpimo/iškvėpimo tūris &gt; 200ml.</t>
  </si>
  <si>
    <t>98.1.10.</t>
  </si>
  <si>
    <t>Svoris 25g - 30g</t>
  </si>
  <si>
    <t>99. DALIS</t>
  </si>
  <si>
    <t>KVĖPAVIMO FILTRAI VAIKAMS IR NAUJAGIMIAMS</t>
  </si>
  <si>
    <t>99.</t>
  </si>
  <si>
    <t>Kvėpavimo filtrai vaikams ir naujagimiams</t>
  </si>
  <si>
    <t>99.1.</t>
  </si>
  <si>
    <t>Filtras kvėpavimo vaikams ir naujagimiams</t>
  </si>
  <si>
    <t>99.1.1.</t>
  </si>
  <si>
    <t>Kliniškai švarūs, vienkartiniai, gaminio sudėtyje nėra latekso</t>
  </si>
  <si>
    <t>99.1.2.</t>
  </si>
  <si>
    <t>Elektrostatinis filtro veikimo principas</t>
  </si>
  <si>
    <t>99.1.3.</t>
  </si>
  <si>
    <t>Su Luer Lock tipo jungtimi CO2 monitoravimui. Monitoringo linijai skirtos angos dangtelis pritvirtintas prie Luer Lock tipo angos</t>
  </si>
  <si>
    <t>99.1.4.</t>
  </si>
  <si>
    <t>Testuotas su virusais ir bakterijomis nepriklausomoje ar gamintojo laboratorijoje pagal tarptautines metodikas 24 val. Efektyvumas &gt;99,99%</t>
  </si>
  <si>
    <t>99.1.5.</t>
  </si>
  <si>
    <t>Filtro parametrai: tūris- 28ml (± 2ml) , pasipriešinimas - ne daugiau kaip 2,6cm H2O, kai dujų srautas 30l/min, drėgmės gražinimas - ne mažiau kaip 32,0 mg H2O/l, minimalus/maksimalus kvėpavimo tūris - 75ml - 300ml</t>
  </si>
  <si>
    <t>99.1.6.</t>
  </si>
  <si>
    <t>100. DALIS</t>
  </si>
  <si>
    <t>KOMBINUOTI KVĖPAVIMO FILTRAI</t>
  </si>
  <si>
    <t>100.</t>
  </si>
  <si>
    <t>Kombinuoti kvėpavimo filtrai</t>
  </si>
  <si>
    <t>100.1.</t>
  </si>
  <si>
    <t>100.1.1.</t>
  </si>
  <si>
    <t>Skirti suaugusiems</t>
  </si>
  <si>
    <t>100.1.2.</t>
  </si>
  <si>
    <t>100.1.3.</t>
  </si>
  <si>
    <t>100.1.4.</t>
  </si>
  <si>
    <t>100.1.5.</t>
  </si>
  <si>
    <t>100.1.6.</t>
  </si>
  <si>
    <t>Be šilumos ir drėgmės reguliatoriaus. Filtro parametrai: tūris- 33ml, pasipriešinimas - ne daugiau kaip 2,2cm H2O, minimalus įkvėpimo/iškvėpimo tūris - 150ml - 1500ml</t>
  </si>
  <si>
    <t>100.1.7.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</si>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</sst>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4" xfId="0" applyBorder="1"/>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0" xfId="0" applyFont="1" applyFill="1" applyAlignment="1">
      <alignment horizontal="right"/>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958"/>
  <sheetViews>
    <sheetView tabSelected="1" workbookViewId="0">
      <selection activeCell="H34" sqref="H34"/>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33.2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1.099999999999994" customHeight="1" x14ac:dyDescent="0.25">
      <c r="A21" s="37" t="s">
        <v>16</v>
      </c>
      <c r="B21" s="38"/>
      <c r="C21" s="42"/>
      <c r="D21" s="43"/>
      <c r="E21" s="43"/>
      <c r="F21" s="43"/>
      <c r="G21" s="30"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25" t="s">
        <v>1738</v>
      </c>
      <c r="B31" s="26"/>
    </row>
    <row r="32" spans="1:7" x14ac:dyDescent="0.25">
      <c r="A32" s="15"/>
    </row>
    <row r="33" spans="1:8" x14ac:dyDescent="0.25">
      <c r="A33" s="15"/>
    </row>
    <row r="34" spans="1:8" x14ac:dyDescent="0.25">
      <c r="A34" s="13" t="s">
        <v>25</v>
      </c>
      <c r="B34" s="13" t="s">
        <v>26</v>
      </c>
    </row>
    <row r="36" spans="1:8" x14ac:dyDescent="0.25">
      <c r="A36" s="13" t="s">
        <v>27</v>
      </c>
    </row>
    <row r="37" spans="1:8" ht="45" x14ac:dyDescent="0.25">
      <c r="A37" s="17" t="s">
        <v>28</v>
      </c>
      <c r="B37" s="17" t="s">
        <v>29</v>
      </c>
      <c r="C37" s="17" t="s">
        <v>30</v>
      </c>
      <c r="D37" s="17" t="s">
        <v>31</v>
      </c>
      <c r="E37" s="17" t="s">
        <v>32</v>
      </c>
      <c r="F37" s="17" t="s">
        <v>33</v>
      </c>
      <c r="G37" s="27" t="s">
        <v>34</v>
      </c>
      <c r="H37" s="27" t="s">
        <v>35</v>
      </c>
    </row>
    <row r="38" spans="1:8" x14ac:dyDescent="0.25">
      <c r="A38" s="17" t="s">
        <v>36</v>
      </c>
      <c r="B38" s="17" t="s">
        <v>37</v>
      </c>
      <c r="C38" s="18"/>
      <c r="D38" s="18"/>
      <c r="E38" s="18"/>
      <c r="F38" s="18"/>
      <c r="G38" s="28"/>
      <c r="H38" s="28"/>
    </row>
    <row r="39" spans="1:8" x14ac:dyDescent="0.25">
      <c r="A39" s="18" t="s">
        <v>38</v>
      </c>
      <c r="B39" s="18" t="s">
        <v>37</v>
      </c>
      <c r="C39" s="18">
        <v>400</v>
      </c>
      <c r="D39" s="18" t="s">
        <v>39</v>
      </c>
      <c r="E39" s="19"/>
      <c r="F39" s="18" t="str">
        <f>IF(ISBLANK(E39),"", PRODUCT(C39,E39))</f>
        <v/>
      </c>
      <c r="G39" s="29"/>
      <c r="H39" s="28"/>
    </row>
    <row r="40" spans="1:8" x14ac:dyDescent="0.25">
      <c r="A40" s="18" t="s">
        <v>40</v>
      </c>
      <c r="B40" s="18" t="s">
        <v>41</v>
      </c>
      <c r="C40" s="18"/>
      <c r="D40" s="18"/>
      <c r="E40" s="18"/>
      <c r="F40" s="18"/>
      <c r="G40" s="28"/>
      <c r="H40" s="29"/>
    </row>
    <row r="41" spans="1:8" x14ac:dyDescent="0.25">
      <c r="A41" s="18" t="s">
        <v>42</v>
      </c>
      <c r="B41" s="18" t="s">
        <v>43</v>
      </c>
      <c r="C41" s="18"/>
      <c r="D41" s="18"/>
      <c r="E41" s="18"/>
      <c r="F41" s="18"/>
      <c r="G41" s="28"/>
      <c r="H41" s="29"/>
    </row>
    <row r="42" spans="1:8" x14ac:dyDescent="0.25">
      <c r="E42" s="17" t="s">
        <v>44</v>
      </c>
      <c r="F42" s="17" t="str">
        <f>IF((COUNT(C39:C41)&lt;&gt;COUNT(F39:F41)),"", ROUND(SUM(F39:F41),2))</f>
        <v/>
      </c>
      <c r="G42" s="30" t="str">
        <f>IF((COUNT(C39:C41)&lt;&gt;COUNT(F39:F41)),"Neužpildytos visų objektų kainos", "")</f>
        <v>Neužpildytos visų objektų kainos</v>
      </c>
    </row>
    <row r="43" spans="1:8" x14ac:dyDescent="0.25">
      <c r="C43" s="17" t="s">
        <v>45</v>
      </c>
      <c r="D43" s="20"/>
      <c r="E43" s="17" t="s">
        <v>46</v>
      </c>
      <c r="F43" s="17" t="str">
        <f>IF(OR(F42="",D43=""),"", ROUND(PRODUCT(D43,F42)/100,2))</f>
        <v/>
      </c>
      <c r="G43" s="30" t="str">
        <f>IF(D43="", "Nurodykite taikomą PVM dydį", "")</f>
        <v>Nurodykite taikomą PVM dydį</v>
      </c>
    </row>
    <row r="44" spans="1:8" x14ac:dyDescent="0.25">
      <c r="E44" s="17" t="s">
        <v>47</v>
      </c>
      <c r="F44" s="17">
        <f>IF(ISBLANK(F43), "", ROUND(SUM(F42:F43),2))</f>
        <v>0</v>
      </c>
    </row>
    <row r="48" spans="1:8" x14ac:dyDescent="0.25">
      <c r="A48" s="13" t="s">
        <v>48</v>
      </c>
      <c r="B48" s="13" t="s">
        <v>49</v>
      </c>
    </row>
    <row r="50" spans="1:8" x14ac:dyDescent="0.25">
      <c r="A50" s="13" t="s">
        <v>27</v>
      </c>
    </row>
    <row r="51" spans="1:8" ht="45" x14ac:dyDescent="0.25">
      <c r="A51" s="17" t="s">
        <v>28</v>
      </c>
      <c r="B51" s="17" t="s">
        <v>29</v>
      </c>
      <c r="C51" s="17" t="s">
        <v>30</v>
      </c>
      <c r="D51" s="17" t="s">
        <v>31</v>
      </c>
      <c r="E51" s="17" t="s">
        <v>32</v>
      </c>
      <c r="F51" s="17" t="s">
        <v>33</v>
      </c>
      <c r="G51" s="27" t="s">
        <v>34</v>
      </c>
      <c r="H51" s="27" t="s">
        <v>35</v>
      </c>
    </row>
    <row r="52" spans="1:8" x14ac:dyDescent="0.25">
      <c r="A52" s="17" t="s">
        <v>50</v>
      </c>
      <c r="B52" s="17" t="s">
        <v>51</v>
      </c>
      <c r="C52" s="18"/>
      <c r="D52" s="18"/>
      <c r="E52" s="18"/>
      <c r="F52" s="18"/>
      <c r="G52" s="28"/>
      <c r="H52" s="28"/>
    </row>
    <row r="53" spans="1:8" x14ac:dyDescent="0.25">
      <c r="A53" s="18" t="s">
        <v>52</v>
      </c>
      <c r="B53" s="18" t="s">
        <v>51</v>
      </c>
      <c r="C53" s="18">
        <v>150</v>
      </c>
      <c r="D53" s="18" t="s">
        <v>39</v>
      </c>
      <c r="E53" s="19"/>
      <c r="F53" s="18" t="str">
        <f>IF(ISBLANK(E53),"", PRODUCT(C53,E53))</f>
        <v/>
      </c>
      <c r="G53" s="29"/>
      <c r="H53" s="28"/>
    </row>
    <row r="54" spans="1:8" x14ac:dyDescent="0.25">
      <c r="A54" s="18" t="s">
        <v>53</v>
      </c>
      <c r="B54" s="18" t="s">
        <v>54</v>
      </c>
      <c r="C54" s="18"/>
      <c r="D54" s="18"/>
      <c r="E54" s="18"/>
      <c r="F54" s="18"/>
      <c r="G54" s="28"/>
      <c r="H54" s="29"/>
    </row>
    <row r="55" spans="1:8" x14ac:dyDescent="0.25">
      <c r="A55" s="18" t="s">
        <v>55</v>
      </c>
      <c r="B55" s="18" t="s">
        <v>56</v>
      </c>
      <c r="C55" s="18"/>
      <c r="D55" s="18"/>
      <c r="E55" s="18"/>
      <c r="F55" s="18"/>
      <c r="G55" s="28"/>
      <c r="H55" s="29"/>
    </row>
    <row r="56" spans="1:8" x14ac:dyDescent="0.25">
      <c r="A56" s="18" t="s">
        <v>57</v>
      </c>
      <c r="B56" s="18" t="s">
        <v>58</v>
      </c>
      <c r="C56" s="18"/>
      <c r="D56" s="18"/>
      <c r="E56" s="18"/>
      <c r="F56" s="18"/>
      <c r="G56" s="28"/>
      <c r="H56" s="29"/>
    </row>
    <row r="57" spans="1:8" x14ac:dyDescent="0.25">
      <c r="A57" s="18" t="s">
        <v>59</v>
      </c>
      <c r="B57" s="18" t="s">
        <v>60</v>
      </c>
      <c r="C57" s="18"/>
      <c r="D57" s="18"/>
      <c r="E57" s="18"/>
      <c r="F57" s="18"/>
      <c r="G57" s="28"/>
      <c r="H57" s="29"/>
    </row>
    <row r="58" spans="1:8" x14ac:dyDescent="0.25">
      <c r="A58" s="18" t="s">
        <v>61</v>
      </c>
      <c r="B58" s="18" t="s">
        <v>62</v>
      </c>
      <c r="C58" s="18"/>
      <c r="D58" s="18"/>
      <c r="E58" s="18"/>
      <c r="F58" s="18"/>
      <c r="G58" s="28"/>
      <c r="H58" s="29"/>
    </row>
    <row r="59" spans="1:8" x14ac:dyDescent="0.25">
      <c r="A59" s="18" t="s">
        <v>63</v>
      </c>
      <c r="B59" s="18" t="s">
        <v>64</v>
      </c>
      <c r="C59" s="18"/>
      <c r="D59" s="18"/>
      <c r="E59" s="18"/>
      <c r="F59" s="18"/>
      <c r="G59" s="28"/>
      <c r="H59" s="29"/>
    </row>
    <row r="60" spans="1:8" x14ac:dyDescent="0.25">
      <c r="A60" s="18" t="s">
        <v>65</v>
      </c>
      <c r="B60" s="18" t="s">
        <v>66</v>
      </c>
      <c r="C60" s="18"/>
      <c r="D60" s="18"/>
      <c r="E60" s="18"/>
      <c r="F60" s="18"/>
      <c r="G60" s="28"/>
      <c r="H60" s="29"/>
    </row>
    <row r="61" spans="1:8" x14ac:dyDescent="0.25">
      <c r="A61" s="18" t="s">
        <v>67</v>
      </c>
      <c r="B61" s="18" t="s">
        <v>68</v>
      </c>
      <c r="C61" s="18"/>
      <c r="D61" s="18"/>
      <c r="E61" s="18"/>
      <c r="F61" s="18"/>
      <c r="G61" s="28"/>
      <c r="H61" s="29"/>
    </row>
    <row r="62" spans="1:8" x14ac:dyDescent="0.25">
      <c r="A62" s="18" t="s">
        <v>69</v>
      </c>
      <c r="B62" s="18" t="s">
        <v>70</v>
      </c>
      <c r="C62" s="18"/>
      <c r="D62" s="18"/>
      <c r="E62" s="18"/>
      <c r="F62" s="18"/>
      <c r="G62" s="28"/>
      <c r="H62" s="29"/>
    </row>
    <row r="63" spans="1:8" x14ac:dyDescent="0.25">
      <c r="E63" s="17" t="s">
        <v>44</v>
      </c>
      <c r="F63" s="17" t="str">
        <f>IF((COUNT(C53:C62)&lt;&gt;COUNT(F53:F62)),"", ROUND(SUM(F53:F62),2))</f>
        <v/>
      </c>
      <c r="G63" s="30" t="str">
        <f>IF((COUNT(C53:C62)&lt;&gt;COUNT(F53:F62)),"Neužpildytos visų objektų kainos", "")</f>
        <v>Neužpildytos visų objektų kainos</v>
      </c>
    </row>
    <row r="64" spans="1:8" x14ac:dyDescent="0.25">
      <c r="C64" s="17" t="s">
        <v>45</v>
      </c>
      <c r="D64" s="20"/>
      <c r="E64" s="17" t="s">
        <v>46</v>
      </c>
      <c r="F64" s="17" t="str">
        <f>IF(OR(F63="",D64=""),"", ROUND(PRODUCT(D64,F63)/100,2))</f>
        <v/>
      </c>
      <c r="G64" s="30" t="str">
        <f>IF(D64="", "Nurodykite taikomą PVM dydį", "")</f>
        <v>Nurodykite taikomą PVM dydį</v>
      </c>
    </row>
    <row r="65" spans="1:8" x14ac:dyDescent="0.25">
      <c r="E65" s="17" t="s">
        <v>47</v>
      </c>
      <c r="F65" s="17">
        <f>IF(ISBLANK(F64), "", ROUND(SUM(F63:F64),2))</f>
        <v>0</v>
      </c>
    </row>
    <row r="69" spans="1:8" x14ac:dyDescent="0.25">
      <c r="A69" s="13" t="s">
        <v>71</v>
      </c>
      <c r="B69" s="13" t="s">
        <v>72</v>
      </c>
    </row>
    <row r="71" spans="1:8" x14ac:dyDescent="0.25">
      <c r="A71" s="13" t="s">
        <v>27</v>
      </c>
    </row>
    <row r="72" spans="1:8" ht="45" x14ac:dyDescent="0.25">
      <c r="A72" s="17" t="s">
        <v>28</v>
      </c>
      <c r="B72" s="17" t="s">
        <v>29</v>
      </c>
      <c r="C72" s="17" t="s">
        <v>30</v>
      </c>
      <c r="D72" s="17" t="s">
        <v>31</v>
      </c>
      <c r="E72" s="17" t="s">
        <v>32</v>
      </c>
      <c r="F72" s="17" t="s">
        <v>33</v>
      </c>
      <c r="G72" s="27" t="s">
        <v>34</v>
      </c>
      <c r="H72" s="27" t="s">
        <v>35</v>
      </c>
    </row>
    <row r="73" spans="1:8" x14ac:dyDescent="0.25">
      <c r="A73" s="17" t="s">
        <v>73</v>
      </c>
      <c r="B73" s="17" t="s">
        <v>74</v>
      </c>
      <c r="C73" s="18"/>
      <c r="D73" s="18"/>
      <c r="E73" s="18"/>
      <c r="F73" s="18"/>
      <c r="G73" s="28"/>
      <c r="H73" s="28"/>
    </row>
    <row r="74" spans="1:8" x14ac:dyDescent="0.25">
      <c r="A74" s="18" t="s">
        <v>75</v>
      </c>
      <c r="B74" s="18" t="s">
        <v>76</v>
      </c>
      <c r="C74" s="18">
        <v>200</v>
      </c>
      <c r="D74" s="18" t="s">
        <v>39</v>
      </c>
      <c r="E74" s="19"/>
      <c r="F74" s="18" t="str">
        <f>IF(ISBLANK(E74),"", PRODUCT(C74,E74))</f>
        <v/>
      </c>
      <c r="G74" s="29"/>
      <c r="H74" s="28"/>
    </row>
    <row r="75" spans="1:8" x14ac:dyDescent="0.25">
      <c r="A75" s="18" t="s">
        <v>77</v>
      </c>
      <c r="B75" s="18" t="s">
        <v>78</v>
      </c>
      <c r="C75" s="18"/>
      <c r="D75" s="18"/>
      <c r="E75" s="18"/>
      <c r="F75" s="18"/>
      <c r="G75" s="28"/>
      <c r="H75" s="29"/>
    </row>
    <row r="76" spans="1:8" x14ac:dyDescent="0.25">
      <c r="A76" s="18" t="s">
        <v>79</v>
      </c>
      <c r="B76" s="18" t="s">
        <v>80</v>
      </c>
      <c r="C76" s="18"/>
      <c r="D76" s="18"/>
      <c r="E76" s="18"/>
      <c r="F76" s="18"/>
      <c r="G76" s="28"/>
      <c r="H76" s="29"/>
    </row>
    <row r="77" spans="1:8" x14ac:dyDescent="0.25">
      <c r="A77" s="18" t="s">
        <v>81</v>
      </c>
      <c r="B77" s="18" t="s">
        <v>82</v>
      </c>
      <c r="C77" s="18"/>
      <c r="D77" s="18"/>
      <c r="E77" s="18"/>
      <c r="F77" s="18"/>
      <c r="G77" s="28"/>
      <c r="H77" s="29"/>
    </row>
    <row r="78" spans="1:8" x14ac:dyDescent="0.25">
      <c r="A78" s="18" t="s">
        <v>83</v>
      </c>
      <c r="B78" s="18" t="s">
        <v>84</v>
      </c>
      <c r="C78" s="18"/>
      <c r="D78" s="18"/>
      <c r="E78" s="18"/>
      <c r="F78" s="18"/>
      <c r="G78" s="28"/>
      <c r="H78" s="29"/>
    </row>
    <row r="79" spans="1:8" x14ac:dyDescent="0.25">
      <c r="A79" s="18" t="s">
        <v>85</v>
      </c>
      <c r="B79" s="18" t="s">
        <v>86</v>
      </c>
      <c r="C79" s="18"/>
      <c r="D79" s="18"/>
      <c r="E79" s="18"/>
      <c r="F79" s="18"/>
      <c r="G79" s="28"/>
      <c r="H79" s="29"/>
    </row>
    <row r="80" spans="1:8" x14ac:dyDescent="0.25">
      <c r="A80" s="18" t="s">
        <v>87</v>
      </c>
      <c r="B80" s="18" t="s">
        <v>76</v>
      </c>
      <c r="C80" s="18">
        <v>780</v>
      </c>
      <c r="D80" s="18" t="s">
        <v>39</v>
      </c>
      <c r="E80" s="19"/>
      <c r="F80" s="18" t="str">
        <f>IF(ISBLANK(E80),"", PRODUCT(C80,E80))</f>
        <v/>
      </c>
      <c r="G80" s="29"/>
      <c r="H80" s="28"/>
    </row>
    <row r="81" spans="1:8" x14ac:dyDescent="0.25">
      <c r="A81" s="18" t="s">
        <v>88</v>
      </c>
      <c r="B81" s="18" t="s">
        <v>78</v>
      </c>
      <c r="C81" s="18"/>
      <c r="D81" s="18"/>
      <c r="E81" s="18"/>
      <c r="F81" s="18"/>
      <c r="G81" s="28"/>
      <c r="H81" s="29"/>
    </row>
    <row r="82" spans="1:8" x14ac:dyDescent="0.25">
      <c r="A82" s="18" t="s">
        <v>89</v>
      </c>
      <c r="B82" s="18" t="s">
        <v>80</v>
      </c>
      <c r="C82" s="18"/>
      <c r="D82" s="18"/>
      <c r="E82" s="18"/>
      <c r="F82" s="18"/>
      <c r="G82" s="28"/>
      <c r="H82" s="29"/>
    </row>
    <row r="83" spans="1:8" x14ac:dyDescent="0.25">
      <c r="A83" s="18" t="s">
        <v>90</v>
      </c>
      <c r="B83" s="18" t="s">
        <v>82</v>
      </c>
      <c r="C83" s="18"/>
      <c r="D83" s="18"/>
      <c r="E83" s="18"/>
      <c r="F83" s="18"/>
      <c r="G83" s="28"/>
      <c r="H83" s="29"/>
    </row>
    <row r="84" spans="1:8" x14ac:dyDescent="0.25">
      <c r="A84" s="18" t="s">
        <v>91</v>
      </c>
      <c r="B84" s="18" t="s">
        <v>92</v>
      </c>
      <c r="C84" s="18"/>
      <c r="D84" s="18"/>
      <c r="E84" s="18"/>
      <c r="F84" s="18"/>
      <c r="G84" s="28"/>
      <c r="H84" s="29"/>
    </row>
    <row r="85" spans="1:8" x14ac:dyDescent="0.25">
      <c r="A85" s="18" t="s">
        <v>93</v>
      </c>
      <c r="B85" s="18" t="s">
        <v>86</v>
      </c>
      <c r="C85" s="18"/>
      <c r="D85" s="18"/>
      <c r="E85" s="18"/>
      <c r="F85" s="18"/>
      <c r="G85" s="28"/>
      <c r="H85" s="29"/>
    </row>
    <row r="86" spans="1:8" x14ac:dyDescent="0.25">
      <c r="E86" s="17" t="s">
        <v>44</v>
      </c>
      <c r="F86" s="17" t="str">
        <f>IF((COUNT(C74:C85)&lt;&gt;COUNT(F74:F85)),"", ROUND(SUM(F74:F85),2))</f>
        <v/>
      </c>
      <c r="G86" s="30" t="str">
        <f>IF((COUNT(C74:C85)&lt;&gt;COUNT(F74:F85)),"Neužpildytos visų objektų kainos", "")</f>
        <v>Neužpildytos visų objektų kainos</v>
      </c>
    </row>
    <row r="87" spans="1:8" x14ac:dyDescent="0.25">
      <c r="C87" s="17" t="s">
        <v>45</v>
      </c>
      <c r="D87" s="20"/>
      <c r="E87" s="17" t="s">
        <v>46</v>
      </c>
      <c r="F87" s="17" t="str">
        <f>IF(OR(F86="",D87=""),"", ROUND(PRODUCT(D87,F86)/100,2))</f>
        <v/>
      </c>
      <c r="G87" s="30" t="str">
        <f>IF(D87="", "Nurodykite taikomą PVM dydį", "")</f>
        <v>Nurodykite taikomą PVM dydį</v>
      </c>
    </row>
    <row r="88" spans="1:8" x14ac:dyDescent="0.25">
      <c r="E88" s="17" t="s">
        <v>47</v>
      </c>
      <c r="F88" s="17">
        <f>IF(ISBLANK(F87), "", ROUND(SUM(F86:F87),2))</f>
        <v>0</v>
      </c>
    </row>
    <row r="92" spans="1:8" x14ac:dyDescent="0.25">
      <c r="A92" s="13" t="s">
        <v>94</v>
      </c>
      <c r="B92" s="13" t="s">
        <v>95</v>
      </c>
    </row>
    <row r="94" spans="1:8" x14ac:dyDescent="0.25">
      <c r="A94" s="13" t="s">
        <v>27</v>
      </c>
    </row>
    <row r="95" spans="1:8" ht="45" x14ac:dyDescent="0.25">
      <c r="A95" s="17" t="s">
        <v>28</v>
      </c>
      <c r="B95" s="17" t="s">
        <v>29</v>
      </c>
      <c r="C95" s="17" t="s">
        <v>30</v>
      </c>
      <c r="D95" s="17" t="s">
        <v>31</v>
      </c>
      <c r="E95" s="17" t="s">
        <v>32</v>
      </c>
      <c r="F95" s="17" t="s">
        <v>33</v>
      </c>
      <c r="G95" s="27" t="s">
        <v>34</v>
      </c>
      <c r="H95" s="27" t="s">
        <v>35</v>
      </c>
    </row>
    <row r="96" spans="1:8" x14ac:dyDescent="0.25">
      <c r="A96" s="17" t="s">
        <v>96</v>
      </c>
      <c r="B96" s="17" t="s">
        <v>97</v>
      </c>
      <c r="C96" s="18"/>
      <c r="D96" s="18"/>
      <c r="E96" s="18"/>
      <c r="F96" s="18"/>
      <c r="G96" s="28"/>
      <c r="H96" s="28"/>
    </row>
    <row r="97" spans="1:8" x14ac:dyDescent="0.25">
      <c r="A97" s="18" t="s">
        <v>98</v>
      </c>
      <c r="B97" s="18" t="s">
        <v>97</v>
      </c>
      <c r="C97" s="18">
        <v>50</v>
      </c>
      <c r="D97" s="18" t="s">
        <v>39</v>
      </c>
      <c r="E97" s="19"/>
      <c r="F97" s="18" t="str">
        <f>IF(ISBLANK(E97),"", PRODUCT(C97,E97))</f>
        <v/>
      </c>
      <c r="G97" s="29"/>
      <c r="H97" s="28"/>
    </row>
    <row r="98" spans="1:8" x14ac:dyDescent="0.25">
      <c r="A98" s="18" t="s">
        <v>99</v>
      </c>
      <c r="B98" s="18" t="s">
        <v>100</v>
      </c>
      <c r="C98" s="18"/>
      <c r="D98" s="18"/>
      <c r="E98" s="18"/>
      <c r="F98" s="18"/>
      <c r="G98" s="28"/>
      <c r="H98" s="29"/>
    </row>
    <row r="99" spans="1:8" x14ac:dyDescent="0.25">
      <c r="A99" s="18" t="s">
        <v>101</v>
      </c>
      <c r="B99" s="18" t="s">
        <v>102</v>
      </c>
      <c r="C99" s="18"/>
      <c r="D99" s="18"/>
      <c r="E99" s="18"/>
      <c r="F99" s="18"/>
      <c r="G99" s="28"/>
      <c r="H99" s="29"/>
    </row>
    <row r="100" spans="1:8" x14ac:dyDescent="0.25">
      <c r="A100" s="18" t="s">
        <v>103</v>
      </c>
      <c r="B100" s="18" t="s">
        <v>104</v>
      </c>
      <c r="C100" s="18"/>
      <c r="D100" s="18"/>
      <c r="E100" s="18"/>
      <c r="F100" s="18"/>
      <c r="G100" s="28"/>
      <c r="H100" s="29"/>
    </row>
    <row r="101" spans="1:8" x14ac:dyDescent="0.25">
      <c r="A101" s="18" t="s">
        <v>105</v>
      </c>
      <c r="B101" s="18" t="s">
        <v>106</v>
      </c>
      <c r="C101" s="18"/>
      <c r="D101" s="18"/>
      <c r="E101" s="18"/>
      <c r="F101" s="18"/>
      <c r="G101" s="28"/>
      <c r="H101" s="29"/>
    </row>
    <row r="102" spans="1:8" x14ac:dyDescent="0.25">
      <c r="A102" s="18" t="s">
        <v>107</v>
      </c>
      <c r="B102" s="18" t="s">
        <v>108</v>
      </c>
      <c r="C102" s="18"/>
      <c r="D102" s="18"/>
      <c r="E102" s="18"/>
      <c r="F102" s="18"/>
      <c r="G102" s="28"/>
      <c r="H102" s="29"/>
    </row>
    <row r="103" spans="1:8" x14ac:dyDescent="0.25">
      <c r="A103" s="18" t="s">
        <v>109</v>
      </c>
      <c r="B103" s="18" t="s">
        <v>110</v>
      </c>
      <c r="C103" s="18"/>
      <c r="D103" s="18"/>
      <c r="E103" s="18"/>
      <c r="F103" s="18"/>
      <c r="G103" s="28"/>
      <c r="H103" s="29"/>
    </row>
    <row r="104" spans="1:8" x14ac:dyDescent="0.25">
      <c r="A104" s="18" t="s">
        <v>111</v>
      </c>
      <c r="B104" s="18" t="s">
        <v>112</v>
      </c>
      <c r="C104" s="18"/>
      <c r="D104" s="18"/>
      <c r="E104" s="18"/>
      <c r="F104" s="18"/>
      <c r="G104" s="28"/>
      <c r="H104" s="29"/>
    </row>
    <row r="105" spans="1:8" x14ac:dyDescent="0.25">
      <c r="E105" s="17" t="s">
        <v>44</v>
      </c>
      <c r="F105" s="17" t="str">
        <f>IF((COUNT(C97:C104)&lt;&gt;COUNT(F97:F104)),"", ROUND(SUM(F97:F104),2))</f>
        <v/>
      </c>
      <c r="G105" s="30" t="str">
        <f>IF((COUNT(C97:C104)&lt;&gt;COUNT(F97:F104)),"Neužpildytos visų objektų kainos", "")</f>
        <v>Neužpildytos visų objektų kainos</v>
      </c>
    </row>
    <row r="106" spans="1:8" x14ac:dyDescent="0.25">
      <c r="C106" s="17" t="s">
        <v>45</v>
      </c>
      <c r="D106" s="20"/>
      <c r="E106" s="17" t="s">
        <v>46</v>
      </c>
      <c r="F106" s="17" t="str">
        <f>IF(OR(F105="",D106=""),"", ROUND(PRODUCT(D106,F105)/100,2))</f>
        <v/>
      </c>
      <c r="G106" s="30" t="str">
        <f>IF(D106="", "Nurodykite taikomą PVM dydį", "")</f>
        <v>Nurodykite taikomą PVM dydį</v>
      </c>
    </row>
    <row r="107" spans="1:8" x14ac:dyDescent="0.25">
      <c r="E107" s="17" t="s">
        <v>47</v>
      </c>
      <c r="F107" s="17">
        <f>IF(ISBLANK(F106), "", ROUND(SUM(F105:F106),2))</f>
        <v>0</v>
      </c>
    </row>
    <row r="111" spans="1:8" x14ac:dyDescent="0.25">
      <c r="A111" s="13" t="s">
        <v>113</v>
      </c>
      <c r="B111" s="13" t="s">
        <v>114</v>
      </c>
    </row>
    <row r="113" spans="1:8" x14ac:dyDescent="0.25">
      <c r="A113" s="13" t="s">
        <v>27</v>
      </c>
    </row>
    <row r="114" spans="1:8" ht="45" x14ac:dyDescent="0.25">
      <c r="A114" s="17" t="s">
        <v>28</v>
      </c>
      <c r="B114" s="17" t="s">
        <v>29</v>
      </c>
      <c r="C114" s="17" t="s">
        <v>30</v>
      </c>
      <c r="D114" s="17" t="s">
        <v>31</v>
      </c>
      <c r="E114" s="17" t="s">
        <v>32</v>
      </c>
      <c r="F114" s="17" t="s">
        <v>33</v>
      </c>
      <c r="G114" s="27" t="s">
        <v>34</v>
      </c>
      <c r="H114" s="27" t="s">
        <v>35</v>
      </c>
    </row>
    <row r="115" spans="1:8" x14ac:dyDescent="0.25">
      <c r="A115" s="17" t="s">
        <v>115</v>
      </c>
      <c r="B115" s="17" t="s">
        <v>116</v>
      </c>
      <c r="C115" s="18"/>
      <c r="D115" s="18"/>
      <c r="E115" s="18"/>
      <c r="F115" s="18"/>
      <c r="G115" s="28"/>
      <c r="H115" s="28"/>
    </row>
    <row r="116" spans="1:8" x14ac:dyDescent="0.25">
      <c r="A116" s="18" t="s">
        <v>117</v>
      </c>
      <c r="B116" s="18" t="s">
        <v>118</v>
      </c>
      <c r="C116" s="18">
        <v>600</v>
      </c>
      <c r="D116" s="18" t="s">
        <v>39</v>
      </c>
      <c r="E116" s="19"/>
      <c r="F116" s="18" t="str">
        <f>IF(ISBLANK(E116),"", PRODUCT(C116,E116))</f>
        <v/>
      </c>
      <c r="G116" s="29"/>
      <c r="H116" s="28"/>
    </row>
    <row r="117" spans="1:8" x14ac:dyDescent="0.25">
      <c r="A117" s="18" t="s">
        <v>119</v>
      </c>
      <c r="B117" s="18" t="s">
        <v>120</v>
      </c>
      <c r="C117" s="18"/>
      <c r="D117" s="18"/>
      <c r="E117" s="18"/>
      <c r="F117" s="18"/>
      <c r="G117" s="28"/>
      <c r="H117" s="29"/>
    </row>
    <row r="118" spans="1:8" x14ac:dyDescent="0.25">
      <c r="A118" s="18" t="s">
        <v>121</v>
      </c>
      <c r="B118" s="18" t="s">
        <v>122</v>
      </c>
      <c r="C118" s="18"/>
      <c r="D118" s="18"/>
      <c r="E118" s="18"/>
      <c r="F118" s="18"/>
      <c r="G118" s="28"/>
      <c r="H118" s="29"/>
    </row>
    <row r="119" spans="1:8" x14ac:dyDescent="0.25">
      <c r="A119" s="18" t="s">
        <v>123</v>
      </c>
      <c r="B119" s="18" t="s">
        <v>124</v>
      </c>
      <c r="C119" s="18"/>
      <c r="D119" s="18"/>
      <c r="E119" s="18"/>
      <c r="F119" s="18"/>
      <c r="G119" s="28"/>
      <c r="H119" s="29"/>
    </row>
    <row r="120" spans="1:8" x14ac:dyDescent="0.25">
      <c r="A120" s="18" t="s">
        <v>125</v>
      </c>
      <c r="B120" s="18" t="s">
        <v>126</v>
      </c>
      <c r="C120" s="18"/>
      <c r="D120" s="18"/>
      <c r="E120" s="18"/>
      <c r="F120" s="18"/>
      <c r="G120" s="28"/>
      <c r="H120" s="29"/>
    </row>
    <row r="121" spans="1:8" x14ac:dyDescent="0.25">
      <c r="A121" s="18" t="s">
        <v>127</v>
      </c>
      <c r="B121" s="18" t="s">
        <v>128</v>
      </c>
      <c r="C121" s="18"/>
      <c r="D121" s="18"/>
      <c r="E121" s="18"/>
      <c r="F121" s="18"/>
      <c r="G121" s="28"/>
      <c r="H121" s="29"/>
    </row>
    <row r="122" spans="1:8" x14ac:dyDescent="0.25">
      <c r="A122" s="18" t="s">
        <v>129</v>
      </c>
      <c r="B122" s="18" t="s">
        <v>130</v>
      </c>
      <c r="C122" s="18"/>
      <c r="D122" s="18"/>
      <c r="E122" s="18"/>
      <c r="F122" s="18"/>
      <c r="G122" s="28"/>
      <c r="H122" s="29"/>
    </row>
    <row r="123" spans="1:8" x14ac:dyDescent="0.25">
      <c r="A123" s="18" t="s">
        <v>131</v>
      </c>
      <c r="B123" s="18" t="s">
        <v>132</v>
      </c>
      <c r="C123" s="18"/>
      <c r="D123" s="18"/>
      <c r="E123" s="18"/>
      <c r="F123" s="18"/>
      <c r="G123" s="28"/>
      <c r="H123" s="29"/>
    </row>
    <row r="124" spans="1:8" x14ac:dyDescent="0.25">
      <c r="A124" s="18" t="s">
        <v>133</v>
      </c>
      <c r="B124" s="18" t="s">
        <v>134</v>
      </c>
      <c r="C124" s="18"/>
      <c r="D124" s="18"/>
      <c r="E124" s="18"/>
      <c r="F124" s="18"/>
      <c r="G124" s="28"/>
      <c r="H124" s="29"/>
    </row>
    <row r="125" spans="1:8" x14ac:dyDescent="0.25">
      <c r="E125" s="17" t="s">
        <v>44</v>
      </c>
      <c r="F125" s="17" t="str">
        <f>IF((COUNT(C116:C124)&lt;&gt;COUNT(F116:F124)),"", ROUND(SUM(F116:F124),2))</f>
        <v/>
      </c>
      <c r="G125" s="30" t="str">
        <f>IF((COUNT(C116:C124)&lt;&gt;COUNT(F116:F124)),"Neužpildytos visų objektų kainos", "")</f>
        <v>Neužpildytos visų objektų kainos</v>
      </c>
    </row>
    <row r="126" spans="1:8" x14ac:dyDescent="0.25">
      <c r="C126" s="17" t="s">
        <v>45</v>
      </c>
      <c r="D126" s="20"/>
      <c r="E126" s="17" t="s">
        <v>46</v>
      </c>
      <c r="F126" s="17" t="str">
        <f>IF(OR(F125="",D126=""),"", ROUND(PRODUCT(D126,F125)/100,2))</f>
        <v/>
      </c>
      <c r="G126" s="30" t="str">
        <f>IF(D126="", "Nurodykite taikomą PVM dydį", "")</f>
        <v>Nurodykite taikomą PVM dydį</v>
      </c>
    </row>
    <row r="127" spans="1:8" x14ac:dyDescent="0.25">
      <c r="E127" s="17" t="s">
        <v>47</v>
      </c>
      <c r="F127" s="17">
        <f>IF(ISBLANK(F126), "", ROUND(SUM(F125:F126),2))</f>
        <v>0</v>
      </c>
    </row>
    <row r="131" spans="1:8" x14ac:dyDescent="0.25">
      <c r="A131" s="13" t="s">
        <v>135</v>
      </c>
      <c r="B131" s="13" t="s">
        <v>136</v>
      </c>
    </row>
    <row r="133" spans="1:8" x14ac:dyDescent="0.25">
      <c r="A133" s="13" t="s">
        <v>27</v>
      </c>
    </row>
    <row r="134" spans="1:8" ht="45" x14ac:dyDescent="0.25">
      <c r="A134" s="17" t="s">
        <v>28</v>
      </c>
      <c r="B134" s="17" t="s">
        <v>29</v>
      </c>
      <c r="C134" s="17" t="s">
        <v>30</v>
      </c>
      <c r="D134" s="17" t="s">
        <v>31</v>
      </c>
      <c r="E134" s="17" t="s">
        <v>32</v>
      </c>
      <c r="F134" s="17" t="s">
        <v>33</v>
      </c>
      <c r="G134" s="27" t="s">
        <v>34</v>
      </c>
      <c r="H134" s="27" t="s">
        <v>35</v>
      </c>
    </row>
    <row r="135" spans="1:8" x14ac:dyDescent="0.25">
      <c r="A135" s="17" t="s">
        <v>137</v>
      </c>
      <c r="B135" s="17" t="s">
        <v>138</v>
      </c>
      <c r="C135" s="18"/>
      <c r="D135" s="18"/>
      <c r="E135" s="18"/>
      <c r="F135" s="18"/>
      <c r="G135" s="28"/>
      <c r="H135" s="28"/>
    </row>
    <row r="136" spans="1:8" x14ac:dyDescent="0.25">
      <c r="A136" s="18" t="s">
        <v>139</v>
      </c>
      <c r="B136" s="18" t="s">
        <v>140</v>
      </c>
      <c r="C136" s="18">
        <v>8</v>
      </c>
      <c r="D136" s="18" t="s">
        <v>39</v>
      </c>
      <c r="E136" s="19"/>
      <c r="F136" s="18" t="str">
        <f>IF(ISBLANK(E136),"", PRODUCT(C136,E136))</f>
        <v/>
      </c>
      <c r="G136" s="29"/>
      <c r="H136" s="28"/>
    </row>
    <row r="137" spans="1:8" x14ac:dyDescent="0.25">
      <c r="A137" s="18" t="s">
        <v>141</v>
      </c>
      <c r="B137" s="18" t="s">
        <v>142</v>
      </c>
      <c r="C137" s="18"/>
      <c r="D137" s="18"/>
      <c r="E137" s="18"/>
      <c r="F137" s="18"/>
      <c r="G137" s="28"/>
      <c r="H137" s="29"/>
    </row>
    <row r="138" spans="1:8" x14ac:dyDescent="0.25">
      <c r="A138" s="18" t="s">
        <v>143</v>
      </c>
      <c r="B138" s="18" t="s">
        <v>144</v>
      </c>
      <c r="C138" s="18"/>
      <c r="D138" s="18"/>
      <c r="E138" s="18"/>
      <c r="F138" s="18"/>
      <c r="G138" s="28"/>
      <c r="H138" s="29"/>
    </row>
    <row r="139" spans="1:8" x14ac:dyDescent="0.25">
      <c r="A139" s="18" t="s">
        <v>145</v>
      </c>
      <c r="B139" s="18" t="s">
        <v>146</v>
      </c>
      <c r="C139" s="18"/>
      <c r="D139" s="18"/>
      <c r="E139" s="18"/>
      <c r="F139" s="18"/>
      <c r="G139" s="28"/>
      <c r="H139" s="29"/>
    </row>
    <row r="140" spans="1:8" x14ac:dyDescent="0.25">
      <c r="A140" s="18" t="s">
        <v>147</v>
      </c>
      <c r="B140" s="18" t="s">
        <v>148</v>
      </c>
      <c r="C140" s="18"/>
      <c r="D140" s="18"/>
      <c r="E140" s="18"/>
      <c r="F140" s="18"/>
      <c r="G140" s="28"/>
      <c r="H140" s="29"/>
    </row>
    <row r="141" spans="1:8" x14ac:dyDescent="0.25">
      <c r="E141" s="17" t="s">
        <v>44</v>
      </c>
      <c r="F141" s="17" t="str">
        <f>IF((COUNT(C136:C140)&lt;&gt;COUNT(F136:F140)),"", ROUND(SUM(F136:F140),2))</f>
        <v/>
      </c>
      <c r="G141" s="30" t="str">
        <f>IF((COUNT(C136:C140)&lt;&gt;COUNT(F136:F140)),"Neužpildytos visų objektų kainos", "")</f>
        <v>Neužpildytos visų objektų kainos</v>
      </c>
    </row>
    <row r="142" spans="1:8" x14ac:dyDescent="0.25">
      <c r="C142" s="17" t="s">
        <v>45</v>
      </c>
      <c r="D142" s="20"/>
      <c r="E142" s="17" t="s">
        <v>46</v>
      </c>
      <c r="F142" s="17" t="str">
        <f>IF(OR(F141="",D142=""),"", ROUND(PRODUCT(D142,F141)/100,2))</f>
        <v/>
      </c>
      <c r="G142" s="30" t="str">
        <f>IF(D142="", "Nurodykite taikomą PVM dydį", "")</f>
        <v>Nurodykite taikomą PVM dydį</v>
      </c>
    </row>
    <row r="143" spans="1:8" x14ac:dyDescent="0.25">
      <c r="E143" s="17" t="s">
        <v>47</v>
      </c>
      <c r="F143" s="17">
        <f>IF(ISBLANK(F142), "", ROUND(SUM(F141:F142),2))</f>
        <v>0</v>
      </c>
    </row>
    <row r="147" spans="1:8" x14ac:dyDescent="0.25">
      <c r="A147" s="13" t="s">
        <v>149</v>
      </c>
      <c r="B147" s="13" t="s">
        <v>150</v>
      </c>
    </row>
    <row r="149" spans="1:8" x14ac:dyDescent="0.25">
      <c r="A149" s="13" t="s">
        <v>27</v>
      </c>
    </row>
    <row r="150" spans="1:8" ht="45" x14ac:dyDescent="0.25">
      <c r="A150" s="17" t="s">
        <v>28</v>
      </c>
      <c r="B150" s="17" t="s">
        <v>29</v>
      </c>
      <c r="C150" s="17" t="s">
        <v>30</v>
      </c>
      <c r="D150" s="17" t="s">
        <v>31</v>
      </c>
      <c r="E150" s="17" t="s">
        <v>32</v>
      </c>
      <c r="F150" s="17" t="s">
        <v>33</v>
      </c>
      <c r="G150" s="27" t="s">
        <v>34</v>
      </c>
      <c r="H150" s="27" t="s">
        <v>35</v>
      </c>
    </row>
    <row r="151" spans="1:8" x14ac:dyDescent="0.25">
      <c r="A151" s="17" t="s">
        <v>151</v>
      </c>
      <c r="B151" s="17" t="s">
        <v>152</v>
      </c>
      <c r="C151" s="18"/>
      <c r="D151" s="18"/>
      <c r="E151" s="18"/>
      <c r="F151" s="18"/>
      <c r="G151" s="28"/>
      <c r="H151" s="28"/>
    </row>
    <row r="152" spans="1:8" x14ac:dyDescent="0.25">
      <c r="A152" s="18" t="s">
        <v>153</v>
      </c>
      <c r="B152" s="18" t="s">
        <v>152</v>
      </c>
      <c r="C152" s="18">
        <v>600</v>
      </c>
      <c r="D152" s="18" t="s">
        <v>39</v>
      </c>
      <c r="E152" s="19"/>
      <c r="F152" s="18" t="str">
        <f>IF(ISBLANK(E152),"", PRODUCT(C152,E152))</f>
        <v/>
      </c>
      <c r="G152" s="29"/>
      <c r="H152" s="28"/>
    </row>
    <row r="153" spans="1:8" x14ac:dyDescent="0.25">
      <c r="A153" s="18" t="s">
        <v>154</v>
      </c>
      <c r="B153" s="18" t="s">
        <v>155</v>
      </c>
      <c r="C153" s="18"/>
      <c r="D153" s="18"/>
      <c r="E153" s="18"/>
      <c r="F153" s="18"/>
      <c r="G153" s="28"/>
      <c r="H153" s="29"/>
    </row>
    <row r="154" spans="1:8" x14ac:dyDescent="0.25">
      <c r="A154" s="18" t="s">
        <v>156</v>
      </c>
      <c r="B154" s="18" t="s">
        <v>157</v>
      </c>
      <c r="C154" s="18"/>
      <c r="D154" s="18"/>
      <c r="E154" s="18"/>
      <c r="F154" s="18"/>
      <c r="G154" s="28"/>
      <c r="H154" s="29"/>
    </row>
    <row r="155" spans="1:8" x14ac:dyDescent="0.25">
      <c r="E155" s="17" t="s">
        <v>44</v>
      </c>
      <c r="F155" s="17" t="str">
        <f>IF((COUNT(C152:C154)&lt;&gt;COUNT(F152:F154)),"", ROUND(SUM(F152:F154),2))</f>
        <v/>
      </c>
      <c r="G155" s="30" t="str">
        <f>IF((COUNT(C152:C154)&lt;&gt;COUNT(F152:F154)),"Neužpildytos visų objektų kainos", "")</f>
        <v>Neužpildytos visų objektų kainos</v>
      </c>
    </row>
    <row r="156" spans="1:8" x14ac:dyDescent="0.25">
      <c r="C156" s="17" t="s">
        <v>45</v>
      </c>
      <c r="D156" s="20"/>
      <c r="E156" s="17" t="s">
        <v>46</v>
      </c>
      <c r="F156" s="17" t="str">
        <f>IF(OR(F155="",D156=""),"", ROUND(PRODUCT(D156,F155)/100,2))</f>
        <v/>
      </c>
      <c r="G156" s="30" t="str">
        <f>IF(D156="", "Nurodykite taikomą PVM dydį", "")</f>
        <v>Nurodykite taikomą PVM dydį</v>
      </c>
    </row>
    <row r="157" spans="1:8" x14ac:dyDescent="0.25">
      <c r="E157" s="17" t="s">
        <v>47</v>
      </c>
      <c r="F157" s="17">
        <f>IF(ISBLANK(F156), "", ROUND(SUM(F155:F156),2))</f>
        <v>0</v>
      </c>
    </row>
    <row r="161" spans="1:8" x14ac:dyDescent="0.25">
      <c r="A161" s="13" t="s">
        <v>158</v>
      </c>
      <c r="B161" s="13" t="s">
        <v>159</v>
      </c>
    </row>
    <row r="163" spans="1:8" x14ac:dyDescent="0.25">
      <c r="A163" s="13" t="s">
        <v>27</v>
      </c>
    </row>
    <row r="164" spans="1:8" ht="45" x14ac:dyDescent="0.25">
      <c r="A164" s="17" t="s">
        <v>28</v>
      </c>
      <c r="B164" s="17" t="s">
        <v>29</v>
      </c>
      <c r="C164" s="17" t="s">
        <v>30</v>
      </c>
      <c r="D164" s="17" t="s">
        <v>31</v>
      </c>
      <c r="E164" s="17" t="s">
        <v>32</v>
      </c>
      <c r="F164" s="17" t="s">
        <v>33</v>
      </c>
      <c r="G164" s="27" t="s">
        <v>34</v>
      </c>
      <c r="H164" s="27" t="s">
        <v>35</v>
      </c>
    </row>
    <row r="165" spans="1:8" x14ac:dyDescent="0.25">
      <c r="A165" s="17" t="s">
        <v>160</v>
      </c>
      <c r="B165" s="17" t="s">
        <v>161</v>
      </c>
      <c r="C165" s="18"/>
      <c r="D165" s="18"/>
      <c r="E165" s="18"/>
      <c r="F165" s="18"/>
      <c r="G165" s="28"/>
      <c r="H165" s="28"/>
    </row>
    <row r="166" spans="1:8" x14ac:dyDescent="0.25">
      <c r="A166" s="18" t="s">
        <v>162</v>
      </c>
      <c r="B166" s="18" t="s">
        <v>161</v>
      </c>
      <c r="C166" s="18">
        <v>1850</v>
      </c>
      <c r="D166" s="18" t="s">
        <v>39</v>
      </c>
      <c r="E166" s="19"/>
      <c r="F166" s="18" t="str">
        <f>IF(ISBLANK(E166),"", PRODUCT(C166,E166))</f>
        <v/>
      </c>
      <c r="G166" s="29"/>
      <c r="H166" s="28"/>
    </row>
    <row r="167" spans="1:8" x14ac:dyDescent="0.25">
      <c r="A167" s="18" t="s">
        <v>163</v>
      </c>
      <c r="B167" s="18" t="s">
        <v>164</v>
      </c>
      <c r="C167" s="18"/>
      <c r="D167" s="18"/>
      <c r="E167" s="18"/>
      <c r="F167" s="18"/>
      <c r="G167" s="28"/>
      <c r="H167" s="29"/>
    </row>
    <row r="168" spans="1:8" x14ac:dyDescent="0.25">
      <c r="A168" s="18" t="s">
        <v>165</v>
      </c>
      <c r="B168" s="18" t="s">
        <v>166</v>
      </c>
      <c r="C168" s="18"/>
      <c r="D168" s="18"/>
      <c r="E168" s="18"/>
      <c r="F168" s="18"/>
      <c r="G168" s="28"/>
      <c r="H168" s="29"/>
    </row>
    <row r="169" spans="1:8" x14ac:dyDescent="0.25">
      <c r="A169" s="18" t="s">
        <v>167</v>
      </c>
      <c r="B169" s="18" t="s">
        <v>168</v>
      </c>
      <c r="C169" s="18"/>
      <c r="D169" s="18"/>
      <c r="E169" s="18"/>
      <c r="F169" s="18"/>
      <c r="G169" s="28"/>
      <c r="H169" s="29"/>
    </row>
    <row r="170" spans="1:8" x14ac:dyDescent="0.25">
      <c r="A170" s="18" t="s">
        <v>169</v>
      </c>
      <c r="B170" s="18" t="s">
        <v>170</v>
      </c>
      <c r="C170" s="18"/>
      <c r="D170" s="18"/>
      <c r="E170" s="18"/>
      <c r="F170" s="18"/>
      <c r="G170" s="28"/>
      <c r="H170" s="29"/>
    </row>
    <row r="171" spans="1:8" x14ac:dyDescent="0.25">
      <c r="A171" s="18" t="s">
        <v>171</v>
      </c>
      <c r="B171" s="18" t="s">
        <v>172</v>
      </c>
      <c r="C171" s="18"/>
      <c r="D171" s="18"/>
      <c r="E171" s="18"/>
      <c r="F171" s="18"/>
      <c r="G171" s="28"/>
      <c r="H171" s="29"/>
    </row>
    <row r="172" spans="1:8" x14ac:dyDescent="0.25">
      <c r="E172" s="17" t="s">
        <v>44</v>
      </c>
      <c r="F172" s="17" t="str">
        <f>IF((COUNT(C166:C171)&lt;&gt;COUNT(F166:F171)),"", ROUND(SUM(F166:F171),2))</f>
        <v/>
      </c>
      <c r="G172" s="30" t="str">
        <f>IF((COUNT(C166:C171)&lt;&gt;COUNT(F166:F171)),"Neužpildytos visų objektų kainos", "")</f>
        <v>Neužpildytos visų objektų kainos</v>
      </c>
    </row>
    <row r="173" spans="1:8" x14ac:dyDescent="0.25">
      <c r="C173" s="17" t="s">
        <v>45</v>
      </c>
      <c r="D173" s="20"/>
      <c r="E173" s="17" t="s">
        <v>46</v>
      </c>
      <c r="F173" s="17" t="str">
        <f>IF(OR(F172="",D173=""),"", ROUND(PRODUCT(D173,F172)/100,2))</f>
        <v/>
      </c>
      <c r="G173" s="30" t="str">
        <f>IF(D173="", "Nurodykite taikomą PVM dydį", "")</f>
        <v>Nurodykite taikomą PVM dydį</v>
      </c>
    </row>
    <row r="174" spans="1:8" x14ac:dyDescent="0.25">
      <c r="E174" s="17" t="s">
        <v>47</v>
      </c>
      <c r="F174" s="17">
        <f>IF(ISBLANK(F173), "", ROUND(SUM(F172:F173),2))</f>
        <v>0</v>
      </c>
    </row>
    <row r="178" spans="1:8" x14ac:dyDescent="0.25">
      <c r="A178" s="13" t="s">
        <v>173</v>
      </c>
      <c r="B178" s="13" t="s">
        <v>159</v>
      </c>
    </row>
    <row r="180" spans="1:8" x14ac:dyDescent="0.25">
      <c r="A180" s="13" t="s">
        <v>27</v>
      </c>
    </row>
    <row r="181" spans="1:8" ht="45" x14ac:dyDescent="0.25">
      <c r="A181" s="17" t="s">
        <v>28</v>
      </c>
      <c r="B181" s="17" t="s">
        <v>29</v>
      </c>
      <c r="C181" s="17" t="s">
        <v>30</v>
      </c>
      <c r="D181" s="17" t="s">
        <v>31</v>
      </c>
      <c r="E181" s="17" t="s">
        <v>32</v>
      </c>
      <c r="F181" s="17" t="s">
        <v>33</v>
      </c>
      <c r="G181" s="27" t="s">
        <v>34</v>
      </c>
      <c r="H181" s="27" t="s">
        <v>35</v>
      </c>
    </row>
    <row r="182" spans="1:8" x14ac:dyDescent="0.25">
      <c r="A182" s="17" t="s">
        <v>174</v>
      </c>
      <c r="B182" s="17" t="s">
        <v>161</v>
      </c>
      <c r="C182" s="18"/>
      <c r="D182" s="18"/>
      <c r="E182" s="18"/>
      <c r="F182" s="18"/>
      <c r="G182" s="28"/>
      <c r="H182" s="28"/>
    </row>
    <row r="183" spans="1:8" x14ac:dyDescent="0.25">
      <c r="A183" s="18" t="s">
        <v>175</v>
      </c>
      <c r="B183" s="18" t="s">
        <v>161</v>
      </c>
      <c r="C183" s="18">
        <v>100</v>
      </c>
      <c r="D183" s="18" t="s">
        <v>39</v>
      </c>
      <c r="E183" s="19"/>
      <c r="F183" s="18" t="str">
        <f>IF(ISBLANK(E183),"", PRODUCT(C183,E183))</f>
        <v/>
      </c>
      <c r="G183" s="29"/>
      <c r="H183" s="28"/>
    </row>
    <row r="184" spans="1:8" x14ac:dyDescent="0.25">
      <c r="A184" s="18" t="s">
        <v>176</v>
      </c>
      <c r="B184" s="18" t="s">
        <v>177</v>
      </c>
      <c r="C184" s="18"/>
      <c r="D184" s="18"/>
      <c r="E184" s="18"/>
      <c r="F184" s="18"/>
      <c r="G184" s="28"/>
      <c r="H184" s="29"/>
    </row>
    <row r="185" spans="1:8" x14ac:dyDescent="0.25">
      <c r="A185" s="18" t="s">
        <v>178</v>
      </c>
      <c r="B185" s="18" t="s">
        <v>179</v>
      </c>
      <c r="C185" s="18"/>
      <c r="D185" s="18"/>
      <c r="E185" s="18"/>
      <c r="F185" s="18"/>
      <c r="G185" s="28"/>
      <c r="H185" s="29"/>
    </row>
    <row r="186" spans="1:8" x14ac:dyDescent="0.25">
      <c r="A186" s="18" t="s">
        <v>180</v>
      </c>
      <c r="B186" s="18" t="s">
        <v>168</v>
      </c>
      <c r="C186" s="18"/>
      <c r="D186" s="18"/>
      <c r="E186" s="18"/>
      <c r="F186" s="18"/>
      <c r="G186" s="28"/>
      <c r="H186" s="29"/>
    </row>
    <row r="187" spans="1:8" x14ac:dyDescent="0.25">
      <c r="A187" s="18" t="s">
        <v>181</v>
      </c>
      <c r="B187" s="18" t="s">
        <v>170</v>
      </c>
      <c r="C187" s="18"/>
      <c r="D187" s="18"/>
      <c r="E187" s="18"/>
      <c r="F187" s="18"/>
      <c r="G187" s="28"/>
      <c r="H187" s="29"/>
    </row>
    <row r="188" spans="1:8" x14ac:dyDescent="0.25">
      <c r="A188" s="18" t="s">
        <v>182</v>
      </c>
      <c r="B188" s="18" t="s">
        <v>172</v>
      </c>
      <c r="C188" s="18"/>
      <c r="D188" s="18"/>
      <c r="E188" s="18"/>
      <c r="F188" s="18"/>
      <c r="G188" s="28"/>
      <c r="H188" s="29"/>
    </row>
    <row r="189" spans="1:8" x14ac:dyDescent="0.25">
      <c r="E189" s="17" t="s">
        <v>44</v>
      </c>
      <c r="F189" s="17" t="str">
        <f>IF((COUNT(C183:C188)&lt;&gt;COUNT(F183:F188)),"", ROUND(SUM(F183:F188),2))</f>
        <v/>
      </c>
      <c r="G189" s="30" t="str">
        <f>IF((COUNT(C183:C188)&lt;&gt;COUNT(F183:F188)),"Neužpildytos visų objektų kainos", "")</f>
        <v>Neužpildytos visų objektų kainos</v>
      </c>
    </row>
    <row r="190" spans="1:8" x14ac:dyDescent="0.25">
      <c r="C190" s="17" t="s">
        <v>45</v>
      </c>
      <c r="D190" s="20"/>
      <c r="E190" s="17" t="s">
        <v>46</v>
      </c>
      <c r="F190" s="17" t="str">
        <f>IF(OR(F189="",D190=""),"", ROUND(PRODUCT(D190,F189)/100,2))</f>
        <v/>
      </c>
      <c r="G190" s="30" t="str">
        <f>IF(D190="", "Nurodykite taikomą PVM dydį", "")</f>
        <v>Nurodykite taikomą PVM dydį</v>
      </c>
    </row>
    <row r="191" spans="1:8" x14ac:dyDescent="0.25">
      <c r="E191" s="17" t="s">
        <v>47</v>
      </c>
      <c r="F191" s="17">
        <f>IF(ISBLANK(F190), "", ROUND(SUM(F189:F190),2))</f>
        <v>0</v>
      </c>
    </row>
    <row r="195" spans="1:8" x14ac:dyDescent="0.25">
      <c r="A195" s="13" t="s">
        <v>183</v>
      </c>
      <c r="B195" s="13" t="s">
        <v>159</v>
      </c>
    </row>
    <row r="197" spans="1:8" x14ac:dyDescent="0.25">
      <c r="A197" s="13" t="s">
        <v>27</v>
      </c>
    </row>
    <row r="198" spans="1:8" ht="45" x14ac:dyDescent="0.25">
      <c r="A198" s="17" t="s">
        <v>28</v>
      </c>
      <c r="B198" s="17" t="s">
        <v>29</v>
      </c>
      <c r="C198" s="17" t="s">
        <v>30</v>
      </c>
      <c r="D198" s="17" t="s">
        <v>31</v>
      </c>
      <c r="E198" s="17" t="s">
        <v>32</v>
      </c>
      <c r="F198" s="17" t="s">
        <v>33</v>
      </c>
      <c r="G198" s="27" t="s">
        <v>34</v>
      </c>
      <c r="H198" s="27" t="s">
        <v>35</v>
      </c>
    </row>
    <row r="199" spans="1:8" x14ac:dyDescent="0.25">
      <c r="A199" s="17" t="s">
        <v>184</v>
      </c>
      <c r="B199" s="17" t="s">
        <v>161</v>
      </c>
      <c r="C199" s="18"/>
      <c r="D199" s="18"/>
      <c r="E199" s="18"/>
      <c r="F199" s="18"/>
      <c r="G199" s="28"/>
      <c r="H199" s="28"/>
    </row>
    <row r="200" spans="1:8" x14ac:dyDescent="0.25">
      <c r="A200" s="18" t="s">
        <v>185</v>
      </c>
      <c r="B200" s="18" t="s">
        <v>161</v>
      </c>
      <c r="C200" s="18">
        <v>200</v>
      </c>
      <c r="D200" s="18" t="s">
        <v>39</v>
      </c>
      <c r="E200" s="19"/>
      <c r="F200" s="18" t="str">
        <f>IF(ISBLANK(E200),"", PRODUCT(C200,E200))</f>
        <v/>
      </c>
      <c r="G200" s="29"/>
      <c r="H200" s="28"/>
    </row>
    <row r="201" spans="1:8" x14ac:dyDescent="0.25">
      <c r="A201" s="18" t="s">
        <v>186</v>
      </c>
      <c r="B201" s="18" t="s">
        <v>177</v>
      </c>
      <c r="C201" s="18"/>
      <c r="D201" s="18"/>
      <c r="E201" s="18"/>
      <c r="F201" s="18"/>
      <c r="G201" s="28"/>
      <c r="H201" s="29"/>
    </row>
    <row r="202" spans="1:8" x14ac:dyDescent="0.25">
      <c r="A202" s="18" t="s">
        <v>187</v>
      </c>
      <c r="B202" s="18" t="s">
        <v>188</v>
      </c>
      <c r="C202" s="18"/>
      <c r="D202" s="18"/>
      <c r="E202" s="18"/>
      <c r="F202" s="18"/>
      <c r="G202" s="28"/>
      <c r="H202" s="29"/>
    </row>
    <row r="203" spans="1:8" x14ac:dyDescent="0.25">
      <c r="A203" s="18" t="s">
        <v>189</v>
      </c>
      <c r="B203" s="18" t="s">
        <v>168</v>
      </c>
      <c r="C203" s="18"/>
      <c r="D203" s="18"/>
      <c r="E203" s="18"/>
      <c r="F203" s="18"/>
      <c r="G203" s="28"/>
      <c r="H203" s="29"/>
    </row>
    <row r="204" spans="1:8" x14ac:dyDescent="0.25">
      <c r="A204" s="18" t="s">
        <v>190</v>
      </c>
      <c r="B204" s="18" t="s">
        <v>170</v>
      </c>
      <c r="C204" s="18"/>
      <c r="D204" s="18"/>
      <c r="E204" s="18"/>
      <c r="F204" s="18"/>
      <c r="G204" s="28"/>
      <c r="H204" s="29"/>
    </row>
    <row r="205" spans="1:8" x14ac:dyDescent="0.25">
      <c r="A205" s="18" t="s">
        <v>191</v>
      </c>
      <c r="B205" s="18" t="s">
        <v>172</v>
      </c>
      <c r="C205" s="18"/>
      <c r="D205" s="18"/>
      <c r="E205" s="18"/>
      <c r="F205" s="18"/>
      <c r="G205" s="28"/>
      <c r="H205" s="29"/>
    </row>
    <row r="206" spans="1:8" x14ac:dyDescent="0.25">
      <c r="E206" s="17" t="s">
        <v>44</v>
      </c>
      <c r="F206" s="17" t="str">
        <f>IF((COUNT(C200:C205)&lt;&gt;COUNT(F200:F205)),"", ROUND(SUM(F200:F205),2))</f>
        <v/>
      </c>
      <c r="G206" s="30" t="str">
        <f>IF((COUNT(C200:C205)&lt;&gt;COUNT(F200:F205)),"Neužpildytos visų objektų kainos", "")</f>
        <v>Neužpildytos visų objektų kainos</v>
      </c>
    </row>
    <row r="207" spans="1:8" x14ac:dyDescent="0.25">
      <c r="C207" s="17" t="s">
        <v>45</v>
      </c>
      <c r="D207" s="20"/>
      <c r="E207" s="17" t="s">
        <v>46</v>
      </c>
      <c r="F207" s="17" t="str">
        <f>IF(OR(F206="",D207=""),"", ROUND(PRODUCT(D207,F206)/100,2))</f>
        <v/>
      </c>
      <c r="G207" s="30" t="str">
        <f>IF(D207="", "Nurodykite taikomą PVM dydį", "")</f>
        <v>Nurodykite taikomą PVM dydį</v>
      </c>
    </row>
    <row r="208" spans="1:8" x14ac:dyDescent="0.25">
      <c r="E208" s="17" t="s">
        <v>47</v>
      </c>
      <c r="F208" s="17">
        <f>IF(ISBLANK(F207), "", ROUND(SUM(F206:F207),2))</f>
        <v>0</v>
      </c>
    </row>
    <row r="212" spans="1:8" x14ac:dyDescent="0.25">
      <c r="A212" s="13" t="s">
        <v>192</v>
      </c>
      <c r="B212" s="13" t="s">
        <v>193</v>
      </c>
    </row>
    <row r="214" spans="1:8" x14ac:dyDescent="0.25">
      <c r="A214" s="13" t="s">
        <v>27</v>
      </c>
    </row>
    <row r="215" spans="1:8" ht="45" x14ac:dyDescent="0.25">
      <c r="A215" s="17" t="s">
        <v>28</v>
      </c>
      <c r="B215" s="17" t="s">
        <v>29</v>
      </c>
      <c r="C215" s="17" t="s">
        <v>30</v>
      </c>
      <c r="D215" s="17" t="s">
        <v>31</v>
      </c>
      <c r="E215" s="17" t="s">
        <v>32</v>
      </c>
      <c r="F215" s="17" t="s">
        <v>33</v>
      </c>
      <c r="G215" s="27" t="s">
        <v>34</v>
      </c>
      <c r="H215" s="27" t="s">
        <v>35</v>
      </c>
    </row>
    <row r="216" spans="1:8" x14ac:dyDescent="0.25">
      <c r="A216" s="17" t="s">
        <v>194</v>
      </c>
      <c r="B216" s="17" t="s">
        <v>195</v>
      </c>
      <c r="C216" s="18"/>
      <c r="D216" s="18"/>
      <c r="E216" s="18"/>
      <c r="F216" s="18"/>
      <c r="G216" s="28"/>
      <c r="H216" s="28"/>
    </row>
    <row r="217" spans="1:8" x14ac:dyDescent="0.25">
      <c r="A217" s="18" t="s">
        <v>196</v>
      </c>
      <c r="B217" s="18" t="s">
        <v>161</v>
      </c>
      <c r="C217" s="18">
        <v>2000</v>
      </c>
      <c r="D217" s="18" t="s">
        <v>39</v>
      </c>
      <c r="E217" s="19"/>
      <c r="F217" s="18" t="str">
        <f>IF(ISBLANK(E217),"", PRODUCT(C217,E217))</f>
        <v/>
      </c>
      <c r="G217" s="29"/>
      <c r="H217" s="28"/>
    </row>
    <row r="218" spans="1:8" x14ac:dyDescent="0.25">
      <c r="A218" s="18" t="s">
        <v>197</v>
      </c>
      <c r="B218" s="18" t="s">
        <v>177</v>
      </c>
      <c r="C218" s="18"/>
      <c r="D218" s="18"/>
      <c r="E218" s="18"/>
      <c r="F218" s="18"/>
      <c r="G218" s="28"/>
      <c r="H218" s="29"/>
    </row>
    <row r="219" spans="1:8" x14ac:dyDescent="0.25">
      <c r="A219" s="18" t="s">
        <v>198</v>
      </c>
      <c r="B219" s="18" t="s">
        <v>199</v>
      </c>
      <c r="C219" s="18"/>
      <c r="D219" s="18"/>
      <c r="E219" s="18"/>
      <c r="F219" s="18"/>
      <c r="G219" s="28"/>
      <c r="H219" s="29"/>
    </row>
    <row r="220" spans="1:8" x14ac:dyDescent="0.25">
      <c r="A220" s="18" t="s">
        <v>200</v>
      </c>
      <c r="B220" s="18" t="s">
        <v>168</v>
      </c>
      <c r="C220" s="18"/>
      <c r="D220" s="18"/>
      <c r="E220" s="18"/>
      <c r="F220" s="18"/>
      <c r="G220" s="28"/>
      <c r="H220" s="29"/>
    </row>
    <row r="221" spans="1:8" x14ac:dyDescent="0.25">
      <c r="A221" s="18" t="s">
        <v>201</v>
      </c>
      <c r="B221" s="18" t="s">
        <v>170</v>
      </c>
      <c r="C221" s="18"/>
      <c r="D221" s="18"/>
      <c r="E221" s="18"/>
      <c r="F221" s="18"/>
      <c r="G221" s="28"/>
      <c r="H221" s="29"/>
    </row>
    <row r="222" spans="1:8" x14ac:dyDescent="0.25">
      <c r="A222" s="18" t="s">
        <v>202</v>
      </c>
      <c r="B222" s="18" t="s">
        <v>172</v>
      </c>
      <c r="C222" s="18"/>
      <c r="D222" s="18"/>
      <c r="E222" s="18"/>
      <c r="F222" s="18"/>
      <c r="G222" s="28"/>
      <c r="H222" s="29"/>
    </row>
    <row r="223" spans="1:8" x14ac:dyDescent="0.25">
      <c r="E223" s="17" t="s">
        <v>44</v>
      </c>
      <c r="F223" s="17" t="str">
        <f>IF((COUNT(C217:C222)&lt;&gt;COUNT(F217:F222)),"", ROUND(SUM(F217:F222),2))</f>
        <v/>
      </c>
      <c r="G223" s="30" t="str">
        <f>IF((COUNT(C217:C222)&lt;&gt;COUNT(F217:F222)),"Neužpildytos visų objektų kainos", "")</f>
        <v>Neužpildytos visų objektų kainos</v>
      </c>
    </row>
    <row r="224" spans="1:8" x14ac:dyDescent="0.25">
      <c r="C224" s="17" t="s">
        <v>45</v>
      </c>
      <c r="D224" s="20"/>
      <c r="E224" s="17" t="s">
        <v>46</v>
      </c>
      <c r="F224" s="17" t="str">
        <f>IF(OR(F223="",D224=""),"", ROUND(PRODUCT(D224,F223)/100,2))</f>
        <v/>
      </c>
      <c r="G224" s="30" t="str">
        <f>IF(D224="", "Nurodykite taikomą PVM dydį", "")</f>
        <v>Nurodykite taikomą PVM dydį</v>
      </c>
    </row>
    <row r="225" spans="1:8" x14ac:dyDescent="0.25">
      <c r="E225" s="17" t="s">
        <v>47</v>
      </c>
      <c r="F225" s="17">
        <f>IF(ISBLANK(F224), "", ROUND(SUM(F223:F224),2))</f>
        <v>0</v>
      </c>
    </row>
    <row r="229" spans="1:8" x14ac:dyDescent="0.25">
      <c r="A229" s="13" t="s">
        <v>203</v>
      </c>
      <c r="B229" s="13" t="s">
        <v>193</v>
      </c>
    </row>
    <row r="231" spans="1:8" x14ac:dyDescent="0.25">
      <c r="A231" s="13" t="s">
        <v>27</v>
      </c>
    </row>
    <row r="232" spans="1:8" ht="45" x14ac:dyDescent="0.25">
      <c r="A232" s="17" t="s">
        <v>28</v>
      </c>
      <c r="B232" s="17" t="s">
        <v>29</v>
      </c>
      <c r="C232" s="17" t="s">
        <v>30</v>
      </c>
      <c r="D232" s="17" t="s">
        <v>31</v>
      </c>
      <c r="E232" s="17" t="s">
        <v>32</v>
      </c>
      <c r="F232" s="17" t="s">
        <v>33</v>
      </c>
      <c r="G232" s="27" t="s">
        <v>34</v>
      </c>
      <c r="H232" s="27" t="s">
        <v>35</v>
      </c>
    </row>
    <row r="233" spans="1:8" x14ac:dyDescent="0.25">
      <c r="A233" s="17" t="s">
        <v>204</v>
      </c>
      <c r="B233" s="17" t="s">
        <v>195</v>
      </c>
      <c r="C233" s="18"/>
      <c r="D233" s="18"/>
      <c r="E233" s="18"/>
      <c r="F233" s="18"/>
      <c r="G233" s="28"/>
      <c r="H233" s="28"/>
    </row>
    <row r="234" spans="1:8" x14ac:dyDescent="0.25">
      <c r="A234" s="18" t="s">
        <v>205</v>
      </c>
      <c r="B234" s="18" t="s">
        <v>161</v>
      </c>
      <c r="C234" s="18">
        <v>200</v>
      </c>
      <c r="D234" s="18" t="s">
        <v>39</v>
      </c>
      <c r="E234" s="19"/>
      <c r="F234" s="18" t="str">
        <f>IF(ISBLANK(E234),"", PRODUCT(C234,E234))</f>
        <v/>
      </c>
      <c r="G234" s="29"/>
      <c r="H234" s="28"/>
    </row>
    <row r="235" spans="1:8" x14ac:dyDescent="0.25">
      <c r="A235" s="18" t="s">
        <v>206</v>
      </c>
      <c r="B235" s="18" t="s">
        <v>177</v>
      </c>
      <c r="C235" s="18"/>
      <c r="D235" s="18"/>
      <c r="E235" s="18"/>
      <c r="F235" s="18"/>
      <c r="G235" s="28"/>
      <c r="H235" s="29"/>
    </row>
    <row r="236" spans="1:8" x14ac:dyDescent="0.25">
      <c r="A236" s="18" t="s">
        <v>207</v>
      </c>
      <c r="B236" s="18" t="s">
        <v>208</v>
      </c>
      <c r="C236" s="18"/>
      <c r="D236" s="18"/>
      <c r="E236" s="18"/>
      <c r="F236" s="18"/>
      <c r="G236" s="28"/>
      <c r="H236" s="29"/>
    </row>
    <row r="237" spans="1:8" x14ac:dyDescent="0.25">
      <c r="A237" s="18" t="s">
        <v>209</v>
      </c>
      <c r="B237" s="18" t="s">
        <v>168</v>
      </c>
      <c r="C237" s="18"/>
      <c r="D237" s="18"/>
      <c r="E237" s="18"/>
      <c r="F237" s="18"/>
      <c r="G237" s="28"/>
      <c r="H237" s="29"/>
    </row>
    <row r="238" spans="1:8" x14ac:dyDescent="0.25">
      <c r="A238" s="18" t="s">
        <v>210</v>
      </c>
      <c r="B238" s="18" t="s">
        <v>170</v>
      </c>
      <c r="C238" s="18"/>
      <c r="D238" s="18"/>
      <c r="E238" s="18"/>
      <c r="F238" s="18"/>
      <c r="G238" s="28"/>
      <c r="H238" s="29"/>
    </row>
    <row r="239" spans="1:8" x14ac:dyDescent="0.25">
      <c r="A239" s="18" t="s">
        <v>211</v>
      </c>
      <c r="B239" s="18" t="s">
        <v>172</v>
      </c>
      <c r="C239" s="18"/>
      <c r="D239" s="18"/>
      <c r="E239" s="18"/>
      <c r="F239" s="18"/>
      <c r="G239" s="28"/>
      <c r="H239" s="29"/>
    </row>
    <row r="240" spans="1:8" x14ac:dyDescent="0.25">
      <c r="E240" s="17" t="s">
        <v>44</v>
      </c>
      <c r="F240" s="17" t="str">
        <f>IF((COUNT(C234:C239)&lt;&gt;COUNT(F234:F239)),"", ROUND(SUM(F234:F239),2))</f>
        <v/>
      </c>
      <c r="G240" s="30" t="str">
        <f>IF((COUNT(C234:C239)&lt;&gt;COUNT(F234:F239)),"Neužpildytos visų objektų kainos", "")</f>
        <v>Neužpildytos visų objektų kainos</v>
      </c>
    </row>
    <row r="241" spans="1:8" x14ac:dyDescent="0.25">
      <c r="C241" s="17" t="s">
        <v>45</v>
      </c>
      <c r="D241" s="20"/>
      <c r="E241" s="17" t="s">
        <v>46</v>
      </c>
      <c r="F241" s="17" t="str">
        <f>IF(OR(F240="",D241=""),"", ROUND(PRODUCT(D241,F240)/100,2))</f>
        <v/>
      </c>
      <c r="G241" s="30" t="str">
        <f>IF(D241="", "Nurodykite taikomą PVM dydį", "")</f>
        <v>Nurodykite taikomą PVM dydį</v>
      </c>
    </row>
    <row r="242" spans="1:8" x14ac:dyDescent="0.25">
      <c r="E242" s="17" t="s">
        <v>47</v>
      </c>
      <c r="F242" s="17">
        <f>IF(ISBLANK(F241), "", ROUND(SUM(F240:F241),2))</f>
        <v>0</v>
      </c>
    </row>
    <row r="246" spans="1:8" x14ac:dyDescent="0.25">
      <c r="A246" s="13" t="s">
        <v>212</v>
      </c>
      <c r="B246" s="13" t="s">
        <v>159</v>
      </c>
    </row>
    <row r="248" spans="1:8" x14ac:dyDescent="0.25">
      <c r="A248" s="13" t="s">
        <v>27</v>
      </c>
    </row>
    <row r="249" spans="1:8" ht="45" x14ac:dyDescent="0.25">
      <c r="A249" s="17" t="s">
        <v>28</v>
      </c>
      <c r="B249" s="17" t="s">
        <v>29</v>
      </c>
      <c r="C249" s="17" t="s">
        <v>30</v>
      </c>
      <c r="D249" s="17" t="s">
        <v>31</v>
      </c>
      <c r="E249" s="17" t="s">
        <v>32</v>
      </c>
      <c r="F249" s="17" t="s">
        <v>33</v>
      </c>
      <c r="G249" s="27" t="s">
        <v>34</v>
      </c>
      <c r="H249" s="27" t="s">
        <v>35</v>
      </c>
    </row>
    <row r="250" spans="1:8" x14ac:dyDescent="0.25">
      <c r="A250" s="17" t="s">
        <v>213</v>
      </c>
      <c r="B250" s="17" t="s">
        <v>161</v>
      </c>
      <c r="C250" s="18"/>
      <c r="D250" s="18"/>
      <c r="E250" s="18"/>
      <c r="F250" s="18"/>
      <c r="G250" s="28"/>
      <c r="H250" s="28"/>
    </row>
    <row r="251" spans="1:8" x14ac:dyDescent="0.25">
      <c r="A251" s="18" t="s">
        <v>214</v>
      </c>
      <c r="B251" s="18" t="s">
        <v>161</v>
      </c>
      <c r="C251" s="18">
        <v>1500</v>
      </c>
      <c r="D251" s="18" t="s">
        <v>39</v>
      </c>
      <c r="E251" s="19"/>
      <c r="F251" s="18" t="str">
        <f>IF(ISBLANK(E251),"", PRODUCT(C251,E251))</f>
        <v/>
      </c>
      <c r="G251" s="29"/>
      <c r="H251" s="28"/>
    </row>
    <row r="252" spans="1:8" x14ac:dyDescent="0.25">
      <c r="A252" s="18" t="s">
        <v>215</v>
      </c>
      <c r="B252" s="18" t="s">
        <v>216</v>
      </c>
      <c r="C252" s="18"/>
      <c r="D252" s="18"/>
      <c r="E252" s="18"/>
      <c r="F252" s="18"/>
      <c r="G252" s="28"/>
      <c r="H252" s="29"/>
    </row>
    <row r="253" spans="1:8" x14ac:dyDescent="0.25">
      <c r="A253" s="18" t="s">
        <v>217</v>
      </c>
      <c r="B253" s="18" t="s">
        <v>218</v>
      </c>
      <c r="C253" s="18"/>
      <c r="D253" s="18"/>
      <c r="E253" s="18"/>
      <c r="F253" s="18"/>
      <c r="G253" s="28"/>
      <c r="H253" s="29"/>
    </row>
    <row r="254" spans="1:8" x14ac:dyDescent="0.25">
      <c r="A254" s="18" t="s">
        <v>219</v>
      </c>
      <c r="B254" s="18" t="s">
        <v>220</v>
      </c>
      <c r="C254" s="18"/>
      <c r="D254" s="18"/>
      <c r="E254" s="18"/>
      <c r="F254" s="18"/>
      <c r="G254" s="28"/>
      <c r="H254" s="29"/>
    </row>
    <row r="255" spans="1:8" x14ac:dyDescent="0.25">
      <c r="A255" s="18" t="s">
        <v>221</v>
      </c>
      <c r="B255" s="18" t="s">
        <v>170</v>
      </c>
      <c r="C255" s="18"/>
      <c r="D255" s="18"/>
      <c r="E255" s="18"/>
      <c r="F255" s="18"/>
      <c r="G255" s="28"/>
      <c r="H255" s="29"/>
    </row>
    <row r="256" spans="1:8" x14ac:dyDescent="0.25">
      <c r="A256" s="18" t="s">
        <v>222</v>
      </c>
      <c r="B256" s="18" t="s">
        <v>172</v>
      </c>
      <c r="C256" s="18"/>
      <c r="D256" s="18"/>
      <c r="E256" s="18"/>
      <c r="F256" s="18"/>
      <c r="G256" s="28"/>
      <c r="H256" s="29"/>
    </row>
    <row r="257" spans="1:8" x14ac:dyDescent="0.25">
      <c r="E257" s="17" t="s">
        <v>44</v>
      </c>
      <c r="F257" s="17" t="str">
        <f>IF((COUNT(C251:C256)&lt;&gt;COUNT(F251:F256)),"", ROUND(SUM(F251:F256),2))</f>
        <v/>
      </c>
      <c r="G257" s="30" t="str">
        <f>IF((COUNT(C251:C256)&lt;&gt;COUNT(F251:F256)),"Neužpildytos visų objektų kainos", "")</f>
        <v>Neužpildytos visų objektų kainos</v>
      </c>
    </row>
    <row r="258" spans="1:8" x14ac:dyDescent="0.25">
      <c r="C258" s="17" t="s">
        <v>45</v>
      </c>
      <c r="D258" s="20"/>
      <c r="E258" s="17" t="s">
        <v>46</v>
      </c>
      <c r="F258" s="17" t="str">
        <f>IF(OR(F257="",D258=""),"", ROUND(PRODUCT(D258,F257)/100,2))</f>
        <v/>
      </c>
      <c r="G258" s="30" t="str">
        <f>IF(D258="", "Nurodykite taikomą PVM dydį", "")</f>
        <v>Nurodykite taikomą PVM dydį</v>
      </c>
    </row>
    <row r="259" spans="1:8" x14ac:dyDescent="0.25">
      <c r="E259" s="17" t="s">
        <v>47</v>
      </c>
      <c r="F259" s="17">
        <f>IF(ISBLANK(F258), "", ROUND(SUM(F257:F258),2))</f>
        <v>0</v>
      </c>
    </row>
    <row r="263" spans="1:8" x14ac:dyDescent="0.25">
      <c r="A263" s="13" t="s">
        <v>223</v>
      </c>
      <c r="B263" s="13" t="s">
        <v>159</v>
      </c>
    </row>
    <row r="265" spans="1:8" x14ac:dyDescent="0.25">
      <c r="A265" s="13" t="s">
        <v>27</v>
      </c>
    </row>
    <row r="266" spans="1:8" ht="45" x14ac:dyDescent="0.25">
      <c r="A266" s="17" t="s">
        <v>28</v>
      </c>
      <c r="B266" s="17" t="s">
        <v>29</v>
      </c>
      <c r="C266" s="17" t="s">
        <v>30</v>
      </c>
      <c r="D266" s="17" t="s">
        <v>31</v>
      </c>
      <c r="E266" s="17" t="s">
        <v>32</v>
      </c>
      <c r="F266" s="17" t="s">
        <v>33</v>
      </c>
      <c r="G266" s="27" t="s">
        <v>34</v>
      </c>
      <c r="H266" s="27" t="s">
        <v>35</v>
      </c>
    </row>
    <row r="267" spans="1:8" x14ac:dyDescent="0.25">
      <c r="A267" s="17" t="s">
        <v>224</v>
      </c>
      <c r="B267" s="17" t="s">
        <v>161</v>
      </c>
      <c r="C267" s="18"/>
      <c r="D267" s="18"/>
      <c r="E267" s="18"/>
      <c r="F267" s="18"/>
      <c r="G267" s="28"/>
      <c r="H267" s="28"/>
    </row>
    <row r="268" spans="1:8" x14ac:dyDescent="0.25">
      <c r="A268" s="18" t="s">
        <v>225</v>
      </c>
      <c r="B268" s="18" t="s">
        <v>161</v>
      </c>
      <c r="C268" s="18">
        <v>100</v>
      </c>
      <c r="D268" s="18" t="s">
        <v>39</v>
      </c>
      <c r="E268" s="19"/>
      <c r="F268" s="18" t="str">
        <f>IF(ISBLANK(E268),"", PRODUCT(C268,E268))</f>
        <v/>
      </c>
      <c r="G268" s="29"/>
      <c r="H268" s="28"/>
    </row>
    <row r="269" spans="1:8" x14ac:dyDescent="0.25">
      <c r="A269" s="18" t="s">
        <v>226</v>
      </c>
      <c r="B269" s="18" t="s">
        <v>227</v>
      </c>
      <c r="C269" s="18"/>
      <c r="D269" s="18"/>
      <c r="E269" s="18"/>
      <c r="F269" s="18"/>
      <c r="G269" s="28"/>
      <c r="H269" s="29"/>
    </row>
    <row r="270" spans="1:8" x14ac:dyDescent="0.25">
      <c r="A270" s="18" t="s">
        <v>228</v>
      </c>
      <c r="B270" s="18" t="s">
        <v>229</v>
      </c>
      <c r="C270" s="18"/>
      <c r="D270" s="18"/>
      <c r="E270" s="18"/>
      <c r="F270" s="18"/>
      <c r="G270" s="28"/>
      <c r="H270" s="29"/>
    </row>
    <row r="271" spans="1:8" x14ac:dyDescent="0.25">
      <c r="A271" s="18" t="s">
        <v>230</v>
      </c>
      <c r="B271" s="18" t="s">
        <v>220</v>
      </c>
      <c r="C271" s="18"/>
      <c r="D271" s="18"/>
      <c r="E271" s="18"/>
      <c r="F271" s="18"/>
      <c r="G271" s="28"/>
      <c r="H271" s="29"/>
    </row>
    <row r="272" spans="1:8" x14ac:dyDescent="0.25">
      <c r="A272" s="18" t="s">
        <v>231</v>
      </c>
      <c r="B272" s="18" t="s">
        <v>170</v>
      </c>
      <c r="C272" s="18"/>
      <c r="D272" s="18"/>
      <c r="E272" s="18"/>
      <c r="F272" s="18"/>
      <c r="G272" s="28"/>
      <c r="H272" s="29"/>
    </row>
    <row r="273" spans="1:8" x14ac:dyDescent="0.25">
      <c r="A273" s="18" t="s">
        <v>232</v>
      </c>
      <c r="B273" s="18" t="s">
        <v>172</v>
      </c>
      <c r="C273" s="18"/>
      <c r="D273" s="18"/>
      <c r="E273" s="18"/>
      <c r="F273" s="18"/>
      <c r="G273" s="28"/>
      <c r="H273" s="29"/>
    </row>
    <row r="274" spans="1:8" x14ac:dyDescent="0.25">
      <c r="E274" s="17" t="s">
        <v>44</v>
      </c>
      <c r="F274" s="17" t="str">
        <f>IF((COUNT(C268:C273)&lt;&gt;COUNT(F268:F273)),"", ROUND(SUM(F268:F273),2))</f>
        <v/>
      </c>
      <c r="G274" s="30" t="str">
        <f>IF((COUNT(C268:C273)&lt;&gt;COUNT(F268:F273)),"Neužpildytos visų objektų kainos", "")</f>
        <v>Neužpildytos visų objektų kainos</v>
      </c>
    </row>
    <row r="275" spans="1:8" x14ac:dyDescent="0.25">
      <c r="C275" s="17" t="s">
        <v>45</v>
      </c>
      <c r="D275" s="20"/>
      <c r="E275" s="17" t="s">
        <v>46</v>
      </c>
      <c r="F275" s="17" t="str">
        <f>IF(OR(F274="",D275=""),"", ROUND(PRODUCT(D275,F274)/100,2))</f>
        <v/>
      </c>
      <c r="G275" s="30" t="str">
        <f>IF(D275="", "Nurodykite taikomą PVM dydį", "")</f>
        <v>Nurodykite taikomą PVM dydį</v>
      </c>
    </row>
    <row r="276" spans="1:8" x14ac:dyDescent="0.25">
      <c r="E276" s="17" t="s">
        <v>47</v>
      </c>
      <c r="F276" s="17">
        <f>IF(ISBLANK(F275), "", ROUND(SUM(F274:F275),2))</f>
        <v>0</v>
      </c>
    </row>
    <row r="280" spans="1:8" x14ac:dyDescent="0.25">
      <c r="A280" s="13" t="s">
        <v>233</v>
      </c>
      <c r="B280" s="13" t="s">
        <v>159</v>
      </c>
    </row>
    <row r="282" spans="1:8" x14ac:dyDescent="0.25">
      <c r="A282" s="13" t="s">
        <v>27</v>
      </c>
    </row>
    <row r="283" spans="1:8" ht="45" x14ac:dyDescent="0.25">
      <c r="A283" s="17" t="s">
        <v>28</v>
      </c>
      <c r="B283" s="17" t="s">
        <v>29</v>
      </c>
      <c r="C283" s="17" t="s">
        <v>30</v>
      </c>
      <c r="D283" s="17" t="s">
        <v>31</v>
      </c>
      <c r="E283" s="17" t="s">
        <v>32</v>
      </c>
      <c r="F283" s="17" t="s">
        <v>33</v>
      </c>
      <c r="G283" s="27" t="s">
        <v>34</v>
      </c>
      <c r="H283" s="27" t="s">
        <v>35</v>
      </c>
    </row>
    <row r="284" spans="1:8" x14ac:dyDescent="0.25">
      <c r="A284" s="17" t="s">
        <v>234</v>
      </c>
      <c r="B284" s="17" t="s">
        <v>161</v>
      </c>
      <c r="C284" s="18"/>
      <c r="D284" s="18"/>
      <c r="E284" s="18"/>
      <c r="F284" s="18"/>
      <c r="G284" s="28"/>
      <c r="H284" s="28"/>
    </row>
    <row r="285" spans="1:8" x14ac:dyDescent="0.25">
      <c r="A285" s="18" t="s">
        <v>235</v>
      </c>
      <c r="B285" s="18" t="s">
        <v>195</v>
      </c>
      <c r="C285" s="18">
        <v>500</v>
      </c>
      <c r="D285" s="18" t="s">
        <v>39</v>
      </c>
      <c r="E285" s="19"/>
      <c r="F285" s="18" t="str">
        <f>IF(ISBLANK(E285),"", PRODUCT(C285,E285))</f>
        <v/>
      </c>
      <c r="G285" s="29"/>
      <c r="H285" s="28"/>
    </row>
    <row r="286" spans="1:8" x14ac:dyDescent="0.25">
      <c r="A286" s="18" t="s">
        <v>236</v>
      </c>
      <c r="B286" s="18" t="s">
        <v>237</v>
      </c>
      <c r="C286" s="18"/>
      <c r="D286" s="18"/>
      <c r="E286" s="18"/>
      <c r="F286" s="18"/>
      <c r="G286" s="28"/>
      <c r="H286" s="29"/>
    </row>
    <row r="287" spans="1:8" x14ac:dyDescent="0.25">
      <c r="A287" s="18" t="s">
        <v>238</v>
      </c>
      <c r="B287" s="18" t="s">
        <v>239</v>
      </c>
      <c r="C287" s="18"/>
      <c r="D287" s="18"/>
      <c r="E287" s="18"/>
      <c r="F287" s="18"/>
      <c r="G287" s="28"/>
      <c r="H287" s="29"/>
    </row>
    <row r="288" spans="1:8" x14ac:dyDescent="0.25">
      <c r="A288" s="18" t="s">
        <v>240</v>
      </c>
      <c r="B288" s="18" t="s">
        <v>220</v>
      </c>
      <c r="C288" s="18"/>
      <c r="D288" s="18"/>
      <c r="E288" s="18"/>
      <c r="F288" s="18"/>
      <c r="G288" s="28"/>
      <c r="H288" s="29"/>
    </row>
    <row r="289" spans="1:8" x14ac:dyDescent="0.25">
      <c r="A289" s="18" t="s">
        <v>241</v>
      </c>
      <c r="B289" s="18" t="s">
        <v>170</v>
      </c>
      <c r="C289" s="18"/>
      <c r="D289" s="18"/>
      <c r="E289" s="18"/>
      <c r="F289" s="18"/>
      <c r="G289" s="28"/>
      <c r="H289" s="29"/>
    </row>
    <row r="290" spans="1:8" x14ac:dyDescent="0.25">
      <c r="A290" s="18" t="s">
        <v>242</v>
      </c>
      <c r="B290" s="18" t="s">
        <v>172</v>
      </c>
      <c r="C290" s="18"/>
      <c r="D290" s="18"/>
      <c r="E290" s="18"/>
      <c r="F290" s="18"/>
      <c r="G290" s="28"/>
      <c r="H290" s="29"/>
    </row>
    <row r="291" spans="1:8" x14ac:dyDescent="0.25">
      <c r="E291" s="17" t="s">
        <v>44</v>
      </c>
      <c r="F291" s="17" t="str">
        <f>IF((COUNT(C285:C290)&lt;&gt;COUNT(F285:F290)),"", ROUND(SUM(F285:F290),2))</f>
        <v/>
      </c>
      <c r="G291" s="30" t="str">
        <f>IF((COUNT(C285:C290)&lt;&gt;COUNT(F285:F290)),"Neužpildytos visų objektų kainos", "")</f>
        <v>Neužpildytos visų objektų kainos</v>
      </c>
    </row>
    <row r="292" spans="1:8" x14ac:dyDescent="0.25">
      <c r="C292" s="17" t="s">
        <v>45</v>
      </c>
      <c r="D292" s="20"/>
      <c r="E292" s="17" t="s">
        <v>46</v>
      </c>
      <c r="F292" s="17" t="str">
        <f>IF(OR(F291="",D292=""),"", ROUND(PRODUCT(D292,F291)/100,2))</f>
        <v/>
      </c>
      <c r="G292" s="30" t="str">
        <f>IF(D292="", "Nurodykite taikomą PVM dydį", "")</f>
        <v>Nurodykite taikomą PVM dydį</v>
      </c>
    </row>
    <row r="293" spans="1:8" x14ac:dyDescent="0.25">
      <c r="E293" s="17" t="s">
        <v>47</v>
      </c>
      <c r="F293" s="17">
        <f>IF(ISBLANK(F292), "", ROUND(SUM(F291:F292),2))</f>
        <v>0</v>
      </c>
    </row>
    <row r="297" spans="1:8" x14ac:dyDescent="0.25">
      <c r="A297" s="13" t="s">
        <v>243</v>
      </c>
      <c r="B297" s="13" t="s">
        <v>159</v>
      </c>
    </row>
    <row r="299" spans="1:8" x14ac:dyDescent="0.25">
      <c r="A299" s="13" t="s">
        <v>27</v>
      </c>
    </row>
    <row r="300" spans="1:8" ht="45" x14ac:dyDescent="0.25">
      <c r="A300" s="17" t="s">
        <v>28</v>
      </c>
      <c r="B300" s="17" t="s">
        <v>29</v>
      </c>
      <c r="C300" s="17" t="s">
        <v>30</v>
      </c>
      <c r="D300" s="17" t="s">
        <v>31</v>
      </c>
      <c r="E300" s="17" t="s">
        <v>32</v>
      </c>
      <c r="F300" s="17" t="s">
        <v>33</v>
      </c>
      <c r="G300" s="27" t="s">
        <v>34</v>
      </c>
      <c r="H300" s="27" t="s">
        <v>35</v>
      </c>
    </row>
    <row r="301" spans="1:8" x14ac:dyDescent="0.25">
      <c r="A301" s="17" t="s">
        <v>244</v>
      </c>
      <c r="B301" s="17" t="s">
        <v>161</v>
      </c>
      <c r="C301" s="18"/>
      <c r="D301" s="18"/>
      <c r="E301" s="18"/>
      <c r="F301" s="18"/>
      <c r="G301" s="28"/>
      <c r="H301" s="28"/>
    </row>
    <row r="302" spans="1:8" x14ac:dyDescent="0.25">
      <c r="A302" s="18" t="s">
        <v>245</v>
      </c>
      <c r="B302" s="18" t="s">
        <v>195</v>
      </c>
      <c r="C302" s="18">
        <v>400</v>
      </c>
      <c r="D302" s="18" t="s">
        <v>39</v>
      </c>
      <c r="E302" s="19"/>
      <c r="F302" s="18" t="str">
        <f>IF(ISBLANK(E302),"", PRODUCT(C302,E302))</f>
        <v/>
      </c>
      <c r="G302" s="29"/>
      <c r="H302" s="28"/>
    </row>
    <row r="303" spans="1:8" x14ac:dyDescent="0.25">
      <c r="A303" s="18" t="s">
        <v>246</v>
      </c>
      <c r="B303" s="18" t="s">
        <v>247</v>
      </c>
      <c r="C303" s="18"/>
      <c r="D303" s="18"/>
      <c r="E303" s="18"/>
      <c r="F303" s="18"/>
      <c r="G303" s="28"/>
      <c r="H303" s="29"/>
    </row>
    <row r="304" spans="1:8" x14ac:dyDescent="0.25">
      <c r="A304" s="18" t="s">
        <v>248</v>
      </c>
      <c r="B304" s="18" t="s">
        <v>249</v>
      </c>
      <c r="C304" s="18"/>
      <c r="D304" s="18"/>
      <c r="E304" s="18"/>
      <c r="F304" s="18"/>
      <c r="G304" s="28"/>
      <c r="H304" s="29"/>
    </row>
    <row r="305" spans="1:8" x14ac:dyDescent="0.25">
      <c r="A305" s="18" t="s">
        <v>250</v>
      </c>
      <c r="B305" s="18" t="s">
        <v>220</v>
      </c>
      <c r="C305" s="18"/>
      <c r="D305" s="18"/>
      <c r="E305" s="18"/>
      <c r="F305" s="18"/>
      <c r="G305" s="28"/>
      <c r="H305" s="29"/>
    </row>
    <row r="306" spans="1:8" x14ac:dyDescent="0.25">
      <c r="A306" s="18" t="s">
        <v>251</v>
      </c>
      <c r="B306" s="18" t="s">
        <v>170</v>
      </c>
      <c r="C306" s="18"/>
      <c r="D306" s="18"/>
      <c r="E306" s="18"/>
      <c r="F306" s="18"/>
      <c r="G306" s="28"/>
      <c r="H306" s="29"/>
    </row>
    <row r="307" spans="1:8" x14ac:dyDescent="0.25">
      <c r="A307" s="18" t="s">
        <v>252</v>
      </c>
      <c r="B307" s="18" t="s">
        <v>172</v>
      </c>
      <c r="C307" s="18"/>
      <c r="D307" s="18"/>
      <c r="E307" s="18"/>
      <c r="F307" s="18"/>
      <c r="G307" s="28"/>
      <c r="H307" s="29"/>
    </row>
    <row r="308" spans="1:8" x14ac:dyDescent="0.25">
      <c r="E308" s="17" t="s">
        <v>44</v>
      </c>
      <c r="F308" s="17" t="str">
        <f>IF((COUNT(C302:C307)&lt;&gt;COUNT(F302:F307)),"", ROUND(SUM(F302:F307),2))</f>
        <v/>
      </c>
      <c r="G308" s="30" t="str">
        <f>IF((COUNT(C302:C307)&lt;&gt;COUNT(F302:F307)),"Neužpildytos visų objektų kainos", "")</f>
        <v>Neužpildytos visų objektų kainos</v>
      </c>
    </row>
    <row r="309" spans="1:8" x14ac:dyDescent="0.25">
      <c r="C309" s="17" t="s">
        <v>45</v>
      </c>
      <c r="D309" s="20"/>
      <c r="E309" s="17" t="s">
        <v>46</v>
      </c>
      <c r="F309" s="17" t="str">
        <f>IF(OR(F308="",D309=""),"", ROUND(PRODUCT(D309,F308)/100,2))</f>
        <v/>
      </c>
      <c r="G309" s="30" t="str">
        <f>IF(D309="", "Nurodykite taikomą PVM dydį", "")</f>
        <v>Nurodykite taikomą PVM dydį</v>
      </c>
    </row>
    <row r="310" spans="1:8" x14ac:dyDescent="0.25">
      <c r="E310" s="17" t="s">
        <v>47</v>
      </c>
      <c r="F310" s="17">
        <f>IF(ISBLANK(F309), "", ROUND(SUM(F308:F309),2))</f>
        <v>0</v>
      </c>
    </row>
    <row r="314" spans="1:8" x14ac:dyDescent="0.25">
      <c r="A314" s="13" t="s">
        <v>253</v>
      </c>
      <c r="B314" s="13" t="s">
        <v>159</v>
      </c>
    </row>
    <row r="316" spans="1:8" x14ac:dyDescent="0.25">
      <c r="A316" s="13" t="s">
        <v>27</v>
      </c>
    </row>
    <row r="317" spans="1:8" ht="45" x14ac:dyDescent="0.25">
      <c r="A317" s="17" t="s">
        <v>28</v>
      </c>
      <c r="B317" s="17" t="s">
        <v>29</v>
      </c>
      <c r="C317" s="17" t="s">
        <v>30</v>
      </c>
      <c r="D317" s="17" t="s">
        <v>31</v>
      </c>
      <c r="E317" s="17" t="s">
        <v>32</v>
      </c>
      <c r="F317" s="17" t="s">
        <v>33</v>
      </c>
      <c r="G317" s="27" t="s">
        <v>34</v>
      </c>
      <c r="H317" s="27" t="s">
        <v>35</v>
      </c>
    </row>
    <row r="318" spans="1:8" x14ac:dyDescent="0.25">
      <c r="A318" s="17" t="s">
        <v>254</v>
      </c>
      <c r="B318" s="17" t="s">
        <v>161</v>
      </c>
      <c r="C318" s="18"/>
      <c r="D318" s="18"/>
      <c r="E318" s="18"/>
      <c r="F318" s="18"/>
      <c r="G318" s="28"/>
      <c r="H318" s="28"/>
    </row>
    <row r="319" spans="1:8" x14ac:dyDescent="0.25">
      <c r="A319" s="18" t="s">
        <v>255</v>
      </c>
      <c r="B319" s="18" t="s">
        <v>161</v>
      </c>
      <c r="C319" s="18">
        <v>500</v>
      </c>
      <c r="D319" s="18" t="s">
        <v>39</v>
      </c>
      <c r="E319" s="19"/>
      <c r="F319" s="18" t="str">
        <f>IF(ISBLANK(E319),"", PRODUCT(C319,E319))</f>
        <v/>
      </c>
      <c r="G319" s="29"/>
      <c r="H319" s="28"/>
    </row>
    <row r="320" spans="1:8" x14ac:dyDescent="0.25">
      <c r="A320" s="18" t="s">
        <v>256</v>
      </c>
      <c r="B320" s="18" t="s">
        <v>257</v>
      </c>
      <c r="C320" s="18"/>
      <c r="D320" s="18"/>
      <c r="E320" s="18"/>
      <c r="F320" s="18"/>
      <c r="G320" s="28"/>
      <c r="H320" s="29"/>
    </row>
    <row r="321" spans="1:8" x14ac:dyDescent="0.25">
      <c r="A321" s="18" t="s">
        <v>258</v>
      </c>
      <c r="B321" s="18" t="s">
        <v>259</v>
      </c>
      <c r="C321" s="18"/>
      <c r="D321" s="18"/>
      <c r="E321" s="18"/>
      <c r="F321" s="18"/>
      <c r="G321" s="28"/>
      <c r="H321" s="29"/>
    </row>
    <row r="322" spans="1:8" x14ac:dyDescent="0.25">
      <c r="A322" s="18" t="s">
        <v>260</v>
      </c>
      <c r="B322" s="18" t="s">
        <v>220</v>
      </c>
      <c r="C322" s="18"/>
      <c r="D322" s="18"/>
      <c r="E322" s="18"/>
      <c r="F322" s="18"/>
      <c r="G322" s="28"/>
      <c r="H322" s="29"/>
    </row>
    <row r="323" spans="1:8" x14ac:dyDescent="0.25">
      <c r="A323" s="18" t="s">
        <v>261</v>
      </c>
      <c r="B323" s="18" t="s">
        <v>170</v>
      </c>
      <c r="C323" s="18"/>
      <c r="D323" s="18"/>
      <c r="E323" s="18"/>
      <c r="F323" s="18"/>
      <c r="G323" s="28"/>
      <c r="H323" s="29"/>
    </row>
    <row r="324" spans="1:8" x14ac:dyDescent="0.25">
      <c r="A324" s="18" t="s">
        <v>262</v>
      </c>
      <c r="B324" s="18" t="s">
        <v>172</v>
      </c>
      <c r="C324" s="18"/>
      <c r="D324" s="18"/>
      <c r="E324" s="18"/>
      <c r="F324" s="18"/>
      <c r="G324" s="28"/>
      <c r="H324" s="29"/>
    </row>
    <row r="325" spans="1:8" x14ac:dyDescent="0.25">
      <c r="E325" s="17" t="s">
        <v>44</v>
      </c>
      <c r="F325" s="17" t="str">
        <f>IF((COUNT(C319:C324)&lt;&gt;COUNT(F319:F324)),"", ROUND(SUM(F319:F324),2))</f>
        <v/>
      </c>
      <c r="G325" s="30" t="str">
        <f>IF((COUNT(C319:C324)&lt;&gt;COUNT(F319:F324)),"Neužpildytos visų objektų kainos", "")</f>
        <v>Neužpildytos visų objektų kainos</v>
      </c>
    </row>
    <row r="326" spans="1:8" x14ac:dyDescent="0.25">
      <c r="C326" s="17" t="s">
        <v>45</v>
      </c>
      <c r="D326" s="20"/>
      <c r="E326" s="17" t="s">
        <v>46</v>
      </c>
      <c r="F326" s="17" t="str">
        <f>IF(OR(F325="",D326=""),"", ROUND(PRODUCT(D326,F325)/100,2))</f>
        <v/>
      </c>
      <c r="G326" s="30" t="str">
        <f>IF(D326="", "Nurodykite taikomą PVM dydį", "")</f>
        <v>Nurodykite taikomą PVM dydį</v>
      </c>
    </row>
    <row r="327" spans="1:8" x14ac:dyDescent="0.25">
      <c r="E327" s="17" t="s">
        <v>47</v>
      </c>
      <c r="F327" s="17">
        <f>IF(ISBLANK(F326), "", ROUND(SUM(F325:F326),2))</f>
        <v>0</v>
      </c>
    </row>
    <row r="331" spans="1:8" x14ac:dyDescent="0.25">
      <c r="A331" s="13" t="s">
        <v>263</v>
      </c>
      <c r="B331" s="13" t="s">
        <v>159</v>
      </c>
    </row>
    <row r="333" spans="1:8" x14ac:dyDescent="0.25">
      <c r="A333" s="13" t="s">
        <v>27</v>
      </c>
    </row>
    <row r="334" spans="1:8" ht="45" x14ac:dyDescent="0.25">
      <c r="A334" s="17" t="s">
        <v>28</v>
      </c>
      <c r="B334" s="17" t="s">
        <v>29</v>
      </c>
      <c r="C334" s="17" t="s">
        <v>30</v>
      </c>
      <c r="D334" s="17" t="s">
        <v>31</v>
      </c>
      <c r="E334" s="17" t="s">
        <v>32</v>
      </c>
      <c r="F334" s="17" t="s">
        <v>33</v>
      </c>
      <c r="G334" s="27" t="s">
        <v>34</v>
      </c>
      <c r="H334" s="27" t="s">
        <v>35</v>
      </c>
    </row>
    <row r="335" spans="1:8" x14ac:dyDescent="0.25">
      <c r="A335" s="17" t="s">
        <v>264</v>
      </c>
      <c r="B335" s="17" t="s">
        <v>161</v>
      </c>
      <c r="C335" s="18"/>
      <c r="D335" s="18"/>
      <c r="E335" s="18"/>
      <c r="F335" s="18"/>
      <c r="G335" s="28"/>
      <c r="H335" s="28"/>
    </row>
    <row r="336" spans="1:8" x14ac:dyDescent="0.25">
      <c r="A336" s="18" t="s">
        <v>265</v>
      </c>
      <c r="B336" s="18" t="s">
        <v>195</v>
      </c>
      <c r="C336" s="18">
        <v>100</v>
      </c>
      <c r="D336" s="18" t="s">
        <v>39</v>
      </c>
      <c r="E336" s="19"/>
      <c r="F336" s="18" t="str">
        <f>IF(ISBLANK(E336),"", PRODUCT(C336,E336))</f>
        <v/>
      </c>
      <c r="G336" s="29"/>
      <c r="H336" s="28"/>
    </row>
    <row r="337" spans="1:8" x14ac:dyDescent="0.25">
      <c r="A337" s="18" t="s">
        <v>266</v>
      </c>
      <c r="B337" s="18" t="s">
        <v>257</v>
      </c>
      <c r="C337" s="18"/>
      <c r="D337" s="18"/>
      <c r="E337" s="18"/>
      <c r="F337" s="18"/>
      <c r="G337" s="28"/>
      <c r="H337" s="29"/>
    </row>
    <row r="338" spans="1:8" x14ac:dyDescent="0.25">
      <c r="A338" s="18" t="s">
        <v>267</v>
      </c>
      <c r="B338" s="18" t="s">
        <v>249</v>
      </c>
      <c r="C338" s="18"/>
      <c r="D338" s="18"/>
      <c r="E338" s="18"/>
      <c r="F338" s="18"/>
      <c r="G338" s="28"/>
      <c r="H338" s="29"/>
    </row>
    <row r="339" spans="1:8" x14ac:dyDescent="0.25">
      <c r="A339" s="18" t="s">
        <v>268</v>
      </c>
      <c r="B339" s="18" t="s">
        <v>220</v>
      </c>
      <c r="C339" s="18"/>
      <c r="D339" s="18"/>
      <c r="E339" s="18"/>
      <c r="F339" s="18"/>
      <c r="G339" s="28"/>
      <c r="H339" s="29"/>
    </row>
    <row r="340" spans="1:8" x14ac:dyDescent="0.25">
      <c r="A340" s="18" t="s">
        <v>269</v>
      </c>
      <c r="B340" s="18" t="s">
        <v>170</v>
      </c>
      <c r="C340" s="18"/>
      <c r="D340" s="18"/>
      <c r="E340" s="18"/>
      <c r="F340" s="18"/>
      <c r="G340" s="28"/>
      <c r="H340" s="29"/>
    </row>
    <row r="341" spans="1:8" x14ac:dyDescent="0.25">
      <c r="A341" s="18" t="s">
        <v>270</v>
      </c>
      <c r="B341" s="18" t="s">
        <v>172</v>
      </c>
      <c r="C341" s="18"/>
      <c r="D341" s="18"/>
      <c r="E341" s="18"/>
      <c r="F341" s="18"/>
      <c r="G341" s="28"/>
      <c r="H341" s="29"/>
    </row>
    <row r="342" spans="1:8" x14ac:dyDescent="0.25">
      <c r="E342" s="17" t="s">
        <v>44</v>
      </c>
      <c r="F342" s="17" t="str">
        <f>IF((COUNT(C336:C341)&lt;&gt;COUNT(F336:F341)),"", ROUND(SUM(F336:F341),2))</f>
        <v/>
      </c>
      <c r="G342" s="30" t="str">
        <f>IF((COUNT(C336:C341)&lt;&gt;COUNT(F336:F341)),"Neužpildytos visų objektų kainos", "")</f>
        <v>Neužpildytos visų objektų kainos</v>
      </c>
    </row>
    <row r="343" spans="1:8" x14ac:dyDescent="0.25">
      <c r="C343" s="17" t="s">
        <v>45</v>
      </c>
      <c r="D343" s="20"/>
      <c r="E343" s="17" t="s">
        <v>46</v>
      </c>
      <c r="F343" s="17" t="str">
        <f>IF(OR(F342="",D343=""),"", ROUND(PRODUCT(D343,F342)/100,2))</f>
        <v/>
      </c>
      <c r="G343" s="30" t="str">
        <f>IF(D343="", "Nurodykite taikomą PVM dydį", "")</f>
        <v>Nurodykite taikomą PVM dydį</v>
      </c>
    </row>
    <row r="344" spans="1:8" x14ac:dyDescent="0.25">
      <c r="E344" s="17" t="s">
        <v>47</v>
      </c>
      <c r="F344" s="17">
        <f>IF(ISBLANK(F343), "", ROUND(SUM(F342:F343),2))</f>
        <v>0</v>
      </c>
    </row>
    <row r="348" spans="1:8" x14ac:dyDescent="0.25">
      <c r="A348" s="13" t="s">
        <v>271</v>
      </c>
      <c r="B348" s="13" t="s">
        <v>272</v>
      </c>
    </row>
    <row r="350" spans="1:8" x14ac:dyDescent="0.25">
      <c r="A350" s="13" t="s">
        <v>27</v>
      </c>
    </row>
    <row r="351" spans="1:8" ht="45" x14ac:dyDescent="0.25">
      <c r="A351" s="17" t="s">
        <v>28</v>
      </c>
      <c r="B351" s="17" t="s">
        <v>29</v>
      </c>
      <c r="C351" s="17" t="s">
        <v>30</v>
      </c>
      <c r="D351" s="17" t="s">
        <v>31</v>
      </c>
      <c r="E351" s="17" t="s">
        <v>32</v>
      </c>
      <c r="F351" s="17" t="s">
        <v>33</v>
      </c>
      <c r="G351" s="27" t="s">
        <v>34</v>
      </c>
      <c r="H351" s="27" t="s">
        <v>35</v>
      </c>
    </row>
    <row r="352" spans="1:8" x14ac:dyDescent="0.25">
      <c r="A352" s="17" t="s">
        <v>273</v>
      </c>
      <c r="B352" s="17" t="s">
        <v>274</v>
      </c>
      <c r="C352" s="18"/>
      <c r="D352" s="18"/>
      <c r="E352" s="18"/>
      <c r="F352" s="18"/>
      <c r="G352" s="28"/>
      <c r="H352" s="28"/>
    </row>
    <row r="353" spans="1:8" x14ac:dyDescent="0.25">
      <c r="A353" s="18" t="s">
        <v>275</v>
      </c>
      <c r="B353" s="18" t="s">
        <v>274</v>
      </c>
      <c r="C353" s="18">
        <v>200</v>
      </c>
      <c r="D353" s="18" t="s">
        <v>39</v>
      </c>
      <c r="E353" s="19"/>
      <c r="F353" s="18" t="str">
        <f>IF(ISBLANK(E353),"", PRODUCT(C353,E353))</f>
        <v/>
      </c>
      <c r="G353" s="29"/>
      <c r="H353" s="28"/>
    </row>
    <row r="354" spans="1:8" x14ac:dyDescent="0.25">
      <c r="A354" s="18" t="s">
        <v>276</v>
      </c>
      <c r="B354" s="18" t="s">
        <v>277</v>
      </c>
      <c r="C354" s="18"/>
      <c r="D354" s="18"/>
      <c r="E354" s="18"/>
      <c r="F354" s="18"/>
      <c r="G354" s="28"/>
      <c r="H354" s="29"/>
    </row>
    <row r="355" spans="1:8" x14ac:dyDescent="0.25">
      <c r="A355" s="18" t="s">
        <v>278</v>
      </c>
      <c r="B355" s="18" t="s">
        <v>279</v>
      </c>
      <c r="C355" s="18"/>
      <c r="D355" s="18"/>
      <c r="E355" s="18"/>
      <c r="F355" s="18"/>
      <c r="G355" s="28"/>
      <c r="H355" s="29"/>
    </row>
    <row r="356" spans="1:8" x14ac:dyDescent="0.25">
      <c r="A356" s="18" t="s">
        <v>280</v>
      </c>
      <c r="B356" s="18" t="s">
        <v>281</v>
      </c>
      <c r="C356" s="18"/>
      <c r="D356" s="18"/>
      <c r="E356" s="18"/>
      <c r="F356" s="18"/>
      <c r="G356" s="28"/>
      <c r="H356" s="29"/>
    </row>
    <row r="357" spans="1:8" x14ac:dyDescent="0.25">
      <c r="A357" s="18" t="s">
        <v>282</v>
      </c>
      <c r="B357" s="18" t="s">
        <v>283</v>
      </c>
      <c r="C357" s="18"/>
      <c r="D357" s="18"/>
      <c r="E357" s="18"/>
      <c r="F357" s="18"/>
      <c r="G357" s="28"/>
      <c r="H357" s="29"/>
    </row>
    <row r="358" spans="1:8" x14ac:dyDescent="0.25">
      <c r="A358" s="18" t="s">
        <v>284</v>
      </c>
      <c r="B358" s="18" t="s">
        <v>285</v>
      </c>
      <c r="C358" s="18"/>
      <c r="D358" s="18"/>
      <c r="E358" s="18"/>
      <c r="F358" s="18"/>
      <c r="G358" s="28"/>
      <c r="H358" s="29"/>
    </row>
    <row r="359" spans="1:8" x14ac:dyDescent="0.25">
      <c r="A359" s="18" t="s">
        <v>286</v>
      </c>
      <c r="B359" s="18" t="s">
        <v>287</v>
      </c>
      <c r="C359" s="18"/>
      <c r="D359" s="18"/>
      <c r="E359" s="18"/>
      <c r="F359" s="18"/>
      <c r="G359" s="28"/>
      <c r="H359" s="29"/>
    </row>
    <row r="360" spans="1:8" x14ac:dyDescent="0.25">
      <c r="E360" s="17" t="s">
        <v>44</v>
      </c>
      <c r="F360" s="17" t="str">
        <f>IF((COUNT(C353:C359)&lt;&gt;COUNT(F353:F359)),"", ROUND(SUM(F353:F359),2))</f>
        <v/>
      </c>
      <c r="G360" s="30" t="str">
        <f>IF((COUNT(C353:C359)&lt;&gt;COUNT(F353:F359)),"Neužpildytos visų objektų kainos", "")</f>
        <v>Neužpildytos visų objektų kainos</v>
      </c>
    </row>
    <row r="361" spans="1:8" x14ac:dyDescent="0.25">
      <c r="C361" s="17" t="s">
        <v>45</v>
      </c>
      <c r="D361" s="20"/>
      <c r="E361" s="17" t="s">
        <v>46</v>
      </c>
      <c r="F361" s="17" t="str">
        <f>IF(OR(F360="",D361=""),"", ROUND(PRODUCT(D361,F360)/100,2))</f>
        <v/>
      </c>
      <c r="G361" s="30" t="str">
        <f>IF(D361="", "Nurodykite taikomą PVM dydį", "")</f>
        <v>Nurodykite taikomą PVM dydį</v>
      </c>
    </row>
    <row r="362" spans="1:8" x14ac:dyDescent="0.25">
      <c r="E362" s="17" t="s">
        <v>47</v>
      </c>
      <c r="F362" s="17">
        <f>IF(ISBLANK(F361), "", ROUND(SUM(F360:F361),2))</f>
        <v>0</v>
      </c>
    </row>
    <row r="366" spans="1:8" x14ac:dyDescent="0.25">
      <c r="A366" s="13" t="s">
        <v>288</v>
      </c>
      <c r="B366" s="13" t="s">
        <v>193</v>
      </c>
    </row>
    <row r="368" spans="1:8" x14ac:dyDescent="0.25">
      <c r="A368" s="13" t="s">
        <v>27</v>
      </c>
    </row>
    <row r="369" spans="1:8" ht="45" x14ac:dyDescent="0.25">
      <c r="A369" s="17" t="s">
        <v>28</v>
      </c>
      <c r="B369" s="17" t="s">
        <v>29</v>
      </c>
      <c r="C369" s="17" t="s">
        <v>30</v>
      </c>
      <c r="D369" s="17" t="s">
        <v>31</v>
      </c>
      <c r="E369" s="17" t="s">
        <v>32</v>
      </c>
      <c r="F369" s="17" t="s">
        <v>33</v>
      </c>
      <c r="G369" s="27" t="s">
        <v>34</v>
      </c>
      <c r="H369" s="27" t="s">
        <v>35</v>
      </c>
    </row>
    <row r="370" spans="1:8" x14ac:dyDescent="0.25">
      <c r="A370" s="17" t="s">
        <v>289</v>
      </c>
      <c r="B370" s="17" t="s">
        <v>195</v>
      </c>
      <c r="C370" s="18"/>
      <c r="D370" s="18"/>
      <c r="E370" s="18"/>
      <c r="F370" s="18"/>
      <c r="G370" s="28"/>
      <c r="H370" s="28"/>
    </row>
    <row r="371" spans="1:8" x14ac:dyDescent="0.25">
      <c r="A371" s="18" t="s">
        <v>290</v>
      </c>
      <c r="B371" s="18" t="s">
        <v>161</v>
      </c>
      <c r="C371" s="18">
        <v>1200</v>
      </c>
      <c r="D371" s="18" t="s">
        <v>39</v>
      </c>
      <c r="E371" s="19"/>
      <c r="F371" s="18" t="str">
        <f>IF(ISBLANK(E371),"", PRODUCT(C371,E371))</f>
        <v/>
      </c>
      <c r="G371" s="29"/>
      <c r="H371" s="28"/>
    </row>
    <row r="372" spans="1:8" x14ac:dyDescent="0.25">
      <c r="A372" s="18" t="s">
        <v>291</v>
      </c>
      <c r="B372" s="18" t="s">
        <v>292</v>
      </c>
      <c r="C372" s="18"/>
      <c r="D372" s="18"/>
      <c r="E372" s="18"/>
      <c r="F372" s="18"/>
      <c r="G372" s="28"/>
      <c r="H372" s="29"/>
    </row>
    <row r="373" spans="1:8" x14ac:dyDescent="0.25">
      <c r="A373" s="18" t="s">
        <v>293</v>
      </c>
      <c r="B373" s="18" t="s">
        <v>168</v>
      </c>
      <c r="C373" s="18"/>
      <c r="D373" s="18"/>
      <c r="E373" s="18"/>
      <c r="F373" s="18"/>
      <c r="G373" s="28"/>
      <c r="H373" s="29"/>
    </row>
    <row r="374" spans="1:8" x14ac:dyDescent="0.25">
      <c r="A374" s="18" t="s">
        <v>294</v>
      </c>
      <c r="B374" s="18" t="s">
        <v>170</v>
      </c>
      <c r="C374" s="18"/>
      <c r="D374" s="18"/>
      <c r="E374" s="18"/>
      <c r="F374" s="18"/>
      <c r="G374" s="28"/>
      <c r="H374" s="29"/>
    </row>
    <row r="375" spans="1:8" x14ac:dyDescent="0.25">
      <c r="A375" s="18" t="s">
        <v>295</v>
      </c>
      <c r="B375" s="18" t="s">
        <v>172</v>
      </c>
      <c r="C375" s="18"/>
      <c r="D375" s="18"/>
      <c r="E375" s="18"/>
      <c r="F375" s="18"/>
      <c r="G375" s="28"/>
      <c r="H375" s="29"/>
    </row>
    <row r="376" spans="1:8" x14ac:dyDescent="0.25">
      <c r="E376" s="17" t="s">
        <v>44</v>
      </c>
      <c r="F376" s="17" t="str">
        <f>IF((COUNT(C371:C375)&lt;&gt;COUNT(F371:F375)),"", ROUND(SUM(F371:F375),2))</f>
        <v/>
      </c>
      <c r="G376" s="30" t="str">
        <f>IF((COUNT(C371:C375)&lt;&gt;COUNT(F371:F375)),"Neužpildytos visų objektų kainos", "")</f>
        <v>Neužpildytos visų objektų kainos</v>
      </c>
    </row>
    <row r="377" spans="1:8" x14ac:dyDescent="0.25">
      <c r="C377" s="17" t="s">
        <v>45</v>
      </c>
      <c r="D377" s="20"/>
      <c r="E377" s="17" t="s">
        <v>46</v>
      </c>
      <c r="F377" s="17" t="str">
        <f>IF(OR(F376="",D377=""),"", ROUND(PRODUCT(D377,F376)/100,2))</f>
        <v/>
      </c>
      <c r="G377" s="30" t="str">
        <f>IF(D377="", "Nurodykite taikomą PVM dydį", "")</f>
        <v>Nurodykite taikomą PVM dydį</v>
      </c>
    </row>
    <row r="378" spans="1:8" x14ac:dyDescent="0.25">
      <c r="E378" s="17" t="s">
        <v>47</v>
      </c>
      <c r="F378" s="17">
        <f>IF(ISBLANK(F377), "", ROUND(SUM(F376:F377),2))</f>
        <v>0</v>
      </c>
    </row>
    <row r="382" spans="1:8" x14ac:dyDescent="0.25">
      <c r="A382" s="13" t="s">
        <v>296</v>
      </c>
      <c r="B382" s="13" t="s">
        <v>297</v>
      </c>
    </row>
    <row r="384" spans="1:8" x14ac:dyDescent="0.25">
      <c r="A384" s="13" t="s">
        <v>27</v>
      </c>
    </row>
    <row r="385" spans="1:8" ht="45" x14ac:dyDescent="0.25">
      <c r="A385" s="17" t="s">
        <v>28</v>
      </c>
      <c r="B385" s="17" t="s">
        <v>29</v>
      </c>
      <c r="C385" s="17" t="s">
        <v>30</v>
      </c>
      <c r="D385" s="17" t="s">
        <v>31</v>
      </c>
      <c r="E385" s="17" t="s">
        <v>32</v>
      </c>
      <c r="F385" s="17" t="s">
        <v>33</v>
      </c>
      <c r="G385" s="27" t="s">
        <v>34</v>
      </c>
      <c r="H385" s="27" t="s">
        <v>35</v>
      </c>
    </row>
    <row r="386" spans="1:8" x14ac:dyDescent="0.25">
      <c r="A386" s="17" t="s">
        <v>298</v>
      </c>
      <c r="B386" s="17" t="s">
        <v>299</v>
      </c>
      <c r="C386" s="18"/>
      <c r="D386" s="18"/>
      <c r="E386" s="18"/>
      <c r="F386" s="18"/>
      <c r="G386" s="28"/>
      <c r="H386" s="28"/>
    </row>
    <row r="387" spans="1:8" x14ac:dyDescent="0.25">
      <c r="A387" s="18" t="s">
        <v>300</v>
      </c>
      <c r="B387" s="18" t="s">
        <v>299</v>
      </c>
      <c r="C387" s="18">
        <v>1790</v>
      </c>
      <c r="D387" s="18" t="s">
        <v>39</v>
      </c>
      <c r="E387" s="19"/>
      <c r="F387" s="18" t="str">
        <f>IF(ISBLANK(E387),"", PRODUCT(C387,E387))</f>
        <v/>
      </c>
      <c r="G387" s="29"/>
      <c r="H387" s="28"/>
    </row>
    <row r="388" spans="1:8" x14ac:dyDescent="0.25">
      <c r="A388" s="18" t="s">
        <v>301</v>
      </c>
      <c r="B388" s="18" t="s">
        <v>302</v>
      </c>
      <c r="C388" s="18"/>
      <c r="D388" s="18"/>
      <c r="E388" s="18"/>
      <c r="F388" s="18"/>
      <c r="G388" s="28"/>
      <c r="H388" s="29"/>
    </row>
    <row r="389" spans="1:8" x14ac:dyDescent="0.25">
      <c r="A389" s="18" t="s">
        <v>303</v>
      </c>
      <c r="B389" s="18" t="s">
        <v>78</v>
      </c>
      <c r="C389" s="18"/>
      <c r="D389" s="18"/>
      <c r="E389" s="18"/>
      <c r="F389" s="18"/>
      <c r="G389" s="28"/>
      <c r="H389" s="29"/>
    </row>
    <row r="390" spans="1:8" x14ac:dyDescent="0.25">
      <c r="A390" s="18" t="s">
        <v>304</v>
      </c>
      <c r="B390" s="18" t="s">
        <v>305</v>
      </c>
      <c r="C390" s="18"/>
      <c r="D390" s="18"/>
      <c r="E390" s="18"/>
      <c r="F390" s="18"/>
      <c r="G390" s="28"/>
      <c r="H390" s="29"/>
    </row>
    <row r="391" spans="1:8" x14ac:dyDescent="0.25">
      <c r="A391" s="18" t="s">
        <v>306</v>
      </c>
      <c r="B391" s="18" t="s">
        <v>170</v>
      </c>
      <c r="C391" s="18"/>
      <c r="D391" s="18"/>
      <c r="E391" s="18"/>
      <c r="F391" s="18"/>
      <c r="G391" s="28"/>
      <c r="H391" s="29"/>
    </row>
    <row r="392" spans="1:8" x14ac:dyDescent="0.25">
      <c r="A392" s="18" t="s">
        <v>307</v>
      </c>
      <c r="B392" s="18" t="s">
        <v>172</v>
      </c>
      <c r="C392" s="18"/>
      <c r="D392" s="18"/>
      <c r="E392" s="18"/>
      <c r="F392" s="18"/>
      <c r="G392" s="28"/>
      <c r="H392" s="29"/>
    </row>
    <row r="393" spans="1:8" x14ac:dyDescent="0.25">
      <c r="E393" s="17" t="s">
        <v>44</v>
      </c>
      <c r="F393" s="17" t="str">
        <f>IF((COUNT(C387:C392)&lt;&gt;COUNT(F387:F392)),"", ROUND(SUM(F387:F392),2))</f>
        <v/>
      </c>
      <c r="G393" s="30" t="str">
        <f>IF((COUNT(C387:C392)&lt;&gt;COUNT(F387:F392)),"Neužpildytos visų objektų kainos", "")</f>
        <v>Neužpildytos visų objektų kainos</v>
      </c>
    </row>
    <row r="394" spans="1:8" x14ac:dyDescent="0.25">
      <c r="C394" s="17" t="s">
        <v>45</v>
      </c>
      <c r="D394" s="20"/>
      <c r="E394" s="17" t="s">
        <v>46</v>
      </c>
      <c r="F394" s="17" t="str">
        <f>IF(OR(F393="",D394=""),"", ROUND(PRODUCT(D394,F393)/100,2))</f>
        <v/>
      </c>
      <c r="G394" s="30" t="str">
        <f>IF(D394="", "Nurodykite taikomą PVM dydį", "")</f>
        <v>Nurodykite taikomą PVM dydį</v>
      </c>
    </row>
    <row r="395" spans="1:8" x14ac:dyDescent="0.25">
      <c r="E395" s="17" t="s">
        <v>47</v>
      </c>
      <c r="F395" s="17">
        <f>IF(ISBLANK(F394), "", ROUND(SUM(F393:F394),2))</f>
        <v>0</v>
      </c>
    </row>
    <row r="399" spans="1:8" x14ac:dyDescent="0.25">
      <c r="A399" s="13" t="s">
        <v>308</v>
      </c>
      <c r="B399" s="13" t="s">
        <v>297</v>
      </c>
    </row>
    <row r="401" spans="1:8" x14ac:dyDescent="0.25">
      <c r="A401" s="13" t="s">
        <v>27</v>
      </c>
    </row>
    <row r="402" spans="1:8" ht="45" x14ac:dyDescent="0.25">
      <c r="A402" s="17" t="s">
        <v>28</v>
      </c>
      <c r="B402" s="17" t="s">
        <v>29</v>
      </c>
      <c r="C402" s="17" t="s">
        <v>30</v>
      </c>
      <c r="D402" s="17" t="s">
        <v>31</v>
      </c>
      <c r="E402" s="17" t="s">
        <v>32</v>
      </c>
      <c r="F402" s="17" t="s">
        <v>33</v>
      </c>
      <c r="G402" s="27" t="s">
        <v>34</v>
      </c>
      <c r="H402" s="27" t="s">
        <v>35</v>
      </c>
    </row>
    <row r="403" spans="1:8" x14ac:dyDescent="0.25">
      <c r="A403" s="17" t="s">
        <v>309</v>
      </c>
      <c r="B403" s="17" t="s">
        <v>299</v>
      </c>
      <c r="C403" s="18"/>
      <c r="D403" s="18"/>
      <c r="E403" s="18"/>
      <c r="F403" s="18"/>
      <c r="G403" s="28"/>
      <c r="H403" s="28"/>
    </row>
    <row r="404" spans="1:8" x14ac:dyDescent="0.25">
      <c r="A404" s="18" t="s">
        <v>310</v>
      </c>
      <c r="B404" s="18" t="s">
        <v>299</v>
      </c>
      <c r="C404" s="18">
        <v>300</v>
      </c>
      <c r="D404" s="18" t="s">
        <v>39</v>
      </c>
      <c r="E404" s="19"/>
      <c r="F404" s="18" t="str">
        <f>IF(ISBLANK(E404),"", PRODUCT(C404,E404))</f>
        <v/>
      </c>
      <c r="G404" s="29"/>
      <c r="H404" s="28"/>
    </row>
    <row r="405" spans="1:8" x14ac:dyDescent="0.25">
      <c r="A405" s="18" t="s">
        <v>311</v>
      </c>
      <c r="B405" s="18" t="s">
        <v>312</v>
      </c>
      <c r="C405" s="18"/>
      <c r="D405" s="18"/>
      <c r="E405" s="18"/>
      <c r="F405" s="18"/>
      <c r="G405" s="28"/>
      <c r="H405" s="29"/>
    </row>
    <row r="406" spans="1:8" x14ac:dyDescent="0.25">
      <c r="A406" s="18" t="s">
        <v>313</v>
      </c>
      <c r="B406" s="18" t="s">
        <v>279</v>
      </c>
      <c r="C406" s="18"/>
      <c r="D406" s="18"/>
      <c r="E406" s="18"/>
      <c r="F406" s="18"/>
      <c r="G406" s="28"/>
      <c r="H406" s="29"/>
    </row>
    <row r="407" spans="1:8" x14ac:dyDescent="0.25">
      <c r="A407" s="18" t="s">
        <v>314</v>
      </c>
      <c r="B407" s="18" t="s">
        <v>281</v>
      </c>
      <c r="C407" s="18"/>
      <c r="D407" s="18"/>
      <c r="E407" s="18"/>
      <c r="F407" s="18"/>
      <c r="G407" s="28"/>
      <c r="H407" s="29"/>
    </row>
    <row r="408" spans="1:8" x14ac:dyDescent="0.25">
      <c r="A408" s="18" t="s">
        <v>315</v>
      </c>
      <c r="B408" s="18" t="s">
        <v>283</v>
      </c>
      <c r="C408" s="18"/>
      <c r="D408" s="18"/>
      <c r="E408" s="18"/>
      <c r="F408" s="18"/>
      <c r="G408" s="28"/>
      <c r="H408" s="29"/>
    </row>
    <row r="409" spans="1:8" x14ac:dyDescent="0.25">
      <c r="A409" s="18" t="s">
        <v>316</v>
      </c>
      <c r="B409" s="18" t="s">
        <v>285</v>
      </c>
      <c r="C409" s="18"/>
      <c r="D409" s="18"/>
      <c r="E409" s="18"/>
      <c r="F409" s="18"/>
      <c r="G409" s="28"/>
      <c r="H409" s="29"/>
    </row>
    <row r="410" spans="1:8" x14ac:dyDescent="0.25">
      <c r="A410" s="18" t="s">
        <v>317</v>
      </c>
      <c r="B410" s="18" t="s">
        <v>318</v>
      </c>
      <c r="C410" s="18"/>
      <c r="D410" s="18"/>
      <c r="E410" s="18"/>
      <c r="F410" s="18"/>
      <c r="G410" s="28"/>
      <c r="H410" s="29"/>
    </row>
    <row r="411" spans="1:8" x14ac:dyDescent="0.25">
      <c r="A411" s="18" t="s">
        <v>319</v>
      </c>
      <c r="B411" s="18" t="s">
        <v>287</v>
      </c>
      <c r="C411" s="18"/>
      <c r="D411" s="18"/>
      <c r="E411" s="18"/>
      <c r="F411" s="18"/>
      <c r="G411" s="28"/>
      <c r="H411" s="29"/>
    </row>
    <row r="412" spans="1:8" x14ac:dyDescent="0.25">
      <c r="E412" s="17" t="s">
        <v>44</v>
      </c>
      <c r="F412" s="17" t="str">
        <f>IF((COUNT(C404:C411)&lt;&gt;COUNT(F404:F411)),"", ROUND(SUM(F404:F411),2))</f>
        <v/>
      </c>
      <c r="G412" s="30" t="str">
        <f>IF((COUNT(C404:C411)&lt;&gt;COUNT(F404:F411)),"Neužpildytos visų objektų kainos", "")</f>
        <v>Neužpildytos visų objektų kainos</v>
      </c>
    </row>
    <row r="413" spans="1:8" x14ac:dyDescent="0.25">
      <c r="C413" s="17" t="s">
        <v>45</v>
      </c>
      <c r="D413" s="20"/>
      <c r="E413" s="17" t="s">
        <v>46</v>
      </c>
      <c r="F413" s="17" t="str">
        <f>IF(OR(F412="",D413=""),"", ROUND(PRODUCT(D413,F412)/100,2))</f>
        <v/>
      </c>
      <c r="G413" s="30" t="str">
        <f>IF(D413="", "Nurodykite taikomą PVM dydį", "")</f>
        <v>Nurodykite taikomą PVM dydį</v>
      </c>
    </row>
    <row r="414" spans="1:8" x14ac:dyDescent="0.25">
      <c r="E414" s="17" t="s">
        <v>47</v>
      </c>
      <c r="F414" s="17">
        <f>IF(ISBLANK(F413), "", ROUND(SUM(F412:F413),2))</f>
        <v>0</v>
      </c>
    </row>
    <row r="418" spans="1:8" x14ac:dyDescent="0.25">
      <c r="A418" s="13" t="s">
        <v>320</v>
      </c>
      <c r="B418" s="13" t="s">
        <v>193</v>
      </c>
    </row>
    <row r="420" spans="1:8" x14ac:dyDescent="0.25">
      <c r="A420" s="13" t="s">
        <v>27</v>
      </c>
    </row>
    <row r="421" spans="1:8" ht="45" x14ac:dyDescent="0.25">
      <c r="A421" s="17" t="s">
        <v>28</v>
      </c>
      <c r="B421" s="17" t="s">
        <v>29</v>
      </c>
      <c r="C421" s="17" t="s">
        <v>30</v>
      </c>
      <c r="D421" s="17" t="s">
        <v>31</v>
      </c>
      <c r="E421" s="17" t="s">
        <v>32</v>
      </c>
      <c r="F421" s="17" t="s">
        <v>33</v>
      </c>
      <c r="G421" s="27" t="s">
        <v>34</v>
      </c>
      <c r="H421" s="27" t="s">
        <v>35</v>
      </c>
    </row>
    <row r="422" spans="1:8" x14ac:dyDescent="0.25">
      <c r="A422" s="17" t="s">
        <v>321</v>
      </c>
      <c r="B422" s="17" t="s">
        <v>195</v>
      </c>
      <c r="C422" s="18"/>
      <c r="D422" s="18"/>
      <c r="E422" s="18"/>
      <c r="F422" s="18"/>
      <c r="G422" s="28"/>
      <c r="H422" s="28"/>
    </row>
    <row r="423" spans="1:8" x14ac:dyDescent="0.25">
      <c r="A423" s="18" t="s">
        <v>322</v>
      </c>
      <c r="B423" s="18" t="s">
        <v>161</v>
      </c>
      <c r="C423" s="18">
        <v>1200</v>
      </c>
      <c r="D423" s="18" t="s">
        <v>39</v>
      </c>
      <c r="E423" s="19"/>
      <c r="F423" s="18" t="str">
        <f>IF(ISBLANK(E423),"", PRODUCT(C423,E423))</f>
        <v/>
      </c>
      <c r="G423" s="29"/>
      <c r="H423" s="28"/>
    </row>
    <row r="424" spans="1:8" x14ac:dyDescent="0.25">
      <c r="A424" s="18" t="s">
        <v>323</v>
      </c>
      <c r="B424" s="18" t="s">
        <v>292</v>
      </c>
      <c r="C424" s="18"/>
      <c r="D424" s="18"/>
      <c r="E424" s="18"/>
      <c r="F424" s="18"/>
      <c r="G424" s="28"/>
      <c r="H424" s="29"/>
    </row>
    <row r="425" spans="1:8" x14ac:dyDescent="0.25">
      <c r="A425" s="18" t="s">
        <v>324</v>
      </c>
      <c r="B425" s="18" t="s">
        <v>325</v>
      </c>
      <c r="C425" s="18"/>
      <c r="D425" s="18"/>
      <c r="E425" s="18"/>
      <c r="F425" s="18"/>
      <c r="G425" s="28"/>
      <c r="H425" s="29"/>
    </row>
    <row r="426" spans="1:8" x14ac:dyDescent="0.25">
      <c r="A426" s="18" t="s">
        <v>326</v>
      </c>
      <c r="B426" s="18" t="s">
        <v>327</v>
      </c>
      <c r="C426" s="18"/>
      <c r="D426" s="18"/>
      <c r="E426" s="18"/>
      <c r="F426" s="18"/>
      <c r="G426" s="28"/>
      <c r="H426" s="29"/>
    </row>
    <row r="427" spans="1:8" x14ac:dyDescent="0.25">
      <c r="A427" s="18" t="s">
        <v>328</v>
      </c>
      <c r="B427" s="18" t="s">
        <v>170</v>
      </c>
      <c r="C427" s="18"/>
      <c r="D427" s="18"/>
      <c r="E427" s="18"/>
      <c r="F427" s="18"/>
      <c r="G427" s="28"/>
      <c r="H427" s="29"/>
    </row>
    <row r="428" spans="1:8" x14ac:dyDescent="0.25">
      <c r="A428" s="18" t="s">
        <v>329</v>
      </c>
      <c r="B428" s="18" t="s">
        <v>172</v>
      </c>
      <c r="C428" s="18"/>
      <c r="D428" s="18"/>
      <c r="E428" s="18"/>
      <c r="F428" s="18"/>
      <c r="G428" s="28"/>
      <c r="H428" s="29"/>
    </row>
    <row r="429" spans="1:8" x14ac:dyDescent="0.25">
      <c r="E429" s="17" t="s">
        <v>44</v>
      </c>
      <c r="F429" s="17" t="str">
        <f>IF((COUNT(C423:C428)&lt;&gt;COUNT(F423:F428)),"", ROUND(SUM(F423:F428),2))</f>
        <v/>
      </c>
      <c r="G429" s="30" t="str">
        <f>IF((COUNT(C423:C428)&lt;&gt;COUNT(F423:F428)),"Neužpildytos visų objektų kainos", "")</f>
        <v>Neužpildytos visų objektų kainos</v>
      </c>
    </row>
    <row r="430" spans="1:8" x14ac:dyDescent="0.25">
      <c r="C430" s="17" t="s">
        <v>45</v>
      </c>
      <c r="D430" s="20"/>
      <c r="E430" s="17" t="s">
        <v>46</v>
      </c>
      <c r="F430" s="17" t="str">
        <f>IF(OR(F429="",D430=""),"", ROUND(PRODUCT(D430,F429)/100,2))</f>
        <v/>
      </c>
      <c r="G430" s="30" t="str">
        <f>IF(D430="", "Nurodykite taikomą PVM dydį", "")</f>
        <v>Nurodykite taikomą PVM dydį</v>
      </c>
    </row>
    <row r="431" spans="1:8" x14ac:dyDescent="0.25">
      <c r="E431" s="17" t="s">
        <v>47</v>
      </c>
      <c r="F431" s="17">
        <f>IF(ISBLANK(F430), "", ROUND(SUM(F429:F430),2))</f>
        <v>0</v>
      </c>
    </row>
    <row r="435" spans="1:8" x14ac:dyDescent="0.25">
      <c r="A435" s="13" t="s">
        <v>330</v>
      </c>
      <c r="B435" s="13" t="s">
        <v>331</v>
      </c>
    </row>
    <row r="437" spans="1:8" x14ac:dyDescent="0.25">
      <c r="A437" s="13" t="s">
        <v>27</v>
      </c>
    </row>
    <row r="438" spans="1:8" ht="45" x14ac:dyDescent="0.25">
      <c r="A438" s="17" t="s">
        <v>28</v>
      </c>
      <c r="B438" s="17" t="s">
        <v>29</v>
      </c>
      <c r="C438" s="17" t="s">
        <v>30</v>
      </c>
      <c r="D438" s="17" t="s">
        <v>31</v>
      </c>
      <c r="E438" s="17" t="s">
        <v>32</v>
      </c>
      <c r="F438" s="17" t="s">
        <v>33</v>
      </c>
      <c r="G438" s="27" t="s">
        <v>34</v>
      </c>
      <c r="H438" s="27" t="s">
        <v>35</v>
      </c>
    </row>
    <row r="439" spans="1:8" x14ac:dyDescent="0.25">
      <c r="A439" s="17" t="s">
        <v>332</v>
      </c>
      <c r="B439" s="17" t="s">
        <v>333</v>
      </c>
      <c r="C439" s="18"/>
      <c r="D439" s="18"/>
      <c r="E439" s="18"/>
      <c r="F439" s="18"/>
      <c r="G439" s="28"/>
      <c r="H439" s="28"/>
    </row>
    <row r="440" spans="1:8" x14ac:dyDescent="0.25">
      <c r="A440" s="18" t="s">
        <v>334</v>
      </c>
      <c r="B440" s="18" t="s">
        <v>333</v>
      </c>
      <c r="C440" s="18">
        <v>400</v>
      </c>
      <c r="D440" s="18" t="s">
        <v>39</v>
      </c>
      <c r="E440" s="19"/>
      <c r="F440" s="18" t="str">
        <f>IF(ISBLANK(E440),"", PRODUCT(C440,E440))</f>
        <v/>
      </c>
      <c r="G440" s="29"/>
      <c r="H440" s="28"/>
    </row>
    <row r="441" spans="1:8" x14ac:dyDescent="0.25">
      <c r="A441" s="18" t="s">
        <v>335</v>
      </c>
      <c r="B441" s="18" t="s">
        <v>336</v>
      </c>
      <c r="C441" s="18"/>
      <c r="D441" s="18"/>
      <c r="E441" s="18"/>
      <c r="F441" s="18"/>
      <c r="G441" s="28"/>
      <c r="H441" s="29"/>
    </row>
    <row r="442" spans="1:8" x14ac:dyDescent="0.25">
      <c r="A442" s="18" t="s">
        <v>337</v>
      </c>
      <c r="B442" s="18" t="s">
        <v>338</v>
      </c>
      <c r="C442" s="18"/>
      <c r="D442" s="18"/>
      <c r="E442" s="18"/>
      <c r="F442" s="18"/>
      <c r="G442" s="28"/>
      <c r="H442" s="29"/>
    </row>
    <row r="443" spans="1:8" x14ac:dyDescent="0.25">
      <c r="A443" s="18" t="s">
        <v>339</v>
      </c>
      <c r="B443" s="18" t="s">
        <v>340</v>
      </c>
      <c r="C443" s="18"/>
      <c r="D443" s="18"/>
      <c r="E443" s="18"/>
      <c r="F443" s="18"/>
      <c r="G443" s="28"/>
      <c r="H443" s="29"/>
    </row>
    <row r="444" spans="1:8" ht="30" x14ac:dyDescent="0.25">
      <c r="A444" s="18" t="s">
        <v>341</v>
      </c>
      <c r="B444" s="28" t="s">
        <v>342</v>
      </c>
      <c r="C444" s="18"/>
      <c r="D444" s="18"/>
      <c r="E444" s="18"/>
      <c r="F444" s="18"/>
      <c r="G444" s="28"/>
      <c r="H444" s="29"/>
    </row>
    <row r="445" spans="1:8" x14ac:dyDescent="0.25">
      <c r="A445" s="18" t="s">
        <v>343</v>
      </c>
      <c r="B445" s="18" t="s">
        <v>344</v>
      </c>
      <c r="C445" s="18"/>
      <c r="D445" s="18"/>
      <c r="E445" s="18"/>
      <c r="F445" s="18"/>
      <c r="G445" s="28"/>
      <c r="H445" s="29"/>
    </row>
    <row r="446" spans="1:8" x14ac:dyDescent="0.25">
      <c r="E446" s="17" t="s">
        <v>44</v>
      </c>
      <c r="F446" s="17" t="str">
        <f>IF((COUNT(C440:C445)&lt;&gt;COUNT(F440:F445)),"", ROUND(SUM(F440:F445),2))</f>
        <v/>
      </c>
      <c r="G446" s="30" t="str">
        <f>IF((COUNT(C440:C445)&lt;&gt;COUNT(F440:F445)),"Neužpildytos visų objektų kainos", "")</f>
        <v>Neužpildytos visų objektų kainos</v>
      </c>
    </row>
    <row r="447" spans="1:8" x14ac:dyDescent="0.25">
      <c r="C447" s="17" t="s">
        <v>45</v>
      </c>
      <c r="D447" s="20"/>
      <c r="E447" s="17" t="s">
        <v>46</v>
      </c>
      <c r="F447" s="17" t="str">
        <f>IF(OR(F446="",D447=""),"", ROUND(PRODUCT(D447,F446)/100,2))</f>
        <v/>
      </c>
      <c r="G447" s="30" t="str">
        <f>IF(D447="", "Nurodykite taikomą PVM dydį", "")</f>
        <v>Nurodykite taikomą PVM dydį</v>
      </c>
    </row>
    <row r="448" spans="1:8" x14ac:dyDescent="0.25">
      <c r="E448" s="17" t="s">
        <v>47</v>
      </c>
      <c r="F448" s="17">
        <f>IF(ISBLANK(F447), "", ROUND(SUM(F446:F447),2))</f>
        <v>0</v>
      </c>
    </row>
    <row r="452" spans="1:8" x14ac:dyDescent="0.25">
      <c r="A452" s="13" t="s">
        <v>345</v>
      </c>
      <c r="B452" s="13" t="s">
        <v>331</v>
      </c>
    </row>
    <row r="454" spans="1:8" x14ac:dyDescent="0.25">
      <c r="A454" s="13" t="s">
        <v>27</v>
      </c>
    </row>
    <row r="455" spans="1:8" ht="45" x14ac:dyDescent="0.25">
      <c r="A455" s="17" t="s">
        <v>28</v>
      </c>
      <c r="B455" s="17" t="s">
        <v>29</v>
      </c>
      <c r="C455" s="17" t="s">
        <v>30</v>
      </c>
      <c r="D455" s="17" t="s">
        <v>31</v>
      </c>
      <c r="E455" s="17" t="s">
        <v>32</v>
      </c>
      <c r="F455" s="17" t="s">
        <v>33</v>
      </c>
      <c r="G455" s="27" t="s">
        <v>34</v>
      </c>
      <c r="H455" s="27" t="s">
        <v>35</v>
      </c>
    </row>
    <row r="456" spans="1:8" x14ac:dyDescent="0.25">
      <c r="A456" s="17" t="s">
        <v>346</v>
      </c>
      <c r="B456" s="17" t="s">
        <v>333</v>
      </c>
      <c r="C456" s="18"/>
      <c r="D456" s="18"/>
      <c r="E456" s="18"/>
      <c r="F456" s="18"/>
      <c r="G456" s="28"/>
      <c r="H456" s="28"/>
    </row>
    <row r="457" spans="1:8" x14ac:dyDescent="0.25">
      <c r="A457" s="18" t="s">
        <v>347</v>
      </c>
      <c r="B457" s="18" t="s">
        <v>333</v>
      </c>
      <c r="C457" s="18">
        <v>400</v>
      </c>
      <c r="D457" s="18" t="s">
        <v>39</v>
      </c>
      <c r="E457" s="19"/>
      <c r="F457" s="18" t="str">
        <f>IF(ISBLANK(E457),"", PRODUCT(C457,E457))</f>
        <v/>
      </c>
      <c r="G457" s="29"/>
      <c r="H457" s="28"/>
    </row>
    <row r="458" spans="1:8" x14ac:dyDescent="0.25">
      <c r="A458" s="18" t="s">
        <v>348</v>
      </c>
      <c r="B458" s="18" t="s">
        <v>336</v>
      </c>
      <c r="C458" s="18"/>
      <c r="D458" s="18"/>
      <c r="E458" s="18"/>
      <c r="F458" s="18"/>
      <c r="G458" s="28"/>
      <c r="H458" s="29"/>
    </row>
    <row r="459" spans="1:8" x14ac:dyDescent="0.25">
      <c r="A459" s="18" t="s">
        <v>349</v>
      </c>
      <c r="B459" s="18" t="s">
        <v>338</v>
      </c>
      <c r="C459" s="18"/>
      <c r="D459" s="18"/>
      <c r="E459" s="18"/>
      <c r="F459" s="18"/>
      <c r="G459" s="28"/>
      <c r="H459" s="29"/>
    </row>
    <row r="460" spans="1:8" x14ac:dyDescent="0.25">
      <c r="A460" s="18" t="s">
        <v>350</v>
      </c>
      <c r="B460" s="18" t="s">
        <v>340</v>
      </c>
      <c r="C460" s="18"/>
      <c r="D460" s="18"/>
      <c r="E460" s="18"/>
      <c r="F460" s="18"/>
      <c r="G460" s="28"/>
      <c r="H460" s="29"/>
    </row>
    <row r="461" spans="1:8" ht="30" x14ac:dyDescent="0.25">
      <c r="A461" s="18" t="s">
        <v>351</v>
      </c>
      <c r="B461" s="28" t="s">
        <v>342</v>
      </c>
      <c r="C461" s="18"/>
      <c r="D461" s="18"/>
      <c r="E461" s="18"/>
      <c r="F461" s="18"/>
      <c r="G461" s="28"/>
      <c r="H461" s="29"/>
    </row>
    <row r="462" spans="1:8" x14ac:dyDescent="0.25">
      <c r="A462" s="18" t="s">
        <v>352</v>
      </c>
      <c r="B462" s="18" t="s">
        <v>353</v>
      </c>
      <c r="C462" s="18"/>
      <c r="D462" s="18"/>
      <c r="E462" s="18"/>
      <c r="F462" s="18"/>
      <c r="G462" s="28"/>
      <c r="H462" s="29"/>
    </row>
    <row r="463" spans="1:8" x14ac:dyDescent="0.25">
      <c r="E463" s="17" t="s">
        <v>44</v>
      </c>
      <c r="F463" s="17" t="str">
        <f>IF((COUNT(C457:C462)&lt;&gt;COUNT(F457:F462)),"", ROUND(SUM(F457:F462),2))</f>
        <v/>
      </c>
      <c r="G463" s="30" t="str">
        <f>IF((COUNT(C457:C462)&lt;&gt;COUNT(F457:F462)),"Neužpildytos visų objektų kainos", "")</f>
        <v>Neužpildytos visų objektų kainos</v>
      </c>
    </row>
    <row r="464" spans="1:8" x14ac:dyDescent="0.25">
      <c r="C464" s="17" t="s">
        <v>45</v>
      </c>
      <c r="D464" s="20"/>
      <c r="E464" s="17" t="s">
        <v>46</v>
      </c>
      <c r="F464" s="17" t="str">
        <f>IF(OR(F463="",D464=""),"", ROUND(PRODUCT(D464,F463)/100,2))</f>
        <v/>
      </c>
      <c r="G464" s="30" t="str">
        <f>IF(D464="", "Nurodykite taikomą PVM dydį", "")</f>
        <v>Nurodykite taikomą PVM dydį</v>
      </c>
    </row>
    <row r="465" spans="1:8" x14ac:dyDescent="0.25">
      <c r="E465" s="17" t="s">
        <v>47</v>
      </c>
      <c r="F465" s="17">
        <f>IF(ISBLANK(F464), "", ROUND(SUM(F463:F464),2))</f>
        <v>0</v>
      </c>
    </row>
    <row r="469" spans="1:8" x14ac:dyDescent="0.25">
      <c r="A469" s="13" t="s">
        <v>354</v>
      </c>
      <c r="B469" s="13" t="s">
        <v>355</v>
      </c>
    </row>
    <row r="471" spans="1:8" x14ac:dyDescent="0.25">
      <c r="A471" s="13" t="s">
        <v>27</v>
      </c>
    </row>
    <row r="472" spans="1:8" ht="45" x14ac:dyDescent="0.25">
      <c r="A472" s="17" t="s">
        <v>28</v>
      </c>
      <c r="B472" s="17" t="s">
        <v>29</v>
      </c>
      <c r="C472" s="17" t="s">
        <v>30</v>
      </c>
      <c r="D472" s="17" t="s">
        <v>31</v>
      </c>
      <c r="E472" s="17" t="s">
        <v>32</v>
      </c>
      <c r="F472" s="17" t="s">
        <v>33</v>
      </c>
      <c r="G472" s="27" t="s">
        <v>34</v>
      </c>
      <c r="H472" s="27" t="s">
        <v>35</v>
      </c>
    </row>
    <row r="473" spans="1:8" x14ac:dyDescent="0.25">
      <c r="A473" s="17" t="s">
        <v>356</v>
      </c>
      <c r="B473" s="17" t="s">
        <v>357</v>
      </c>
      <c r="C473" s="18"/>
      <c r="D473" s="18"/>
      <c r="E473" s="18"/>
      <c r="F473" s="18"/>
      <c r="G473" s="28"/>
      <c r="H473" s="28"/>
    </row>
    <row r="474" spans="1:8" x14ac:dyDescent="0.25">
      <c r="A474" s="18" t="s">
        <v>358</v>
      </c>
      <c r="B474" s="18" t="s">
        <v>359</v>
      </c>
      <c r="C474" s="18">
        <v>2120</v>
      </c>
      <c r="D474" s="18" t="s">
        <v>39</v>
      </c>
      <c r="E474" s="19"/>
      <c r="F474" s="18" t="str">
        <f>IF(ISBLANK(E474),"", PRODUCT(C474,E474))</f>
        <v/>
      </c>
      <c r="G474" s="29"/>
      <c r="H474" s="28"/>
    </row>
    <row r="475" spans="1:8" x14ac:dyDescent="0.25">
      <c r="A475" s="18" t="s">
        <v>360</v>
      </c>
      <c r="B475" s="18" t="s">
        <v>361</v>
      </c>
      <c r="C475" s="18"/>
      <c r="D475" s="18"/>
      <c r="E475" s="18"/>
      <c r="F475" s="18"/>
      <c r="G475" s="28"/>
      <c r="H475" s="29"/>
    </row>
    <row r="476" spans="1:8" x14ac:dyDescent="0.25">
      <c r="A476" s="18" t="s">
        <v>362</v>
      </c>
      <c r="B476" s="18" t="s">
        <v>363</v>
      </c>
      <c r="C476" s="18"/>
      <c r="D476" s="18"/>
      <c r="E476" s="18"/>
      <c r="F476" s="18"/>
      <c r="G476" s="28"/>
      <c r="H476" s="29"/>
    </row>
    <row r="477" spans="1:8" x14ac:dyDescent="0.25">
      <c r="A477" s="18" t="s">
        <v>364</v>
      </c>
      <c r="B477" s="18" t="s">
        <v>340</v>
      </c>
      <c r="C477" s="18"/>
      <c r="D477" s="18"/>
      <c r="E477" s="18"/>
      <c r="F477" s="18"/>
      <c r="G477" s="28"/>
      <c r="H477" s="29"/>
    </row>
    <row r="478" spans="1:8" x14ac:dyDescent="0.25">
      <c r="A478" s="18" t="s">
        <v>365</v>
      </c>
      <c r="B478" s="18" t="s">
        <v>366</v>
      </c>
      <c r="C478" s="18"/>
      <c r="D478" s="18"/>
      <c r="E478" s="18"/>
      <c r="F478" s="18"/>
      <c r="G478" s="28"/>
      <c r="H478" s="29"/>
    </row>
    <row r="479" spans="1:8" x14ac:dyDescent="0.25">
      <c r="A479" s="18" t="s">
        <v>367</v>
      </c>
      <c r="B479" s="18" t="s">
        <v>368</v>
      </c>
      <c r="C479" s="18"/>
      <c r="D479" s="18"/>
      <c r="E479" s="18"/>
      <c r="F479" s="18"/>
      <c r="G479" s="28"/>
      <c r="H479" s="29"/>
    </row>
    <row r="480" spans="1:8" x14ac:dyDescent="0.25">
      <c r="E480" s="17" t="s">
        <v>44</v>
      </c>
      <c r="F480" s="17" t="str">
        <f>IF((COUNT(C474:C479)&lt;&gt;COUNT(F474:F479)),"", ROUND(SUM(F474:F479),2))</f>
        <v/>
      </c>
      <c r="G480" s="30" t="str">
        <f>IF((COUNT(C474:C479)&lt;&gt;COUNT(F474:F479)),"Neužpildytos visų objektų kainos", "")</f>
        <v>Neužpildytos visų objektų kainos</v>
      </c>
    </row>
    <row r="481" spans="1:8" x14ac:dyDescent="0.25">
      <c r="C481" s="17" t="s">
        <v>45</v>
      </c>
      <c r="D481" s="20"/>
      <c r="E481" s="17" t="s">
        <v>46</v>
      </c>
      <c r="F481" s="17" t="str">
        <f>IF(OR(F480="",D481=""),"", ROUND(PRODUCT(D481,F480)/100,2))</f>
        <v/>
      </c>
      <c r="G481" s="30" t="str">
        <f>IF(D481="", "Nurodykite taikomą PVM dydį", "")</f>
        <v>Nurodykite taikomą PVM dydį</v>
      </c>
    </row>
    <row r="482" spans="1:8" x14ac:dyDescent="0.25">
      <c r="E482" s="17" t="s">
        <v>47</v>
      </c>
      <c r="F482" s="17">
        <f>IF(ISBLANK(F481), "", ROUND(SUM(F480:F481),2))</f>
        <v>0</v>
      </c>
    </row>
    <row r="486" spans="1:8" x14ac:dyDescent="0.25">
      <c r="A486" s="13" t="s">
        <v>369</v>
      </c>
      <c r="B486" s="13" t="s">
        <v>370</v>
      </c>
    </row>
    <row r="488" spans="1:8" x14ac:dyDescent="0.25">
      <c r="A488" s="13" t="s">
        <v>27</v>
      </c>
    </row>
    <row r="489" spans="1:8" ht="45" x14ac:dyDescent="0.25">
      <c r="A489" s="17" t="s">
        <v>28</v>
      </c>
      <c r="B489" s="17" t="s">
        <v>29</v>
      </c>
      <c r="C489" s="17" t="s">
        <v>30</v>
      </c>
      <c r="D489" s="17" t="s">
        <v>31</v>
      </c>
      <c r="E489" s="17" t="s">
        <v>32</v>
      </c>
      <c r="F489" s="17" t="s">
        <v>33</v>
      </c>
      <c r="G489" s="27" t="s">
        <v>34</v>
      </c>
      <c r="H489" s="27" t="s">
        <v>35</v>
      </c>
    </row>
    <row r="490" spans="1:8" x14ac:dyDescent="0.25">
      <c r="A490" s="17" t="s">
        <v>371</v>
      </c>
      <c r="B490" s="17" t="s">
        <v>372</v>
      </c>
      <c r="C490" s="18"/>
      <c r="D490" s="18"/>
      <c r="E490" s="18"/>
      <c r="F490" s="18"/>
      <c r="G490" s="28"/>
      <c r="H490" s="28"/>
    </row>
    <row r="491" spans="1:8" x14ac:dyDescent="0.25">
      <c r="A491" s="18" t="s">
        <v>373</v>
      </c>
      <c r="B491" s="18" t="s">
        <v>374</v>
      </c>
      <c r="C491" s="18">
        <v>250000</v>
      </c>
      <c r="D491" s="18" t="s">
        <v>39</v>
      </c>
      <c r="E491" s="19"/>
      <c r="F491" s="18" t="str">
        <f>IF(ISBLANK(E491),"", PRODUCT(C491,E491))</f>
        <v/>
      </c>
      <c r="G491" s="29"/>
      <c r="H491" s="28"/>
    </row>
    <row r="492" spans="1:8" x14ac:dyDescent="0.25">
      <c r="A492" s="18" t="s">
        <v>375</v>
      </c>
      <c r="B492" s="18" t="s">
        <v>376</v>
      </c>
      <c r="C492" s="18"/>
      <c r="D492" s="18"/>
      <c r="E492" s="18"/>
      <c r="F492" s="18"/>
      <c r="G492" s="28"/>
      <c r="H492" s="29"/>
    </row>
    <row r="493" spans="1:8" x14ac:dyDescent="0.25">
      <c r="A493" s="18" t="s">
        <v>377</v>
      </c>
      <c r="B493" s="18" t="s">
        <v>78</v>
      </c>
      <c r="C493" s="18"/>
      <c r="D493" s="18"/>
      <c r="E493" s="18"/>
      <c r="F493" s="18"/>
      <c r="G493" s="28"/>
      <c r="H493" s="29"/>
    </row>
    <row r="494" spans="1:8" x14ac:dyDescent="0.25">
      <c r="A494" s="18" t="s">
        <v>378</v>
      </c>
      <c r="B494" s="18" t="s">
        <v>379</v>
      </c>
      <c r="C494" s="18"/>
      <c r="D494" s="18"/>
      <c r="E494" s="18"/>
      <c r="F494" s="18"/>
      <c r="G494" s="28"/>
      <c r="H494" s="29"/>
    </row>
    <row r="495" spans="1:8" x14ac:dyDescent="0.25">
      <c r="A495" s="18" t="s">
        <v>380</v>
      </c>
      <c r="B495" s="18" t="s">
        <v>381</v>
      </c>
      <c r="C495" s="18"/>
      <c r="D495" s="18"/>
      <c r="E495" s="18"/>
      <c r="F495" s="18"/>
      <c r="G495" s="28"/>
      <c r="H495" s="29"/>
    </row>
    <row r="496" spans="1:8" x14ac:dyDescent="0.25">
      <c r="A496" s="18" t="s">
        <v>382</v>
      </c>
      <c r="B496" s="18" t="s">
        <v>383</v>
      </c>
      <c r="C496" s="18"/>
      <c r="D496" s="18"/>
      <c r="E496" s="18"/>
      <c r="F496" s="18"/>
      <c r="G496" s="28"/>
      <c r="H496" s="29"/>
    </row>
    <row r="497" spans="1:8" x14ac:dyDescent="0.25">
      <c r="E497" s="17" t="s">
        <v>44</v>
      </c>
      <c r="F497" s="17" t="str">
        <f>IF((COUNT(C491:C496)&lt;&gt;COUNT(F491:F496)),"", ROUND(SUM(F491:F496),2))</f>
        <v/>
      </c>
      <c r="G497" s="30" t="str">
        <f>IF((COUNT(C491:C496)&lt;&gt;COUNT(F491:F496)),"Neužpildytos visų objektų kainos", "")</f>
        <v>Neužpildytos visų objektų kainos</v>
      </c>
    </row>
    <row r="498" spans="1:8" x14ac:dyDescent="0.25">
      <c r="C498" s="17" t="s">
        <v>45</v>
      </c>
      <c r="D498" s="20"/>
      <c r="E498" s="17" t="s">
        <v>46</v>
      </c>
      <c r="F498" s="17" t="str">
        <f>IF(OR(F497="",D498=""),"", ROUND(PRODUCT(D498,F497)/100,2))</f>
        <v/>
      </c>
      <c r="G498" s="30" t="str">
        <f>IF(D498="", "Nurodykite taikomą PVM dydį", "")</f>
        <v>Nurodykite taikomą PVM dydį</v>
      </c>
    </row>
    <row r="499" spans="1:8" x14ac:dyDescent="0.25">
      <c r="E499" s="17" t="s">
        <v>47</v>
      </c>
      <c r="F499" s="17">
        <f>IF(ISBLANK(F498), "", ROUND(SUM(F497:F498),2))</f>
        <v>0</v>
      </c>
    </row>
    <row r="503" spans="1:8" x14ac:dyDescent="0.25">
      <c r="A503" s="13" t="s">
        <v>384</v>
      </c>
      <c r="B503" s="13" t="s">
        <v>385</v>
      </c>
    </row>
    <row r="505" spans="1:8" x14ac:dyDescent="0.25">
      <c r="A505" s="13" t="s">
        <v>27</v>
      </c>
    </row>
    <row r="506" spans="1:8" ht="45" x14ac:dyDescent="0.25">
      <c r="A506" s="17" t="s">
        <v>28</v>
      </c>
      <c r="B506" s="17" t="s">
        <v>29</v>
      </c>
      <c r="C506" s="17" t="s">
        <v>30</v>
      </c>
      <c r="D506" s="17" t="s">
        <v>31</v>
      </c>
      <c r="E506" s="17" t="s">
        <v>32</v>
      </c>
      <c r="F506" s="17" t="s">
        <v>33</v>
      </c>
      <c r="G506" s="27" t="s">
        <v>34</v>
      </c>
      <c r="H506" s="27" t="s">
        <v>35</v>
      </c>
    </row>
    <row r="507" spans="1:8" x14ac:dyDescent="0.25">
      <c r="A507" s="17" t="s">
        <v>386</v>
      </c>
      <c r="B507" s="17" t="s">
        <v>374</v>
      </c>
      <c r="C507" s="18"/>
      <c r="D507" s="18"/>
      <c r="E507" s="18"/>
      <c r="F507" s="18"/>
      <c r="G507" s="28"/>
      <c r="H507" s="28"/>
    </row>
    <row r="508" spans="1:8" x14ac:dyDescent="0.25">
      <c r="A508" s="18" t="s">
        <v>387</v>
      </c>
      <c r="B508" s="18" t="s">
        <v>372</v>
      </c>
      <c r="C508" s="18">
        <v>1000</v>
      </c>
      <c r="D508" s="18" t="s">
        <v>39</v>
      </c>
      <c r="E508" s="19"/>
      <c r="F508" s="18" t="str">
        <f>IF(ISBLANK(E508),"", PRODUCT(C508,E508))</f>
        <v/>
      </c>
      <c r="G508" s="29"/>
      <c r="H508" s="28"/>
    </row>
    <row r="509" spans="1:8" x14ac:dyDescent="0.25">
      <c r="A509" s="18" t="s">
        <v>388</v>
      </c>
      <c r="B509" s="18" t="s">
        <v>389</v>
      </c>
      <c r="C509" s="18"/>
      <c r="D509" s="18"/>
      <c r="E509" s="18"/>
      <c r="F509" s="18"/>
      <c r="G509" s="28"/>
      <c r="H509" s="29"/>
    </row>
    <row r="510" spans="1:8" x14ac:dyDescent="0.25">
      <c r="A510" s="18" t="s">
        <v>390</v>
      </c>
      <c r="B510" s="18" t="s">
        <v>78</v>
      </c>
      <c r="C510" s="18"/>
      <c r="D510" s="18"/>
      <c r="E510" s="18"/>
      <c r="F510" s="18"/>
      <c r="G510" s="28"/>
      <c r="H510" s="29"/>
    </row>
    <row r="511" spans="1:8" x14ac:dyDescent="0.25">
      <c r="A511" s="18" t="s">
        <v>391</v>
      </c>
      <c r="B511" s="18" t="s">
        <v>379</v>
      </c>
      <c r="C511" s="18"/>
      <c r="D511" s="18"/>
      <c r="E511" s="18"/>
      <c r="F511" s="18"/>
      <c r="G511" s="28"/>
      <c r="H511" s="29"/>
    </row>
    <row r="512" spans="1:8" x14ac:dyDescent="0.25">
      <c r="A512" s="18" t="s">
        <v>392</v>
      </c>
      <c r="B512" s="18" t="s">
        <v>381</v>
      </c>
      <c r="C512" s="18"/>
      <c r="D512" s="18"/>
      <c r="E512" s="18"/>
      <c r="F512" s="18"/>
      <c r="G512" s="28"/>
      <c r="H512" s="29"/>
    </row>
    <row r="513" spans="1:8" x14ac:dyDescent="0.25">
      <c r="A513" s="18" t="s">
        <v>393</v>
      </c>
      <c r="B513" s="18" t="s">
        <v>383</v>
      </c>
      <c r="C513" s="18"/>
      <c r="D513" s="18"/>
      <c r="E513" s="18"/>
      <c r="F513" s="18"/>
      <c r="G513" s="28"/>
      <c r="H513" s="29"/>
    </row>
    <row r="514" spans="1:8" x14ac:dyDescent="0.25">
      <c r="E514" s="17" t="s">
        <v>44</v>
      </c>
      <c r="F514" s="17" t="str">
        <f>IF((COUNT(C508:C513)&lt;&gt;COUNT(F508:F513)),"", ROUND(SUM(F508:F513),2))</f>
        <v/>
      </c>
      <c r="G514" s="30" t="str">
        <f>IF((COUNT(C508:C513)&lt;&gt;COUNT(F508:F513)),"Neužpildytos visų objektų kainos", "")</f>
        <v>Neužpildytos visų objektų kainos</v>
      </c>
    </row>
    <row r="515" spans="1:8" x14ac:dyDescent="0.25">
      <c r="C515" s="17" t="s">
        <v>45</v>
      </c>
      <c r="D515" s="20"/>
      <c r="E515" s="17" t="s">
        <v>46</v>
      </c>
      <c r="F515" s="17" t="str">
        <f>IF(OR(F514="",D515=""),"", ROUND(PRODUCT(D515,F514)/100,2))</f>
        <v/>
      </c>
      <c r="G515" s="30" t="str">
        <f>IF(D515="", "Nurodykite taikomą PVM dydį", "")</f>
        <v>Nurodykite taikomą PVM dydį</v>
      </c>
    </row>
    <row r="516" spans="1:8" x14ac:dyDescent="0.25">
      <c r="E516" s="17" t="s">
        <v>47</v>
      </c>
      <c r="F516" s="17">
        <f>IF(ISBLANK(F515), "", ROUND(SUM(F514:F515),2))</f>
        <v>0</v>
      </c>
    </row>
    <row r="520" spans="1:8" x14ac:dyDescent="0.25">
      <c r="A520" s="13" t="s">
        <v>394</v>
      </c>
      <c r="B520" s="13" t="s">
        <v>395</v>
      </c>
    </row>
    <row r="522" spans="1:8" x14ac:dyDescent="0.25">
      <c r="A522" s="13" t="s">
        <v>27</v>
      </c>
    </row>
    <row r="523" spans="1:8" ht="45" x14ac:dyDescent="0.25">
      <c r="A523" s="17" t="s">
        <v>28</v>
      </c>
      <c r="B523" s="17" t="s">
        <v>29</v>
      </c>
      <c r="C523" s="17" t="s">
        <v>30</v>
      </c>
      <c r="D523" s="17" t="s">
        <v>31</v>
      </c>
      <c r="E523" s="17" t="s">
        <v>32</v>
      </c>
      <c r="F523" s="17" t="s">
        <v>33</v>
      </c>
      <c r="G523" s="27" t="s">
        <v>34</v>
      </c>
      <c r="H523" s="27" t="s">
        <v>35</v>
      </c>
    </row>
    <row r="524" spans="1:8" x14ac:dyDescent="0.25">
      <c r="A524" s="17" t="s">
        <v>396</v>
      </c>
      <c r="B524" s="17" t="s">
        <v>397</v>
      </c>
      <c r="C524" s="18"/>
      <c r="D524" s="18"/>
      <c r="E524" s="18"/>
      <c r="F524" s="18"/>
      <c r="G524" s="28"/>
      <c r="H524" s="28"/>
    </row>
    <row r="525" spans="1:8" x14ac:dyDescent="0.25">
      <c r="A525" s="18" t="s">
        <v>398</v>
      </c>
      <c r="B525" s="18" t="s">
        <v>374</v>
      </c>
      <c r="C525" s="18">
        <v>1200</v>
      </c>
      <c r="D525" s="18" t="s">
        <v>39</v>
      </c>
      <c r="E525" s="19"/>
      <c r="F525" s="18" t="str">
        <f>IF(ISBLANK(E525),"", PRODUCT(C525,E525))</f>
        <v/>
      </c>
      <c r="G525" s="29"/>
      <c r="H525" s="28"/>
    </row>
    <row r="526" spans="1:8" x14ac:dyDescent="0.25">
      <c r="A526" s="18" t="s">
        <v>399</v>
      </c>
      <c r="B526" s="18" t="s">
        <v>400</v>
      </c>
      <c r="C526" s="18"/>
      <c r="D526" s="18"/>
      <c r="E526" s="18"/>
      <c r="F526" s="18"/>
      <c r="G526" s="28"/>
      <c r="H526" s="29"/>
    </row>
    <row r="527" spans="1:8" x14ac:dyDescent="0.25">
      <c r="A527" s="18" t="s">
        <v>401</v>
      </c>
      <c r="B527" s="18" t="s">
        <v>78</v>
      </c>
      <c r="C527" s="18"/>
      <c r="D527" s="18"/>
      <c r="E527" s="18"/>
      <c r="F527" s="18"/>
      <c r="G527" s="28"/>
      <c r="H527" s="29"/>
    </row>
    <row r="528" spans="1:8" x14ac:dyDescent="0.25">
      <c r="A528" s="18" t="s">
        <v>402</v>
      </c>
      <c r="B528" s="18" t="s">
        <v>379</v>
      </c>
      <c r="C528" s="18"/>
      <c r="D528" s="18"/>
      <c r="E528" s="18"/>
      <c r="F528" s="18"/>
      <c r="G528" s="28"/>
      <c r="H528" s="29"/>
    </row>
    <row r="529" spans="1:8" x14ac:dyDescent="0.25">
      <c r="A529" s="18" t="s">
        <v>403</v>
      </c>
      <c r="B529" s="18" t="s">
        <v>381</v>
      </c>
      <c r="C529" s="18"/>
      <c r="D529" s="18"/>
      <c r="E529" s="18"/>
      <c r="F529" s="18"/>
      <c r="G529" s="28"/>
      <c r="H529" s="29"/>
    </row>
    <row r="530" spans="1:8" x14ac:dyDescent="0.25">
      <c r="A530" s="18" t="s">
        <v>404</v>
      </c>
      <c r="B530" s="18" t="s">
        <v>383</v>
      </c>
      <c r="C530" s="18"/>
      <c r="D530" s="18"/>
      <c r="E530" s="18"/>
      <c r="F530" s="18"/>
      <c r="G530" s="28"/>
      <c r="H530" s="29"/>
    </row>
    <row r="531" spans="1:8" x14ac:dyDescent="0.25">
      <c r="E531" s="17" t="s">
        <v>44</v>
      </c>
      <c r="F531" s="17" t="str">
        <f>IF((COUNT(C525:C530)&lt;&gt;COUNT(F525:F530)),"", ROUND(SUM(F525:F530),2))</f>
        <v/>
      </c>
      <c r="G531" s="30" t="str">
        <f>IF((COUNT(C525:C530)&lt;&gt;COUNT(F525:F530)),"Neužpildytos visų objektų kainos", "")</f>
        <v>Neužpildytos visų objektų kainos</v>
      </c>
    </row>
    <row r="532" spans="1:8" x14ac:dyDescent="0.25">
      <c r="C532" s="17" t="s">
        <v>45</v>
      </c>
      <c r="D532" s="20"/>
      <c r="E532" s="17" t="s">
        <v>46</v>
      </c>
      <c r="F532" s="17" t="str">
        <f>IF(OR(F531="",D532=""),"", ROUND(PRODUCT(D532,F531)/100,2))</f>
        <v/>
      </c>
      <c r="G532" s="30" t="str">
        <f>IF(D532="", "Nurodykite taikomą PVM dydį", "")</f>
        <v>Nurodykite taikomą PVM dydį</v>
      </c>
    </row>
    <row r="533" spans="1:8" x14ac:dyDescent="0.25">
      <c r="E533" s="17" t="s">
        <v>47</v>
      </c>
      <c r="F533" s="17">
        <f>IF(ISBLANK(F532), "", ROUND(SUM(F531:F532),2))</f>
        <v>0</v>
      </c>
    </row>
    <row r="537" spans="1:8" x14ac:dyDescent="0.25">
      <c r="A537" s="13" t="s">
        <v>405</v>
      </c>
      <c r="B537" s="13" t="s">
        <v>385</v>
      </c>
    </row>
    <row r="539" spans="1:8" x14ac:dyDescent="0.25">
      <c r="A539" s="13" t="s">
        <v>27</v>
      </c>
    </row>
    <row r="540" spans="1:8" ht="45" x14ac:dyDescent="0.25">
      <c r="A540" s="17" t="s">
        <v>28</v>
      </c>
      <c r="B540" s="17" t="s">
        <v>29</v>
      </c>
      <c r="C540" s="17" t="s">
        <v>30</v>
      </c>
      <c r="D540" s="17" t="s">
        <v>31</v>
      </c>
      <c r="E540" s="17" t="s">
        <v>32</v>
      </c>
      <c r="F540" s="17" t="s">
        <v>33</v>
      </c>
      <c r="G540" s="27" t="s">
        <v>34</v>
      </c>
      <c r="H540" s="27" t="s">
        <v>35</v>
      </c>
    </row>
    <row r="541" spans="1:8" x14ac:dyDescent="0.25">
      <c r="A541" s="17" t="s">
        <v>406</v>
      </c>
      <c r="B541" s="17" t="s">
        <v>374</v>
      </c>
      <c r="C541" s="18"/>
      <c r="D541" s="18"/>
      <c r="E541" s="18"/>
      <c r="F541" s="18"/>
      <c r="G541" s="28"/>
      <c r="H541" s="28"/>
    </row>
    <row r="542" spans="1:8" x14ac:dyDescent="0.25">
      <c r="A542" s="18" t="s">
        <v>407</v>
      </c>
      <c r="B542" s="18" t="s">
        <v>372</v>
      </c>
      <c r="C542" s="18">
        <v>57500</v>
      </c>
      <c r="D542" s="18" t="s">
        <v>39</v>
      </c>
      <c r="E542" s="19"/>
      <c r="F542" s="18" t="str">
        <f>IF(ISBLANK(E542),"", PRODUCT(C542,E542))</f>
        <v/>
      </c>
      <c r="G542" s="29"/>
      <c r="H542" s="28"/>
    </row>
    <row r="543" spans="1:8" x14ac:dyDescent="0.25">
      <c r="A543" s="18" t="s">
        <v>408</v>
      </c>
      <c r="B543" s="18" t="s">
        <v>409</v>
      </c>
      <c r="C543" s="18"/>
      <c r="D543" s="18"/>
      <c r="E543" s="18"/>
      <c r="F543" s="18"/>
      <c r="G543" s="28"/>
      <c r="H543" s="29"/>
    </row>
    <row r="544" spans="1:8" x14ac:dyDescent="0.25">
      <c r="A544" s="18" t="s">
        <v>410</v>
      </c>
      <c r="B544" s="18" t="s">
        <v>78</v>
      </c>
      <c r="C544" s="18"/>
      <c r="D544" s="18"/>
      <c r="E544" s="18"/>
      <c r="F544" s="18"/>
      <c r="G544" s="28"/>
      <c r="H544" s="29"/>
    </row>
    <row r="545" spans="1:8" x14ac:dyDescent="0.25">
      <c r="A545" s="18" t="s">
        <v>411</v>
      </c>
      <c r="B545" s="18" t="s">
        <v>379</v>
      </c>
      <c r="C545" s="18"/>
      <c r="D545" s="18"/>
      <c r="E545" s="18"/>
      <c r="F545" s="18"/>
      <c r="G545" s="28"/>
      <c r="H545" s="29"/>
    </row>
    <row r="546" spans="1:8" x14ac:dyDescent="0.25">
      <c r="A546" s="18" t="s">
        <v>412</v>
      </c>
      <c r="B546" s="18" t="s">
        <v>381</v>
      </c>
      <c r="C546" s="18"/>
      <c r="D546" s="18"/>
      <c r="E546" s="18"/>
      <c r="F546" s="18"/>
      <c r="G546" s="28"/>
      <c r="H546" s="29"/>
    </row>
    <row r="547" spans="1:8" x14ac:dyDescent="0.25">
      <c r="A547" s="18" t="s">
        <v>413</v>
      </c>
      <c r="B547" s="18" t="s">
        <v>383</v>
      </c>
      <c r="C547" s="18"/>
      <c r="D547" s="18"/>
      <c r="E547" s="18"/>
      <c r="F547" s="18"/>
      <c r="G547" s="28"/>
      <c r="H547" s="29"/>
    </row>
    <row r="548" spans="1:8" x14ac:dyDescent="0.25">
      <c r="E548" s="17" t="s">
        <v>44</v>
      </c>
      <c r="F548" s="17" t="str">
        <f>IF((COUNT(C542:C547)&lt;&gt;COUNT(F542:F547)),"", ROUND(SUM(F542:F547),2))</f>
        <v/>
      </c>
      <c r="G548" s="30" t="str">
        <f>IF((COUNT(C542:C547)&lt;&gt;COUNT(F542:F547)),"Neužpildytos visų objektų kainos", "")</f>
        <v>Neužpildytos visų objektų kainos</v>
      </c>
    </row>
    <row r="549" spans="1:8" x14ac:dyDescent="0.25">
      <c r="C549" s="17" t="s">
        <v>45</v>
      </c>
      <c r="D549" s="20"/>
      <c r="E549" s="17" t="s">
        <v>46</v>
      </c>
      <c r="F549" s="17" t="str">
        <f>IF(OR(F548="",D549=""),"", ROUND(PRODUCT(D549,F548)/100,2))</f>
        <v/>
      </c>
      <c r="G549" s="30" t="str">
        <f>IF(D549="", "Nurodykite taikomą PVM dydį", "")</f>
        <v>Nurodykite taikomą PVM dydį</v>
      </c>
    </row>
    <row r="550" spans="1:8" x14ac:dyDescent="0.25">
      <c r="E550" s="17" t="s">
        <v>47</v>
      </c>
      <c r="F550" s="17">
        <f>IF(ISBLANK(F549), "", ROUND(SUM(F548:F549),2))</f>
        <v>0</v>
      </c>
    </row>
    <row r="554" spans="1:8" x14ac:dyDescent="0.25">
      <c r="A554" s="13" t="s">
        <v>414</v>
      </c>
      <c r="B554" s="13" t="s">
        <v>385</v>
      </c>
    </row>
    <row r="556" spans="1:8" x14ac:dyDescent="0.25">
      <c r="A556" s="13" t="s">
        <v>27</v>
      </c>
    </row>
    <row r="557" spans="1:8" ht="45" x14ac:dyDescent="0.25">
      <c r="A557" s="17" t="s">
        <v>28</v>
      </c>
      <c r="B557" s="17" t="s">
        <v>29</v>
      </c>
      <c r="C557" s="17" t="s">
        <v>30</v>
      </c>
      <c r="D557" s="17" t="s">
        <v>31</v>
      </c>
      <c r="E557" s="17" t="s">
        <v>32</v>
      </c>
      <c r="F557" s="17" t="s">
        <v>33</v>
      </c>
      <c r="G557" s="27" t="s">
        <v>34</v>
      </c>
      <c r="H557" s="27" t="s">
        <v>35</v>
      </c>
    </row>
    <row r="558" spans="1:8" x14ac:dyDescent="0.25">
      <c r="A558" s="17" t="s">
        <v>415</v>
      </c>
      <c r="B558" s="17" t="s">
        <v>374</v>
      </c>
      <c r="C558" s="18"/>
      <c r="D558" s="18"/>
      <c r="E558" s="18"/>
      <c r="F558" s="18"/>
      <c r="G558" s="28"/>
      <c r="H558" s="28"/>
    </row>
    <row r="559" spans="1:8" x14ac:dyDescent="0.25">
      <c r="A559" s="18" t="s">
        <v>416</v>
      </c>
      <c r="B559" s="18" t="s">
        <v>372</v>
      </c>
      <c r="C559" s="18">
        <v>7500</v>
      </c>
      <c r="D559" s="18" t="s">
        <v>39</v>
      </c>
      <c r="E559" s="19"/>
      <c r="F559" s="18" t="str">
        <f>IF(ISBLANK(E559),"", PRODUCT(C559,E559))</f>
        <v/>
      </c>
      <c r="G559" s="29"/>
      <c r="H559" s="28"/>
    </row>
    <row r="560" spans="1:8" x14ac:dyDescent="0.25">
      <c r="A560" s="18" t="s">
        <v>417</v>
      </c>
      <c r="B560" s="18" t="s">
        <v>418</v>
      </c>
      <c r="C560" s="18"/>
      <c r="D560" s="18"/>
      <c r="E560" s="18"/>
      <c r="F560" s="18"/>
      <c r="G560" s="28"/>
      <c r="H560" s="29"/>
    </row>
    <row r="561" spans="1:8" x14ac:dyDescent="0.25">
      <c r="A561" s="18" t="s">
        <v>419</v>
      </c>
      <c r="B561" s="18" t="s">
        <v>78</v>
      </c>
      <c r="C561" s="18"/>
      <c r="D561" s="18"/>
      <c r="E561" s="18"/>
      <c r="F561" s="18"/>
      <c r="G561" s="28"/>
      <c r="H561" s="29"/>
    </row>
    <row r="562" spans="1:8" x14ac:dyDescent="0.25">
      <c r="A562" s="18" t="s">
        <v>420</v>
      </c>
      <c r="B562" s="18" t="s">
        <v>379</v>
      </c>
      <c r="C562" s="18"/>
      <c r="D562" s="18"/>
      <c r="E562" s="18"/>
      <c r="F562" s="18"/>
      <c r="G562" s="28"/>
      <c r="H562" s="29"/>
    </row>
    <row r="563" spans="1:8" x14ac:dyDescent="0.25">
      <c r="A563" s="18" t="s">
        <v>421</v>
      </c>
      <c r="B563" s="18" t="s">
        <v>381</v>
      </c>
      <c r="C563" s="18"/>
      <c r="D563" s="18"/>
      <c r="E563" s="18"/>
      <c r="F563" s="18"/>
      <c r="G563" s="28"/>
      <c r="H563" s="29"/>
    </row>
    <row r="564" spans="1:8" x14ac:dyDescent="0.25">
      <c r="A564" s="18" t="s">
        <v>422</v>
      </c>
      <c r="B564" s="18" t="s">
        <v>383</v>
      </c>
      <c r="C564" s="18"/>
      <c r="D564" s="18"/>
      <c r="E564" s="18"/>
      <c r="F564" s="18"/>
      <c r="G564" s="28"/>
      <c r="H564" s="29"/>
    </row>
    <row r="565" spans="1:8" x14ac:dyDescent="0.25">
      <c r="E565" s="17" t="s">
        <v>44</v>
      </c>
      <c r="F565" s="17" t="str">
        <f>IF((COUNT(C559:C564)&lt;&gt;COUNT(F559:F564)),"", ROUND(SUM(F559:F564),2))</f>
        <v/>
      </c>
      <c r="G565" s="30" t="str">
        <f>IF((COUNT(C559:C564)&lt;&gt;COUNT(F559:F564)),"Neužpildytos visų objektų kainos", "")</f>
        <v>Neužpildytos visų objektų kainos</v>
      </c>
    </row>
    <row r="566" spans="1:8" x14ac:dyDescent="0.25">
      <c r="C566" s="17" t="s">
        <v>45</v>
      </c>
      <c r="D566" s="20"/>
      <c r="E566" s="17" t="s">
        <v>46</v>
      </c>
      <c r="F566" s="17" t="str">
        <f>IF(OR(F565="",D566=""),"", ROUND(PRODUCT(D566,F565)/100,2))</f>
        <v/>
      </c>
      <c r="G566" s="30" t="str">
        <f>IF(D566="", "Nurodykite taikomą PVM dydį", "")</f>
        <v>Nurodykite taikomą PVM dydį</v>
      </c>
    </row>
    <row r="567" spans="1:8" x14ac:dyDescent="0.25">
      <c r="E567" s="17" t="s">
        <v>47</v>
      </c>
      <c r="F567" s="17">
        <f>IF(ISBLANK(F566), "", ROUND(SUM(F565:F566),2))</f>
        <v>0</v>
      </c>
    </row>
    <row r="571" spans="1:8" x14ac:dyDescent="0.25">
      <c r="A571" s="13" t="s">
        <v>423</v>
      </c>
      <c r="B571" s="13" t="s">
        <v>385</v>
      </c>
    </row>
    <row r="573" spans="1:8" x14ac:dyDescent="0.25">
      <c r="A573" s="13" t="s">
        <v>27</v>
      </c>
    </row>
    <row r="574" spans="1:8" ht="45" x14ac:dyDescent="0.25">
      <c r="A574" s="17" t="s">
        <v>28</v>
      </c>
      <c r="B574" s="17" t="s">
        <v>29</v>
      </c>
      <c r="C574" s="17" t="s">
        <v>30</v>
      </c>
      <c r="D574" s="17" t="s">
        <v>31</v>
      </c>
      <c r="E574" s="17" t="s">
        <v>32</v>
      </c>
      <c r="F574" s="17" t="s">
        <v>33</v>
      </c>
      <c r="G574" s="27" t="s">
        <v>34</v>
      </c>
      <c r="H574" s="27" t="s">
        <v>35</v>
      </c>
    </row>
    <row r="575" spans="1:8" x14ac:dyDescent="0.25">
      <c r="A575" s="17" t="s">
        <v>424</v>
      </c>
      <c r="B575" s="17" t="s">
        <v>374</v>
      </c>
      <c r="C575" s="18"/>
      <c r="D575" s="18"/>
      <c r="E575" s="18"/>
      <c r="F575" s="18"/>
      <c r="G575" s="28"/>
      <c r="H575" s="28"/>
    </row>
    <row r="576" spans="1:8" x14ac:dyDescent="0.25">
      <c r="A576" s="18" t="s">
        <v>425</v>
      </c>
      <c r="B576" s="18" t="s">
        <v>372</v>
      </c>
      <c r="C576" s="18">
        <v>19000</v>
      </c>
      <c r="D576" s="18" t="s">
        <v>39</v>
      </c>
      <c r="E576" s="19"/>
      <c r="F576" s="18" t="str">
        <f>IF(ISBLANK(E576),"", PRODUCT(C576,E576))</f>
        <v/>
      </c>
      <c r="G576" s="29"/>
      <c r="H576" s="28"/>
    </row>
    <row r="577" spans="1:8" x14ac:dyDescent="0.25">
      <c r="A577" s="18" t="s">
        <v>426</v>
      </c>
      <c r="B577" s="18" t="s">
        <v>427</v>
      </c>
      <c r="C577" s="18"/>
      <c r="D577" s="18"/>
      <c r="E577" s="18"/>
      <c r="F577" s="18"/>
      <c r="G577" s="28"/>
      <c r="H577" s="29"/>
    </row>
    <row r="578" spans="1:8" x14ac:dyDescent="0.25">
      <c r="A578" s="18" t="s">
        <v>428</v>
      </c>
      <c r="B578" s="18" t="s">
        <v>78</v>
      </c>
      <c r="C578" s="18"/>
      <c r="D578" s="18"/>
      <c r="E578" s="18"/>
      <c r="F578" s="18"/>
      <c r="G578" s="28"/>
      <c r="H578" s="29"/>
    </row>
    <row r="579" spans="1:8" x14ac:dyDescent="0.25">
      <c r="A579" s="18" t="s">
        <v>429</v>
      </c>
      <c r="B579" s="18" t="s">
        <v>379</v>
      </c>
      <c r="C579" s="18"/>
      <c r="D579" s="18"/>
      <c r="E579" s="18"/>
      <c r="F579" s="18"/>
      <c r="G579" s="28"/>
      <c r="H579" s="29"/>
    </row>
    <row r="580" spans="1:8" x14ac:dyDescent="0.25">
      <c r="A580" s="18" t="s">
        <v>430</v>
      </c>
      <c r="B580" s="18" t="s">
        <v>381</v>
      </c>
      <c r="C580" s="18"/>
      <c r="D580" s="18"/>
      <c r="E580" s="18"/>
      <c r="F580" s="18"/>
      <c r="G580" s="28"/>
      <c r="H580" s="29"/>
    </row>
    <row r="581" spans="1:8" x14ac:dyDescent="0.25">
      <c r="A581" s="18" t="s">
        <v>431</v>
      </c>
      <c r="B581" s="18" t="s">
        <v>383</v>
      </c>
      <c r="C581" s="18"/>
      <c r="D581" s="18"/>
      <c r="E581" s="18"/>
      <c r="F581" s="18"/>
      <c r="G581" s="28"/>
      <c r="H581" s="29"/>
    </row>
    <row r="582" spans="1:8" x14ac:dyDescent="0.25">
      <c r="E582" s="17" t="s">
        <v>44</v>
      </c>
      <c r="F582" s="17" t="str">
        <f>IF((COUNT(C576:C581)&lt;&gt;COUNT(F576:F581)),"", ROUND(SUM(F576:F581),2))</f>
        <v/>
      </c>
      <c r="G582" s="30" t="str">
        <f>IF((COUNT(C576:C581)&lt;&gt;COUNT(F576:F581)),"Neužpildytos visų objektų kainos", "")</f>
        <v>Neužpildytos visų objektų kainos</v>
      </c>
    </row>
    <row r="583" spans="1:8" x14ac:dyDescent="0.25">
      <c r="C583" s="17" t="s">
        <v>45</v>
      </c>
      <c r="D583" s="20"/>
      <c r="E583" s="17" t="s">
        <v>46</v>
      </c>
      <c r="F583" s="17" t="str">
        <f>IF(OR(F582="",D583=""),"", ROUND(PRODUCT(D583,F582)/100,2))</f>
        <v/>
      </c>
      <c r="G583" s="30" t="str">
        <f>IF(D583="", "Nurodykite taikomą PVM dydį", "")</f>
        <v>Nurodykite taikomą PVM dydį</v>
      </c>
    </row>
    <row r="584" spans="1:8" x14ac:dyDescent="0.25">
      <c r="E584" s="17" t="s">
        <v>47</v>
      </c>
      <c r="F584" s="17">
        <f>IF(ISBLANK(F583), "", ROUND(SUM(F582:F583),2))</f>
        <v>0</v>
      </c>
    </row>
    <row r="588" spans="1:8" x14ac:dyDescent="0.25">
      <c r="A588" s="13" t="s">
        <v>432</v>
      </c>
      <c r="B588" s="13" t="s">
        <v>433</v>
      </c>
    </row>
    <row r="590" spans="1:8" x14ac:dyDescent="0.25">
      <c r="A590" s="13" t="s">
        <v>27</v>
      </c>
    </row>
    <row r="591" spans="1:8" ht="45" x14ac:dyDescent="0.25">
      <c r="A591" s="17" t="s">
        <v>28</v>
      </c>
      <c r="B591" s="17" t="s">
        <v>29</v>
      </c>
      <c r="C591" s="17" t="s">
        <v>30</v>
      </c>
      <c r="D591" s="17" t="s">
        <v>31</v>
      </c>
      <c r="E591" s="17" t="s">
        <v>32</v>
      </c>
      <c r="F591" s="17" t="s">
        <v>33</v>
      </c>
      <c r="G591" s="27" t="s">
        <v>34</v>
      </c>
      <c r="H591" s="27" t="s">
        <v>35</v>
      </c>
    </row>
    <row r="592" spans="1:8" x14ac:dyDescent="0.25">
      <c r="A592" s="17" t="s">
        <v>434</v>
      </c>
      <c r="B592" s="17" t="s">
        <v>435</v>
      </c>
      <c r="C592" s="18"/>
      <c r="D592" s="18"/>
      <c r="E592" s="18"/>
      <c r="F592" s="18"/>
      <c r="G592" s="28"/>
      <c r="H592" s="28"/>
    </row>
    <row r="593" spans="1:8" x14ac:dyDescent="0.25">
      <c r="A593" s="18" t="s">
        <v>436</v>
      </c>
      <c r="B593" s="18" t="s">
        <v>435</v>
      </c>
      <c r="C593" s="18">
        <v>50</v>
      </c>
      <c r="D593" s="18" t="s">
        <v>39</v>
      </c>
      <c r="E593" s="19"/>
      <c r="F593" s="18" t="str">
        <f>IF(ISBLANK(E593),"", PRODUCT(C593,E593))</f>
        <v/>
      </c>
      <c r="G593" s="29"/>
      <c r="H593" s="28"/>
    </row>
    <row r="594" spans="1:8" x14ac:dyDescent="0.25">
      <c r="A594" s="18" t="s">
        <v>437</v>
      </c>
      <c r="B594" s="18" t="s">
        <v>438</v>
      </c>
      <c r="C594" s="18"/>
      <c r="D594" s="18"/>
      <c r="E594" s="18"/>
      <c r="F594" s="18"/>
      <c r="G594" s="28"/>
      <c r="H594" s="29"/>
    </row>
    <row r="595" spans="1:8" x14ac:dyDescent="0.25">
      <c r="A595" s="18" t="s">
        <v>439</v>
      </c>
      <c r="B595" s="18" t="s">
        <v>440</v>
      </c>
      <c r="C595" s="18"/>
      <c r="D595" s="18"/>
      <c r="E595" s="18"/>
      <c r="F595" s="18"/>
      <c r="G595" s="28"/>
      <c r="H595" s="29"/>
    </row>
    <row r="596" spans="1:8" x14ac:dyDescent="0.25">
      <c r="A596" s="18" t="s">
        <v>441</v>
      </c>
      <c r="B596" s="18" t="s">
        <v>442</v>
      </c>
      <c r="C596" s="18"/>
      <c r="D596" s="18"/>
      <c r="E596" s="18"/>
      <c r="F596" s="18"/>
      <c r="G596" s="28"/>
      <c r="H596" s="29"/>
    </row>
    <row r="597" spans="1:8" x14ac:dyDescent="0.25">
      <c r="A597" s="18" t="s">
        <v>443</v>
      </c>
      <c r="B597" s="18" t="s">
        <v>444</v>
      </c>
      <c r="C597" s="18"/>
      <c r="D597" s="18"/>
      <c r="E597" s="18"/>
      <c r="F597" s="18"/>
      <c r="G597" s="28"/>
      <c r="H597" s="29"/>
    </row>
    <row r="598" spans="1:8" x14ac:dyDescent="0.25">
      <c r="E598" s="17" t="s">
        <v>44</v>
      </c>
      <c r="F598" s="17" t="str">
        <f>IF((COUNT(C593:C597)&lt;&gt;COUNT(F593:F597)),"", ROUND(SUM(F593:F597),2))</f>
        <v/>
      </c>
      <c r="G598" s="30" t="str">
        <f>IF((COUNT(C593:C597)&lt;&gt;COUNT(F593:F597)),"Neužpildytos visų objektų kainos", "")</f>
        <v>Neužpildytos visų objektų kainos</v>
      </c>
    </row>
    <row r="599" spans="1:8" x14ac:dyDescent="0.25">
      <c r="C599" s="17" t="s">
        <v>45</v>
      </c>
      <c r="D599" s="20"/>
      <c r="E599" s="17" t="s">
        <v>46</v>
      </c>
      <c r="F599" s="17" t="str">
        <f>IF(OR(F598="",D599=""),"", ROUND(PRODUCT(D599,F598)/100,2))</f>
        <v/>
      </c>
      <c r="G599" s="30" t="str">
        <f>IF(D599="", "Nurodykite taikomą PVM dydį", "")</f>
        <v>Nurodykite taikomą PVM dydį</v>
      </c>
    </row>
    <row r="600" spans="1:8" x14ac:dyDescent="0.25">
      <c r="E600" s="17" t="s">
        <v>47</v>
      </c>
      <c r="F600" s="17">
        <f>IF(ISBLANK(F599), "", ROUND(SUM(F598:F599),2))</f>
        <v>0</v>
      </c>
    </row>
    <row r="604" spans="1:8" x14ac:dyDescent="0.25">
      <c r="A604" s="13" t="s">
        <v>445</v>
      </c>
      <c r="B604" s="13" t="s">
        <v>446</v>
      </c>
    </row>
    <row r="606" spans="1:8" x14ac:dyDescent="0.25">
      <c r="A606" s="13" t="s">
        <v>27</v>
      </c>
    </row>
    <row r="607" spans="1:8" ht="45" x14ac:dyDescent="0.25">
      <c r="A607" s="17" t="s">
        <v>28</v>
      </c>
      <c r="B607" s="17" t="s">
        <v>29</v>
      </c>
      <c r="C607" s="17" t="s">
        <v>30</v>
      </c>
      <c r="D607" s="17" t="s">
        <v>31</v>
      </c>
      <c r="E607" s="17" t="s">
        <v>32</v>
      </c>
      <c r="F607" s="17" t="s">
        <v>33</v>
      </c>
      <c r="G607" s="27" t="s">
        <v>34</v>
      </c>
      <c r="H607" s="27" t="s">
        <v>35</v>
      </c>
    </row>
    <row r="608" spans="1:8" x14ac:dyDescent="0.25">
      <c r="A608" s="17" t="s">
        <v>447</v>
      </c>
      <c r="B608" s="17" t="s">
        <v>448</v>
      </c>
      <c r="C608" s="18"/>
      <c r="D608" s="18"/>
      <c r="E608" s="18"/>
      <c r="F608" s="18"/>
      <c r="G608" s="28"/>
      <c r="H608" s="28"/>
    </row>
    <row r="609" spans="1:8" x14ac:dyDescent="0.25">
      <c r="A609" s="18" t="s">
        <v>449</v>
      </c>
      <c r="B609" s="18" t="s">
        <v>448</v>
      </c>
      <c r="C609" s="18">
        <v>1000</v>
      </c>
      <c r="D609" s="18" t="s">
        <v>39</v>
      </c>
      <c r="E609" s="19"/>
      <c r="F609" s="18" t="str">
        <f>IF(ISBLANK(E609),"", PRODUCT(C609,E609))</f>
        <v/>
      </c>
      <c r="G609" s="29"/>
      <c r="H609" s="28"/>
    </row>
    <row r="610" spans="1:8" ht="30" x14ac:dyDescent="0.25">
      <c r="A610" s="18" t="s">
        <v>450</v>
      </c>
      <c r="B610" s="28" t="s">
        <v>451</v>
      </c>
      <c r="C610" s="18"/>
      <c r="D610" s="18"/>
      <c r="E610" s="18"/>
      <c r="F610" s="18"/>
      <c r="G610" s="28"/>
      <c r="H610" s="29"/>
    </row>
    <row r="611" spans="1:8" x14ac:dyDescent="0.25">
      <c r="E611" s="17" t="s">
        <v>44</v>
      </c>
      <c r="F611" s="17" t="str">
        <f>IF((COUNT(C609:C610)&lt;&gt;COUNT(F609:F610)),"", ROUND(SUM(F609:F610),2))</f>
        <v/>
      </c>
      <c r="G611" s="30" t="str">
        <f>IF((COUNT(C609:C610)&lt;&gt;COUNT(F609:F610)),"Neužpildytos visų objektų kainos", "")</f>
        <v>Neužpildytos visų objektų kainos</v>
      </c>
    </row>
    <row r="612" spans="1:8" x14ac:dyDescent="0.25">
      <c r="C612" s="17" t="s">
        <v>45</v>
      </c>
      <c r="D612" s="20"/>
      <c r="E612" s="17" t="s">
        <v>46</v>
      </c>
      <c r="F612" s="17" t="str">
        <f>IF(OR(F611="",D612=""),"", ROUND(PRODUCT(D612,F611)/100,2))</f>
        <v/>
      </c>
      <c r="G612" s="30" t="str">
        <f>IF(D612="", "Nurodykite taikomą PVM dydį", "")</f>
        <v>Nurodykite taikomą PVM dydį</v>
      </c>
    </row>
    <row r="613" spans="1:8" x14ac:dyDescent="0.25">
      <c r="E613" s="17" t="s">
        <v>47</v>
      </c>
      <c r="F613" s="17">
        <f>IF(ISBLANK(F612), "", ROUND(SUM(F611:F612),2))</f>
        <v>0</v>
      </c>
    </row>
    <row r="617" spans="1:8" x14ac:dyDescent="0.25">
      <c r="A617" s="13" t="s">
        <v>452</v>
      </c>
      <c r="B617" s="13" t="s">
        <v>453</v>
      </c>
    </row>
    <row r="619" spans="1:8" x14ac:dyDescent="0.25">
      <c r="A619" s="13" t="s">
        <v>27</v>
      </c>
    </row>
    <row r="620" spans="1:8" ht="45" x14ac:dyDescent="0.25">
      <c r="A620" s="17" t="s">
        <v>28</v>
      </c>
      <c r="B620" s="17" t="s">
        <v>29</v>
      </c>
      <c r="C620" s="17" t="s">
        <v>30</v>
      </c>
      <c r="D620" s="17" t="s">
        <v>31</v>
      </c>
      <c r="E620" s="17" t="s">
        <v>32</v>
      </c>
      <c r="F620" s="17" t="s">
        <v>33</v>
      </c>
      <c r="G620" s="27" t="s">
        <v>34</v>
      </c>
      <c r="H620" s="27" t="s">
        <v>35</v>
      </c>
    </row>
    <row r="621" spans="1:8" x14ac:dyDescent="0.25">
      <c r="A621" s="17" t="s">
        <v>454</v>
      </c>
      <c r="B621" s="17" t="s">
        <v>455</v>
      </c>
      <c r="C621" s="18"/>
      <c r="D621" s="18"/>
      <c r="E621" s="18"/>
      <c r="F621" s="18"/>
      <c r="G621" s="28"/>
      <c r="H621" s="28"/>
    </row>
    <row r="622" spans="1:8" x14ac:dyDescent="0.25">
      <c r="A622" s="18" t="s">
        <v>456</v>
      </c>
      <c r="B622" s="18" t="s">
        <v>455</v>
      </c>
      <c r="C622" s="18">
        <v>85</v>
      </c>
      <c r="D622" s="18" t="s">
        <v>39</v>
      </c>
      <c r="E622" s="19"/>
      <c r="F622" s="18" t="str">
        <f>IF(ISBLANK(E622),"", PRODUCT(C622,E622))</f>
        <v/>
      </c>
      <c r="G622" s="29"/>
      <c r="H622" s="28"/>
    </row>
    <row r="623" spans="1:8" x14ac:dyDescent="0.25">
      <c r="A623" s="18" t="s">
        <v>457</v>
      </c>
      <c r="B623" s="18" t="s">
        <v>458</v>
      </c>
      <c r="C623" s="18"/>
      <c r="D623" s="18"/>
      <c r="E623" s="18"/>
      <c r="F623" s="18"/>
      <c r="G623" s="28"/>
      <c r="H623" s="29"/>
    </row>
    <row r="624" spans="1:8" ht="30" x14ac:dyDescent="0.25">
      <c r="A624" s="18" t="s">
        <v>459</v>
      </c>
      <c r="B624" s="28" t="s">
        <v>460</v>
      </c>
      <c r="C624" s="18"/>
      <c r="D624" s="18"/>
      <c r="E624" s="18"/>
      <c r="F624" s="18"/>
      <c r="G624" s="28"/>
      <c r="H624" s="29"/>
    </row>
    <row r="625" spans="1:8" x14ac:dyDescent="0.25">
      <c r="A625" s="18" t="s">
        <v>461</v>
      </c>
      <c r="B625" s="18" t="s">
        <v>462</v>
      </c>
      <c r="C625" s="18"/>
      <c r="D625" s="18"/>
      <c r="E625" s="18"/>
      <c r="F625" s="18"/>
      <c r="G625" s="28"/>
      <c r="H625" s="29"/>
    </row>
    <row r="626" spans="1:8" x14ac:dyDescent="0.25">
      <c r="A626" s="18" t="s">
        <v>463</v>
      </c>
      <c r="B626" s="18" t="s">
        <v>464</v>
      </c>
      <c r="C626" s="18"/>
      <c r="D626" s="18"/>
      <c r="E626" s="18"/>
      <c r="F626" s="18"/>
      <c r="G626" s="28"/>
      <c r="H626" s="29"/>
    </row>
    <row r="627" spans="1:8" x14ac:dyDescent="0.25">
      <c r="A627" s="18" t="s">
        <v>465</v>
      </c>
      <c r="B627" s="18" t="s">
        <v>466</v>
      </c>
      <c r="C627" s="18"/>
      <c r="D627" s="18"/>
      <c r="E627" s="18"/>
      <c r="F627" s="18"/>
      <c r="G627" s="28"/>
      <c r="H627" s="29"/>
    </row>
    <row r="628" spans="1:8" x14ac:dyDescent="0.25">
      <c r="A628" s="18" t="s">
        <v>467</v>
      </c>
      <c r="B628" s="18" t="s">
        <v>468</v>
      </c>
      <c r="C628" s="18"/>
      <c r="D628" s="18"/>
      <c r="E628" s="18"/>
      <c r="F628" s="18"/>
      <c r="G628" s="28"/>
      <c r="H628" s="29"/>
    </row>
    <row r="629" spans="1:8" x14ac:dyDescent="0.25">
      <c r="A629" s="18" t="s">
        <v>469</v>
      </c>
      <c r="B629" s="18" t="s">
        <v>470</v>
      </c>
      <c r="C629" s="18"/>
      <c r="D629" s="18"/>
      <c r="E629" s="18"/>
      <c r="F629" s="18"/>
      <c r="G629" s="28"/>
      <c r="H629" s="29"/>
    </row>
    <row r="630" spans="1:8" x14ac:dyDescent="0.25">
      <c r="A630" s="18" t="s">
        <v>471</v>
      </c>
      <c r="B630" s="18" t="s">
        <v>472</v>
      </c>
      <c r="C630" s="18"/>
      <c r="D630" s="18"/>
      <c r="E630" s="18"/>
      <c r="F630" s="18"/>
      <c r="G630" s="28"/>
      <c r="H630" s="29"/>
    </row>
    <row r="631" spans="1:8" x14ac:dyDescent="0.25">
      <c r="E631" s="17" t="s">
        <v>44</v>
      </c>
      <c r="F631" s="17" t="str">
        <f>IF((COUNT(C622:C630)&lt;&gt;COUNT(F622:F630)),"", ROUND(SUM(F622:F630),2))</f>
        <v/>
      </c>
      <c r="G631" s="30" t="str">
        <f>IF((COUNT(C622:C630)&lt;&gt;COUNT(F622:F630)),"Neužpildytos visų objektų kainos", "")</f>
        <v>Neužpildytos visų objektų kainos</v>
      </c>
    </row>
    <row r="632" spans="1:8" x14ac:dyDescent="0.25">
      <c r="C632" s="17" t="s">
        <v>45</v>
      </c>
      <c r="D632" s="20"/>
      <c r="E632" s="17" t="s">
        <v>46</v>
      </c>
      <c r="F632" s="17" t="str">
        <f>IF(OR(F631="",D632=""),"", ROUND(PRODUCT(D632,F631)/100,2))</f>
        <v/>
      </c>
      <c r="G632" s="30" t="str">
        <f>IF(D632="", "Nurodykite taikomą PVM dydį", "")</f>
        <v>Nurodykite taikomą PVM dydį</v>
      </c>
    </row>
    <row r="633" spans="1:8" x14ac:dyDescent="0.25">
      <c r="E633" s="17" t="s">
        <v>47</v>
      </c>
      <c r="F633" s="17">
        <f>IF(ISBLANK(F632), "", ROUND(SUM(F631:F632),2))</f>
        <v>0</v>
      </c>
    </row>
    <row r="637" spans="1:8" x14ac:dyDescent="0.25">
      <c r="A637" s="13" t="s">
        <v>473</v>
      </c>
      <c r="B637" s="13" t="s">
        <v>474</v>
      </c>
    </row>
    <row r="639" spans="1:8" x14ac:dyDescent="0.25">
      <c r="A639" s="13" t="s">
        <v>27</v>
      </c>
    </row>
    <row r="640" spans="1:8" ht="45" x14ac:dyDescent="0.25">
      <c r="A640" s="17" t="s">
        <v>28</v>
      </c>
      <c r="B640" s="17" t="s">
        <v>29</v>
      </c>
      <c r="C640" s="17" t="s">
        <v>30</v>
      </c>
      <c r="D640" s="17" t="s">
        <v>31</v>
      </c>
      <c r="E640" s="17" t="s">
        <v>32</v>
      </c>
      <c r="F640" s="17" t="s">
        <v>33</v>
      </c>
      <c r="G640" s="27" t="s">
        <v>34</v>
      </c>
      <c r="H640" s="27" t="s">
        <v>35</v>
      </c>
    </row>
    <row r="641" spans="1:8" x14ac:dyDescent="0.25">
      <c r="A641" s="17" t="s">
        <v>475</v>
      </c>
      <c r="B641" s="17" t="s">
        <v>476</v>
      </c>
      <c r="C641" s="18"/>
      <c r="D641" s="18"/>
      <c r="E641" s="18"/>
      <c r="F641" s="18"/>
      <c r="G641" s="28"/>
      <c r="H641" s="28"/>
    </row>
    <row r="642" spans="1:8" x14ac:dyDescent="0.25">
      <c r="A642" s="18" t="s">
        <v>477</v>
      </c>
      <c r="B642" s="18" t="s">
        <v>476</v>
      </c>
      <c r="C642" s="18">
        <v>800</v>
      </c>
      <c r="D642" s="18" t="s">
        <v>39</v>
      </c>
      <c r="E642" s="19"/>
      <c r="F642" s="18" t="str">
        <f>IF(ISBLANK(E642),"", PRODUCT(C642,E642))</f>
        <v/>
      </c>
      <c r="G642" s="29"/>
      <c r="H642" s="28"/>
    </row>
    <row r="643" spans="1:8" ht="30" x14ac:dyDescent="0.25">
      <c r="A643" s="18" t="s">
        <v>478</v>
      </c>
      <c r="B643" s="28" t="s">
        <v>479</v>
      </c>
      <c r="C643" s="18"/>
      <c r="D643" s="18"/>
      <c r="E643" s="18"/>
      <c r="F643" s="18"/>
      <c r="G643" s="28"/>
      <c r="H643" s="29"/>
    </row>
    <row r="644" spans="1:8" x14ac:dyDescent="0.25">
      <c r="A644" s="18" t="s">
        <v>480</v>
      </c>
      <c r="B644" s="18" t="s">
        <v>481</v>
      </c>
      <c r="C644" s="18"/>
      <c r="D644" s="18"/>
      <c r="E644" s="18"/>
      <c r="F644" s="18"/>
      <c r="G644" s="28"/>
      <c r="H644" s="29"/>
    </row>
    <row r="645" spans="1:8" x14ac:dyDescent="0.25">
      <c r="A645" s="18" t="s">
        <v>482</v>
      </c>
      <c r="B645" s="18" t="s">
        <v>483</v>
      </c>
      <c r="C645" s="18"/>
      <c r="D645" s="18"/>
      <c r="E645" s="18"/>
      <c r="F645" s="18"/>
      <c r="G645" s="28"/>
      <c r="H645" s="29"/>
    </row>
    <row r="646" spans="1:8" x14ac:dyDescent="0.25">
      <c r="A646" s="18" t="s">
        <v>484</v>
      </c>
      <c r="B646" s="18" t="s">
        <v>485</v>
      </c>
      <c r="C646" s="18"/>
      <c r="D646" s="18"/>
      <c r="E646" s="18"/>
      <c r="F646" s="18"/>
      <c r="G646" s="28"/>
      <c r="H646" s="29"/>
    </row>
    <row r="647" spans="1:8" x14ac:dyDescent="0.25">
      <c r="A647" s="18" t="s">
        <v>486</v>
      </c>
      <c r="B647" s="18" t="s">
        <v>487</v>
      </c>
      <c r="C647" s="18"/>
      <c r="D647" s="18"/>
      <c r="E647" s="18"/>
      <c r="F647" s="18"/>
      <c r="G647" s="28"/>
      <c r="H647" s="29"/>
    </row>
    <row r="648" spans="1:8" x14ac:dyDescent="0.25">
      <c r="A648" s="18" t="s">
        <v>488</v>
      </c>
      <c r="B648" s="18" t="s">
        <v>489</v>
      </c>
      <c r="C648" s="18"/>
      <c r="D648" s="18"/>
      <c r="E648" s="18"/>
      <c r="F648" s="18"/>
      <c r="G648" s="28"/>
      <c r="H648" s="29"/>
    </row>
    <row r="649" spans="1:8" x14ac:dyDescent="0.25">
      <c r="E649" s="17" t="s">
        <v>44</v>
      </c>
      <c r="F649" s="17" t="str">
        <f>IF((COUNT(C642:C648)&lt;&gt;COUNT(F642:F648)),"", ROUND(SUM(F642:F648),2))</f>
        <v/>
      </c>
      <c r="G649" s="30" t="str">
        <f>IF((COUNT(C642:C648)&lt;&gt;COUNT(F642:F648)),"Neužpildytos visų objektų kainos", "")</f>
        <v>Neužpildytos visų objektų kainos</v>
      </c>
    </row>
    <row r="650" spans="1:8" x14ac:dyDescent="0.25">
      <c r="C650" s="17" t="s">
        <v>45</v>
      </c>
      <c r="D650" s="20"/>
      <c r="E650" s="17" t="s">
        <v>46</v>
      </c>
      <c r="F650" s="17" t="str">
        <f>IF(OR(F649="",D650=""),"", ROUND(PRODUCT(D650,F649)/100,2))</f>
        <v/>
      </c>
      <c r="G650" s="30" t="str">
        <f>IF(D650="", "Nurodykite taikomą PVM dydį", "")</f>
        <v>Nurodykite taikomą PVM dydį</v>
      </c>
    </row>
    <row r="651" spans="1:8" x14ac:dyDescent="0.25">
      <c r="E651" s="17" t="s">
        <v>47</v>
      </c>
      <c r="F651" s="17">
        <f>IF(ISBLANK(F650), "", ROUND(SUM(F649:F650),2))</f>
        <v>0</v>
      </c>
    </row>
    <row r="655" spans="1:8" x14ac:dyDescent="0.25">
      <c r="A655" s="13" t="s">
        <v>490</v>
      </c>
      <c r="B655" s="13" t="s">
        <v>491</v>
      </c>
    </row>
    <row r="657" spans="1:8" x14ac:dyDescent="0.25">
      <c r="A657" s="13" t="s">
        <v>27</v>
      </c>
    </row>
    <row r="658" spans="1:8" ht="45" x14ac:dyDescent="0.25">
      <c r="A658" s="17" t="s">
        <v>28</v>
      </c>
      <c r="B658" s="17" t="s">
        <v>29</v>
      </c>
      <c r="C658" s="17" t="s">
        <v>30</v>
      </c>
      <c r="D658" s="17" t="s">
        <v>31</v>
      </c>
      <c r="E658" s="17" t="s">
        <v>32</v>
      </c>
      <c r="F658" s="17" t="s">
        <v>33</v>
      </c>
      <c r="G658" s="27" t="s">
        <v>34</v>
      </c>
      <c r="H658" s="27" t="s">
        <v>35</v>
      </c>
    </row>
    <row r="659" spans="1:8" x14ac:dyDescent="0.25">
      <c r="A659" s="17" t="s">
        <v>492</v>
      </c>
      <c r="B659" s="17" t="s">
        <v>493</v>
      </c>
      <c r="C659" s="18"/>
      <c r="D659" s="18"/>
      <c r="E659" s="18"/>
      <c r="F659" s="18"/>
      <c r="G659" s="28"/>
      <c r="H659" s="28"/>
    </row>
    <row r="660" spans="1:8" x14ac:dyDescent="0.25">
      <c r="A660" s="18" t="s">
        <v>494</v>
      </c>
      <c r="B660" s="18" t="s">
        <v>493</v>
      </c>
      <c r="C660" s="18">
        <v>200</v>
      </c>
      <c r="D660" s="18" t="s">
        <v>39</v>
      </c>
      <c r="E660" s="19"/>
      <c r="F660" s="18" t="str">
        <f>IF(ISBLANK(E660),"", PRODUCT(C660,E660))</f>
        <v/>
      </c>
      <c r="G660" s="29"/>
      <c r="H660" s="28"/>
    </row>
    <row r="661" spans="1:8" x14ac:dyDescent="0.25">
      <c r="A661" s="18" t="s">
        <v>495</v>
      </c>
      <c r="B661" s="18" t="s">
        <v>496</v>
      </c>
      <c r="C661" s="18"/>
      <c r="D661" s="18"/>
      <c r="E661" s="18"/>
      <c r="F661" s="18"/>
      <c r="G661" s="28"/>
      <c r="H661" s="29"/>
    </row>
    <row r="662" spans="1:8" x14ac:dyDescent="0.25">
      <c r="A662" s="18" t="s">
        <v>497</v>
      </c>
      <c r="B662" s="18" t="s">
        <v>498</v>
      </c>
      <c r="C662" s="18"/>
      <c r="D662" s="18"/>
      <c r="E662" s="18"/>
      <c r="F662" s="18"/>
      <c r="G662" s="28"/>
      <c r="H662" s="29"/>
    </row>
    <row r="663" spans="1:8" x14ac:dyDescent="0.25">
      <c r="A663" s="18" t="s">
        <v>499</v>
      </c>
      <c r="B663" s="18" t="s">
        <v>500</v>
      </c>
      <c r="C663" s="18"/>
      <c r="D663" s="18"/>
      <c r="E663" s="18"/>
      <c r="F663" s="18"/>
      <c r="G663" s="28"/>
      <c r="H663" s="29"/>
    </row>
    <row r="664" spans="1:8" x14ac:dyDescent="0.25">
      <c r="A664" s="18" t="s">
        <v>501</v>
      </c>
      <c r="B664" s="18" t="s">
        <v>502</v>
      </c>
      <c r="C664" s="18"/>
      <c r="D664" s="18"/>
      <c r="E664" s="18"/>
      <c r="F664" s="18"/>
      <c r="G664" s="28"/>
      <c r="H664" s="29"/>
    </row>
    <row r="665" spans="1:8" x14ac:dyDescent="0.25">
      <c r="A665" s="18" t="s">
        <v>503</v>
      </c>
      <c r="B665" s="18" t="s">
        <v>504</v>
      </c>
      <c r="C665" s="18"/>
      <c r="D665" s="18"/>
      <c r="E665" s="18"/>
      <c r="F665" s="18"/>
      <c r="G665" s="28"/>
      <c r="H665" s="29"/>
    </row>
    <row r="666" spans="1:8" x14ac:dyDescent="0.25">
      <c r="A666" s="18" t="s">
        <v>505</v>
      </c>
      <c r="B666" s="18" t="s">
        <v>506</v>
      </c>
      <c r="C666" s="18"/>
      <c r="D666" s="18"/>
      <c r="E666" s="18"/>
      <c r="F666" s="18"/>
      <c r="G666" s="28"/>
      <c r="H666" s="29"/>
    </row>
    <row r="667" spans="1:8" x14ac:dyDescent="0.25">
      <c r="A667" s="18" t="s">
        <v>507</v>
      </c>
      <c r="B667" s="18" t="s">
        <v>508</v>
      </c>
      <c r="C667" s="18"/>
      <c r="D667" s="18"/>
      <c r="E667" s="18"/>
      <c r="F667" s="18"/>
      <c r="G667" s="28"/>
      <c r="H667" s="29"/>
    </row>
    <row r="668" spans="1:8" x14ac:dyDescent="0.25">
      <c r="A668" s="18" t="s">
        <v>509</v>
      </c>
      <c r="B668" s="18" t="s">
        <v>510</v>
      </c>
      <c r="C668" s="18"/>
      <c r="D668" s="18"/>
      <c r="E668" s="18"/>
      <c r="F668" s="18"/>
      <c r="G668" s="28"/>
      <c r="H668" s="29"/>
    </row>
    <row r="669" spans="1:8" x14ac:dyDescent="0.25">
      <c r="E669" s="17" t="s">
        <v>44</v>
      </c>
      <c r="F669" s="17" t="str">
        <f>IF((COUNT(C660:C668)&lt;&gt;COUNT(F660:F668)),"", ROUND(SUM(F660:F668),2))</f>
        <v/>
      </c>
      <c r="G669" s="30" t="str">
        <f>IF((COUNT(C660:C668)&lt;&gt;COUNT(F660:F668)),"Neužpildytos visų objektų kainos", "")</f>
        <v>Neužpildytos visų objektų kainos</v>
      </c>
    </row>
    <row r="670" spans="1:8" x14ac:dyDescent="0.25">
      <c r="C670" s="17" t="s">
        <v>45</v>
      </c>
      <c r="D670" s="20"/>
      <c r="E670" s="17" t="s">
        <v>46</v>
      </c>
      <c r="F670" s="17" t="str">
        <f>IF(OR(F669="",D670=""),"", ROUND(PRODUCT(D670,F669)/100,2))</f>
        <v/>
      </c>
      <c r="G670" s="30" t="str">
        <f>IF(D670="", "Nurodykite taikomą PVM dydį", "")</f>
        <v>Nurodykite taikomą PVM dydį</v>
      </c>
    </row>
    <row r="671" spans="1:8" x14ac:dyDescent="0.25">
      <c r="E671" s="17" t="s">
        <v>47</v>
      </c>
      <c r="F671" s="17">
        <f>IF(ISBLANK(F670), "", ROUND(SUM(F669:F670),2))</f>
        <v>0</v>
      </c>
    </row>
    <row r="675" spans="1:8" x14ac:dyDescent="0.25">
      <c r="A675" s="13" t="s">
        <v>511</v>
      </c>
      <c r="B675" s="13" t="s">
        <v>512</v>
      </c>
    </row>
    <row r="677" spans="1:8" x14ac:dyDescent="0.25">
      <c r="A677" s="13" t="s">
        <v>27</v>
      </c>
    </row>
    <row r="678" spans="1:8" ht="45" x14ac:dyDescent="0.25">
      <c r="A678" s="17" t="s">
        <v>28</v>
      </c>
      <c r="B678" s="17" t="s">
        <v>29</v>
      </c>
      <c r="C678" s="17" t="s">
        <v>30</v>
      </c>
      <c r="D678" s="17" t="s">
        <v>31</v>
      </c>
      <c r="E678" s="17" t="s">
        <v>32</v>
      </c>
      <c r="F678" s="17" t="s">
        <v>33</v>
      </c>
      <c r="G678" s="27" t="s">
        <v>34</v>
      </c>
      <c r="H678" s="27" t="s">
        <v>35</v>
      </c>
    </row>
    <row r="679" spans="1:8" x14ac:dyDescent="0.25">
      <c r="A679" s="17" t="s">
        <v>513</v>
      </c>
      <c r="B679" s="17" t="s">
        <v>514</v>
      </c>
      <c r="C679" s="18"/>
      <c r="D679" s="18"/>
      <c r="E679" s="18"/>
      <c r="F679" s="18"/>
      <c r="G679" s="28"/>
      <c r="H679" s="28"/>
    </row>
    <row r="680" spans="1:8" x14ac:dyDescent="0.25">
      <c r="A680" s="18" t="s">
        <v>515</v>
      </c>
      <c r="B680" s="18" t="s">
        <v>514</v>
      </c>
      <c r="C680" s="18">
        <v>2100</v>
      </c>
      <c r="D680" s="18" t="s">
        <v>39</v>
      </c>
      <c r="E680" s="19"/>
      <c r="F680" s="18" t="str">
        <f>IF(ISBLANK(E680),"", PRODUCT(C680,E680))</f>
        <v/>
      </c>
      <c r="G680" s="29"/>
      <c r="H680" s="28"/>
    </row>
    <row r="681" spans="1:8" x14ac:dyDescent="0.25">
      <c r="A681" s="18" t="s">
        <v>516</v>
      </c>
      <c r="B681" s="18" t="s">
        <v>517</v>
      </c>
      <c r="C681" s="18"/>
      <c r="D681" s="18"/>
      <c r="E681" s="18"/>
      <c r="F681" s="18"/>
      <c r="G681" s="28"/>
      <c r="H681" s="29"/>
    </row>
    <row r="682" spans="1:8" x14ac:dyDescent="0.25">
      <c r="A682" s="18" t="s">
        <v>518</v>
      </c>
      <c r="B682" s="18" t="s">
        <v>519</v>
      </c>
      <c r="C682" s="18"/>
      <c r="D682" s="18"/>
      <c r="E682" s="18"/>
      <c r="F682" s="18"/>
      <c r="G682" s="28"/>
      <c r="H682" s="29"/>
    </row>
    <row r="683" spans="1:8" x14ac:dyDescent="0.25">
      <c r="A683" s="18" t="s">
        <v>520</v>
      </c>
      <c r="B683" s="18" t="s">
        <v>521</v>
      </c>
      <c r="C683" s="18"/>
      <c r="D683" s="18"/>
      <c r="E683" s="18"/>
      <c r="F683" s="18"/>
      <c r="G683" s="28"/>
      <c r="H683" s="29"/>
    </row>
    <row r="684" spans="1:8" x14ac:dyDescent="0.25">
      <c r="A684" s="18" t="s">
        <v>522</v>
      </c>
      <c r="B684" s="18" t="s">
        <v>523</v>
      </c>
      <c r="C684" s="18"/>
      <c r="D684" s="18"/>
      <c r="E684" s="18"/>
      <c r="F684" s="18"/>
      <c r="G684" s="28"/>
      <c r="H684" s="29"/>
    </row>
    <row r="685" spans="1:8" x14ac:dyDescent="0.25">
      <c r="E685" s="17" t="s">
        <v>44</v>
      </c>
      <c r="F685" s="17" t="str">
        <f>IF((COUNT(C680:C684)&lt;&gt;COUNT(F680:F684)),"", ROUND(SUM(F680:F684),2))</f>
        <v/>
      </c>
      <c r="G685" s="30" t="str">
        <f>IF((COUNT(C680:C684)&lt;&gt;COUNT(F680:F684)),"Neužpildytos visų objektų kainos", "")</f>
        <v>Neužpildytos visų objektų kainos</v>
      </c>
    </row>
    <row r="686" spans="1:8" x14ac:dyDescent="0.25">
      <c r="C686" s="17" t="s">
        <v>45</v>
      </c>
      <c r="D686" s="20"/>
      <c r="E686" s="17" t="s">
        <v>46</v>
      </c>
      <c r="F686" s="17" t="str">
        <f>IF(OR(F685="",D686=""),"", ROUND(PRODUCT(D686,F685)/100,2))</f>
        <v/>
      </c>
      <c r="G686" s="30" t="str">
        <f>IF(D686="", "Nurodykite taikomą PVM dydį", "")</f>
        <v>Nurodykite taikomą PVM dydį</v>
      </c>
    </row>
    <row r="687" spans="1:8" x14ac:dyDescent="0.25">
      <c r="E687" s="17" t="s">
        <v>47</v>
      </c>
      <c r="F687" s="17">
        <f>IF(ISBLANK(F686), "", ROUND(SUM(F685:F686),2))</f>
        <v>0</v>
      </c>
    </row>
    <row r="691" spans="1:8" x14ac:dyDescent="0.25">
      <c r="A691" s="13" t="s">
        <v>524</v>
      </c>
      <c r="B691" s="13" t="s">
        <v>525</v>
      </c>
    </row>
    <row r="693" spans="1:8" x14ac:dyDescent="0.25">
      <c r="A693" s="13" t="s">
        <v>27</v>
      </c>
    </row>
    <row r="694" spans="1:8" ht="45" x14ac:dyDescent="0.25">
      <c r="A694" s="17" t="s">
        <v>28</v>
      </c>
      <c r="B694" s="17" t="s">
        <v>29</v>
      </c>
      <c r="C694" s="17" t="s">
        <v>30</v>
      </c>
      <c r="D694" s="17" t="s">
        <v>31</v>
      </c>
      <c r="E694" s="17" t="s">
        <v>32</v>
      </c>
      <c r="F694" s="17" t="s">
        <v>33</v>
      </c>
      <c r="G694" s="27" t="s">
        <v>34</v>
      </c>
      <c r="H694" s="27" t="s">
        <v>35</v>
      </c>
    </row>
    <row r="695" spans="1:8" x14ac:dyDescent="0.25">
      <c r="A695" s="17" t="s">
        <v>526</v>
      </c>
      <c r="B695" s="17" t="s">
        <v>527</v>
      </c>
      <c r="C695" s="18"/>
      <c r="D695" s="18"/>
      <c r="E695" s="18"/>
      <c r="F695" s="18"/>
      <c r="G695" s="28"/>
      <c r="H695" s="28"/>
    </row>
    <row r="696" spans="1:8" x14ac:dyDescent="0.25">
      <c r="A696" s="18" t="s">
        <v>528</v>
      </c>
      <c r="B696" s="18" t="s">
        <v>527</v>
      </c>
      <c r="C696" s="18">
        <v>100</v>
      </c>
      <c r="D696" s="18" t="s">
        <v>39</v>
      </c>
      <c r="E696" s="19"/>
      <c r="F696" s="18" t="str">
        <f>IF(ISBLANK(E696),"", PRODUCT(C696,E696))</f>
        <v/>
      </c>
      <c r="G696" s="29"/>
      <c r="H696" s="28"/>
    </row>
    <row r="697" spans="1:8" x14ac:dyDescent="0.25">
      <c r="A697" s="18" t="s">
        <v>529</v>
      </c>
      <c r="B697" s="18" t="s">
        <v>530</v>
      </c>
      <c r="C697" s="18"/>
      <c r="D697" s="18"/>
      <c r="E697" s="18"/>
      <c r="F697" s="18"/>
      <c r="G697" s="28"/>
      <c r="H697" s="29"/>
    </row>
    <row r="698" spans="1:8" x14ac:dyDescent="0.25">
      <c r="A698" s="18" t="s">
        <v>531</v>
      </c>
      <c r="B698" s="18" t="s">
        <v>532</v>
      </c>
      <c r="C698" s="18"/>
      <c r="D698" s="18"/>
      <c r="E698" s="18"/>
      <c r="F698" s="18"/>
      <c r="G698" s="28"/>
      <c r="H698" s="29"/>
    </row>
    <row r="699" spans="1:8" x14ac:dyDescent="0.25">
      <c r="A699" s="18" t="s">
        <v>533</v>
      </c>
      <c r="B699" s="18" t="s">
        <v>534</v>
      </c>
      <c r="C699" s="18"/>
      <c r="D699" s="18"/>
      <c r="E699" s="18"/>
      <c r="F699" s="18"/>
      <c r="G699" s="28"/>
      <c r="H699" s="29"/>
    </row>
    <row r="700" spans="1:8" x14ac:dyDescent="0.25">
      <c r="A700" s="18" t="s">
        <v>535</v>
      </c>
      <c r="B700" s="18" t="s">
        <v>536</v>
      </c>
      <c r="C700" s="18"/>
      <c r="D700" s="18"/>
      <c r="E700" s="18"/>
      <c r="F700" s="18"/>
      <c r="G700" s="28"/>
      <c r="H700" s="29"/>
    </row>
    <row r="701" spans="1:8" x14ac:dyDescent="0.25">
      <c r="A701" s="18" t="s">
        <v>537</v>
      </c>
      <c r="B701" s="18" t="s">
        <v>538</v>
      </c>
      <c r="C701" s="18"/>
      <c r="D701" s="18"/>
      <c r="E701" s="18"/>
      <c r="F701" s="18"/>
      <c r="G701" s="28"/>
      <c r="H701" s="29"/>
    </row>
    <row r="702" spans="1:8" x14ac:dyDescent="0.25">
      <c r="E702" s="17" t="s">
        <v>44</v>
      </c>
      <c r="F702" s="17" t="str">
        <f>IF((COUNT(C696:C701)&lt;&gt;COUNT(F696:F701)),"", ROUND(SUM(F696:F701),2))</f>
        <v/>
      </c>
      <c r="G702" s="30" t="str">
        <f>IF((COUNT(C696:C701)&lt;&gt;COUNT(F696:F701)),"Neužpildytos visų objektų kainos", "")</f>
        <v>Neužpildytos visų objektų kainos</v>
      </c>
    </row>
    <row r="703" spans="1:8" x14ac:dyDescent="0.25">
      <c r="C703" s="17" t="s">
        <v>45</v>
      </c>
      <c r="D703" s="20"/>
      <c r="E703" s="17" t="s">
        <v>46</v>
      </c>
      <c r="F703" s="17" t="str">
        <f>IF(OR(F702="",D703=""),"", ROUND(PRODUCT(D703,F702)/100,2))</f>
        <v/>
      </c>
      <c r="G703" s="30" t="str">
        <f>IF(D703="", "Nurodykite taikomą PVM dydį", "")</f>
        <v>Nurodykite taikomą PVM dydį</v>
      </c>
    </row>
    <row r="704" spans="1:8" x14ac:dyDescent="0.25">
      <c r="E704" s="17" t="s">
        <v>47</v>
      </c>
      <c r="F704" s="17">
        <f>IF(ISBLANK(F703), "", ROUND(SUM(F702:F703),2))</f>
        <v>0</v>
      </c>
    </row>
    <row r="708" spans="1:8" x14ac:dyDescent="0.25">
      <c r="A708" s="13" t="s">
        <v>539</v>
      </c>
      <c r="B708" s="13" t="s">
        <v>525</v>
      </c>
    </row>
    <row r="710" spans="1:8" x14ac:dyDescent="0.25">
      <c r="A710" s="13" t="s">
        <v>27</v>
      </c>
    </row>
    <row r="711" spans="1:8" ht="45" x14ac:dyDescent="0.25">
      <c r="A711" s="17" t="s">
        <v>28</v>
      </c>
      <c r="B711" s="17" t="s">
        <v>29</v>
      </c>
      <c r="C711" s="17" t="s">
        <v>30</v>
      </c>
      <c r="D711" s="17" t="s">
        <v>31</v>
      </c>
      <c r="E711" s="17" t="s">
        <v>32</v>
      </c>
      <c r="F711" s="17" t="s">
        <v>33</v>
      </c>
      <c r="G711" s="27" t="s">
        <v>34</v>
      </c>
      <c r="H711" s="27" t="s">
        <v>35</v>
      </c>
    </row>
    <row r="712" spans="1:8" x14ac:dyDescent="0.25">
      <c r="A712" s="17" t="s">
        <v>540</v>
      </c>
      <c r="B712" s="17" t="s">
        <v>527</v>
      </c>
      <c r="C712" s="18"/>
      <c r="D712" s="18"/>
      <c r="E712" s="18"/>
      <c r="F712" s="18"/>
      <c r="G712" s="28"/>
      <c r="H712" s="28"/>
    </row>
    <row r="713" spans="1:8" x14ac:dyDescent="0.25">
      <c r="A713" s="18" t="s">
        <v>541</v>
      </c>
      <c r="B713" s="18" t="s">
        <v>527</v>
      </c>
      <c r="C713" s="18">
        <v>320</v>
      </c>
      <c r="D713" s="18" t="s">
        <v>39</v>
      </c>
      <c r="E713" s="19"/>
      <c r="F713" s="18" t="str">
        <f>IF(ISBLANK(E713),"", PRODUCT(C713,E713))</f>
        <v/>
      </c>
      <c r="G713" s="29"/>
      <c r="H713" s="28"/>
    </row>
    <row r="714" spans="1:8" x14ac:dyDescent="0.25">
      <c r="A714" s="18" t="s">
        <v>542</v>
      </c>
      <c r="B714" s="18" t="s">
        <v>543</v>
      </c>
      <c r="C714" s="18"/>
      <c r="D714" s="18"/>
      <c r="E714" s="18"/>
      <c r="F714" s="18"/>
      <c r="G714" s="28"/>
      <c r="H714" s="29"/>
    </row>
    <row r="715" spans="1:8" x14ac:dyDescent="0.25">
      <c r="A715" s="18" t="s">
        <v>544</v>
      </c>
      <c r="B715" s="18" t="s">
        <v>532</v>
      </c>
      <c r="C715" s="18"/>
      <c r="D715" s="18"/>
      <c r="E715" s="18"/>
      <c r="F715" s="18"/>
      <c r="G715" s="28"/>
      <c r="H715" s="29"/>
    </row>
    <row r="716" spans="1:8" x14ac:dyDescent="0.25">
      <c r="A716" s="18" t="s">
        <v>545</v>
      </c>
      <c r="B716" s="18" t="s">
        <v>534</v>
      </c>
      <c r="C716" s="18"/>
      <c r="D716" s="18"/>
      <c r="E716" s="18"/>
      <c r="F716" s="18"/>
      <c r="G716" s="28"/>
      <c r="H716" s="29"/>
    </row>
    <row r="717" spans="1:8" x14ac:dyDescent="0.25">
      <c r="A717" s="18" t="s">
        <v>546</v>
      </c>
      <c r="B717" s="18" t="s">
        <v>536</v>
      </c>
      <c r="C717" s="18"/>
      <c r="D717" s="18"/>
      <c r="E717" s="18"/>
      <c r="F717" s="18"/>
      <c r="G717" s="28"/>
      <c r="H717" s="29"/>
    </row>
    <row r="718" spans="1:8" x14ac:dyDescent="0.25">
      <c r="A718" s="18" t="s">
        <v>547</v>
      </c>
      <c r="B718" s="18" t="s">
        <v>538</v>
      </c>
      <c r="C718" s="18"/>
      <c r="D718" s="18"/>
      <c r="E718" s="18"/>
      <c r="F718" s="18"/>
      <c r="G718" s="28"/>
      <c r="H718" s="29"/>
    </row>
    <row r="719" spans="1:8" x14ac:dyDescent="0.25">
      <c r="E719" s="17" t="s">
        <v>44</v>
      </c>
      <c r="F719" s="17" t="str">
        <f>IF((COUNT(C713:C718)&lt;&gt;COUNT(F713:F718)),"", ROUND(SUM(F713:F718),2))</f>
        <v/>
      </c>
      <c r="G719" s="30" t="str">
        <f>IF((COUNT(C713:C718)&lt;&gt;COUNT(F713:F718)),"Neužpildytos visų objektų kainos", "")</f>
        <v>Neužpildytos visų objektų kainos</v>
      </c>
    </row>
    <row r="720" spans="1:8" x14ac:dyDescent="0.25">
      <c r="C720" s="17" t="s">
        <v>45</v>
      </c>
      <c r="D720" s="20"/>
      <c r="E720" s="17" t="s">
        <v>46</v>
      </c>
      <c r="F720" s="17" t="str">
        <f>IF(OR(F719="",D720=""),"", ROUND(PRODUCT(D720,F719)/100,2))</f>
        <v/>
      </c>
      <c r="G720" s="30" t="str">
        <f>IF(D720="", "Nurodykite taikomą PVM dydį", "")</f>
        <v>Nurodykite taikomą PVM dydį</v>
      </c>
    </row>
    <row r="721" spans="1:8" x14ac:dyDescent="0.25">
      <c r="E721" s="17" t="s">
        <v>47</v>
      </c>
      <c r="F721" s="17">
        <f>IF(ISBLANK(F720), "", ROUND(SUM(F719:F720),2))</f>
        <v>0</v>
      </c>
    </row>
    <row r="725" spans="1:8" x14ac:dyDescent="0.25">
      <c r="A725" s="13" t="s">
        <v>548</v>
      </c>
      <c r="B725" s="13" t="s">
        <v>525</v>
      </c>
    </row>
    <row r="727" spans="1:8" x14ac:dyDescent="0.25">
      <c r="A727" s="13" t="s">
        <v>27</v>
      </c>
    </row>
    <row r="728" spans="1:8" ht="45" x14ac:dyDescent="0.25">
      <c r="A728" s="17" t="s">
        <v>28</v>
      </c>
      <c r="B728" s="17" t="s">
        <v>29</v>
      </c>
      <c r="C728" s="17" t="s">
        <v>30</v>
      </c>
      <c r="D728" s="17" t="s">
        <v>31</v>
      </c>
      <c r="E728" s="17" t="s">
        <v>32</v>
      </c>
      <c r="F728" s="17" t="s">
        <v>33</v>
      </c>
      <c r="G728" s="27" t="s">
        <v>34</v>
      </c>
      <c r="H728" s="27" t="s">
        <v>35</v>
      </c>
    </row>
    <row r="729" spans="1:8" x14ac:dyDescent="0.25">
      <c r="A729" s="17" t="s">
        <v>549</v>
      </c>
      <c r="B729" s="17" t="s">
        <v>527</v>
      </c>
      <c r="C729" s="18"/>
      <c r="D729" s="18"/>
      <c r="E729" s="18"/>
      <c r="F729" s="18"/>
      <c r="G729" s="28"/>
      <c r="H729" s="28"/>
    </row>
    <row r="730" spans="1:8" x14ac:dyDescent="0.25">
      <c r="A730" s="18" t="s">
        <v>550</v>
      </c>
      <c r="B730" s="18" t="s">
        <v>527</v>
      </c>
      <c r="C730" s="18">
        <v>430</v>
      </c>
      <c r="D730" s="18" t="s">
        <v>39</v>
      </c>
      <c r="E730" s="19"/>
      <c r="F730" s="18" t="str">
        <f>IF(ISBLANK(E730),"", PRODUCT(C730,E730))</f>
        <v/>
      </c>
      <c r="G730" s="29"/>
      <c r="H730" s="28"/>
    </row>
    <row r="731" spans="1:8" x14ac:dyDescent="0.25">
      <c r="A731" s="18" t="s">
        <v>551</v>
      </c>
      <c r="B731" s="18" t="s">
        <v>552</v>
      </c>
      <c r="C731" s="18"/>
      <c r="D731" s="18"/>
      <c r="E731" s="18"/>
      <c r="F731" s="18"/>
      <c r="G731" s="28"/>
      <c r="H731" s="29"/>
    </row>
    <row r="732" spans="1:8" x14ac:dyDescent="0.25">
      <c r="A732" s="18" t="s">
        <v>553</v>
      </c>
      <c r="B732" s="18" t="s">
        <v>532</v>
      </c>
      <c r="C732" s="18"/>
      <c r="D732" s="18"/>
      <c r="E732" s="18"/>
      <c r="F732" s="18"/>
      <c r="G732" s="28"/>
      <c r="H732" s="29"/>
    </row>
    <row r="733" spans="1:8" x14ac:dyDescent="0.25">
      <c r="A733" s="18" t="s">
        <v>554</v>
      </c>
      <c r="B733" s="18" t="s">
        <v>534</v>
      </c>
      <c r="C733" s="18"/>
      <c r="D733" s="18"/>
      <c r="E733" s="18"/>
      <c r="F733" s="18"/>
      <c r="G733" s="28"/>
      <c r="H733" s="29"/>
    </row>
    <row r="734" spans="1:8" x14ac:dyDescent="0.25">
      <c r="A734" s="18" t="s">
        <v>555</v>
      </c>
      <c r="B734" s="18" t="s">
        <v>536</v>
      </c>
      <c r="C734" s="18"/>
      <c r="D734" s="18"/>
      <c r="E734" s="18"/>
      <c r="F734" s="18"/>
      <c r="G734" s="28"/>
      <c r="H734" s="29"/>
    </row>
    <row r="735" spans="1:8" x14ac:dyDescent="0.25">
      <c r="A735" s="18" t="s">
        <v>556</v>
      </c>
      <c r="B735" s="18" t="s">
        <v>538</v>
      </c>
      <c r="C735" s="18"/>
      <c r="D735" s="18"/>
      <c r="E735" s="18"/>
      <c r="F735" s="18"/>
      <c r="G735" s="28"/>
      <c r="H735" s="29"/>
    </row>
    <row r="736" spans="1:8" x14ac:dyDescent="0.25">
      <c r="E736" s="17" t="s">
        <v>44</v>
      </c>
      <c r="F736" s="17" t="str">
        <f>IF((COUNT(C730:C735)&lt;&gt;COUNT(F730:F735)),"", ROUND(SUM(F730:F735),2))</f>
        <v/>
      </c>
      <c r="G736" s="30" t="str">
        <f>IF((COUNT(C730:C735)&lt;&gt;COUNT(F730:F735)),"Neužpildytos visų objektų kainos", "")</f>
        <v>Neužpildytos visų objektų kainos</v>
      </c>
    </row>
    <row r="737" spans="1:8" x14ac:dyDescent="0.25">
      <c r="C737" s="17" t="s">
        <v>45</v>
      </c>
      <c r="D737" s="20"/>
      <c r="E737" s="17" t="s">
        <v>46</v>
      </c>
      <c r="F737" s="17" t="str">
        <f>IF(OR(F736="",D737=""),"", ROUND(PRODUCT(D737,F736)/100,2))</f>
        <v/>
      </c>
      <c r="G737" s="30" t="str">
        <f>IF(D737="", "Nurodykite taikomą PVM dydį", "")</f>
        <v>Nurodykite taikomą PVM dydį</v>
      </c>
    </row>
    <row r="738" spans="1:8" x14ac:dyDescent="0.25">
      <c r="E738" s="17" t="s">
        <v>47</v>
      </c>
      <c r="F738" s="17">
        <f>IF(ISBLANK(F737), "", ROUND(SUM(F736:F737),2))</f>
        <v>0</v>
      </c>
    </row>
    <row r="742" spans="1:8" x14ac:dyDescent="0.25">
      <c r="A742" s="13" t="s">
        <v>557</v>
      </c>
      <c r="B742" s="13" t="s">
        <v>525</v>
      </c>
    </row>
    <row r="744" spans="1:8" x14ac:dyDescent="0.25">
      <c r="A744" s="13" t="s">
        <v>27</v>
      </c>
    </row>
    <row r="745" spans="1:8" ht="45" x14ac:dyDescent="0.25">
      <c r="A745" s="17" t="s">
        <v>28</v>
      </c>
      <c r="B745" s="17" t="s">
        <v>29</v>
      </c>
      <c r="C745" s="17" t="s">
        <v>30</v>
      </c>
      <c r="D745" s="17" t="s">
        <v>31</v>
      </c>
      <c r="E745" s="17" t="s">
        <v>32</v>
      </c>
      <c r="F745" s="17" t="s">
        <v>33</v>
      </c>
      <c r="G745" s="27" t="s">
        <v>34</v>
      </c>
      <c r="H745" s="27" t="s">
        <v>35</v>
      </c>
    </row>
    <row r="746" spans="1:8" x14ac:dyDescent="0.25">
      <c r="A746" s="17" t="s">
        <v>558</v>
      </c>
      <c r="B746" s="17" t="s">
        <v>527</v>
      </c>
      <c r="C746" s="18"/>
      <c r="D746" s="18"/>
      <c r="E746" s="18"/>
      <c r="F746" s="18"/>
      <c r="G746" s="28"/>
      <c r="H746" s="28"/>
    </row>
    <row r="747" spans="1:8" x14ac:dyDescent="0.25">
      <c r="A747" s="18" t="s">
        <v>559</v>
      </c>
      <c r="B747" s="18" t="s">
        <v>527</v>
      </c>
      <c r="C747" s="18">
        <v>500</v>
      </c>
      <c r="D747" s="18" t="s">
        <v>39</v>
      </c>
      <c r="E747" s="19"/>
      <c r="F747" s="18" t="str">
        <f>IF(ISBLANK(E747),"", PRODUCT(C747,E747))</f>
        <v/>
      </c>
      <c r="G747" s="29"/>
      <c r="H747" s="28"/>
    </row>
    <row r="748" spans="1:8" x14ac:dyDescent="0.25">
      <c r="A748" s="18" t="s">
        <v>560</v>
      </c>
      <c r="B748" s="18" t="s">
        <v>561</v>
      </c>
      <c r="C748" s="18"/>
      <c r="D748" s="18"/>
      <c r="E748" s="18"/>
      <c r="F748" s="18"/>
      <c r="G748" s="28"/>
      <c r="H748" s="29"/>
    </row>
    <row r="749" spans="1:8" x14ac:dyDescent="0.25">
      <c r="A749" s="18" t="s">
        <v>562</v>
      </c>
      <c r="B749" s="18" t="s">
        <v>532</v>
      </c>
      <c r="C749" s="18"/>
      <c r="D749" s="18"/>
      <c r="E749" s="18"/>
      <c r="F749" s="18"/>
      <c r="G749" s="28"/>
      <c r="H749" s="29"/>
    </row>
    <row r="750" spans="1:8" x14ac:dyDescent="0.25">
      <c r="A750" s="18" t="s">
        <v>563</v>
      </c>
      <c r="B750" s="18" t="s">
        <v>534</v>
      </c>
      <c r="C750" s="18"/>
      <c r="D750" s="18"/>
      <c r="E750" s="18"/>
      <c r="F750" s="18"/>
      <c r="G750" s="28"/>
      <c r="H750" s="29"/>
    </row>
    <row r="751" spans="1:8" x14ac:dyDescent="0.25">
      <c r="A751" s="18" t="s">
        <v>564</v>
      </c>
      <c r="B751" s="18" t="s">
        <v>536</v>
      </c>
      <c r="C751" s="18"/>
      <c r="D751" s="18"/>
      <c r="E751" s="18"/>
      <c r="F751" s="18"/>
      <c r="G751" s="28"/>
      <c r="H751" s="29"/>
    </row>
    <row r="752" spans="1:8" x14ac:dyDescent="0.25">
      <c r="A752" s="18" t="s">
        <v>565</v>
      </c>
      <c r="B752" s="18" t="s">
        <v>538</v>
      </c>
      <c r="C752" s="18"/>
      <c r="D752" s="18"/>
      <c r="E752" s="18"/>
      <c r="F752" s="18"/>
      <c r="G752" s="28"/>
      <c r="H752" s="29"/>
    </row>
    <row r="753" spans="1:8" x14ac:dyDescent="0.25">
      <c r="E753" s="17" t="s">
        <v>44</v>
      </c>
      <c r="F753" s="17" t="str">
        <f>IF((COUNT(C747:C752)&lt;&gt;COUNT(F747:F752)),"", ROUND(SUM(F747:F752),2))</f>
        <v/>
      </c>
      <c r="G753" s="30" t="str">
        <f>IF((COUNT(C747:C752)&lt;&gt;COUNT(F747:F752)),"Neužpildytos visų objektų kainos", "")</f>
        <v>Neužpildytos visų objektų kainos</v>
      </c>
    </row>
    <row r="754" spans="1:8" x14ac:dyDescent="0.25">
      <c r="C754" s="17" t="s">
        <v>45</v>
      </c>
      <c r="D754" s="20"/>
      <c r="E754" s="17" t="s">
        <v>46</v>
      </c>
      <c r="F754" s="17" t="str">
        <f>IF(OR(F753="",D754=""),"", ROUND(PRODUCT(D754,F753)/100,2))</f>
        <v/>
      </c>
      <c r="G754" s="30" t="str">
        <f>IF(D754="", "Nurodykite taikomą PVM dydį", "")</f>
        <v>Nurodykite taikomą PVM dydį</v>
      </c>
    </row>
    <row r="755" spans="1:8" x14ac:dyDescent="0.25">
      <c r="E755" s="17" t="s">
        <v>47</v>
      </c>
      <c r="F755" s="17">
        <f>IF(ISBLANK(F754), "", ROUND(SUM(F753:F754),2))</f>
        <v>0</v>
      </c>
    </row>
    <row r="759" spans="1:8" x14ac:dyDescent="0.25">
      <c r="A759" s="13" t="s">
        <v>566</v>
      </c>
      <c r="B759" s="13" t="s">
        <v>525</v>
      </c>
    </row>
    <row r="761" spans="1:8" x14ac:dyDescent="0.25">
      <c r="A761" s="13" t="s">
        <v>27</v>
      </c>
    </row>
    <row r="762" spans="1:8" ht="45" x14ac:dyDescent="0.25">
      <c r="A762" s="17" t="s">
        <v>28</v>
      </c>
      <c r="B762" s="17" t="s">
        <v>29</v>
      </c>
      <c r="C762" s="17" t="s">
        <v>30</v>
      </c>
      <c r="D762" s="17" t="s">
        <v>31</v>
      </c>
      <c r="E762" s="17" t="s">
        <v>32</v>
      </c>
      <c r="F762" s="17" t="s">
        <v>33</v>
      </c>
      <c r="G762" s="27" t="s">
        <v>34</v>
      </c>
      <c r="H762" s="27" t="s">
        <v>35</v>
      </c>
    </row>
    <row r="763" spans="1:8" x14ac:dyDescent="0.25">
      <c r="A763" s="17" t="s">
        <v>567</v>
      </c>
      <c r="B763" s="17" t="s">
        <v>527</v>
      </c>
      <c r="C763" s="18"/>
      <c r="D763" s="18"/>
      <c r="E763" s="18"/>
      <c r="F763" s="18"/>
      <c r="G763" s="28"/>
      <c r="H763" s="28"/>
    </row>
    <row r="764" spans="1:8" x14ac:dyDescent="0.25">
      <c r="A764" s="18" t="s">
        <v>568</v>
      </c>
      <c r="B764" s="18" t="s">
        <v>527</v>
      </c>
      <c r="C764" s="18">
        <v>580</v>
      </c>
      <c r="D764" s="18" t="s">
        <v>39</v>
      </c>
      <c r="E764" s="19"/>
      <c r="F764" s="18" t="str">
        <f>IF(ISBLANK(E764),"", PRODUCT(C764,E764))</f>
        <v/>
      </c>
      <c r="G764" s="29"/>
      <c r="H764" s="28"/>
    </row>
    <row r="765" spans="1:8" x14ac:dyDescent="0.25">
      <c r="A765" s="18" t="s">
        <v>569</v>
      </c>
      <c r="B765" s="18" t="s">
        <v>570</v>
      </c>
      <c r="C765" s="18"/>
      <c r="D765" s="18"/>
      <c r="E765" s="18"/>
      <c r="F765" s="18"/>
      <c r="G765" s="28"/>
      <c r="H765" s="29"/>
    </row>
    <row r="766" spans="1:8" x14ac:dyDescent="0.25">
      <c r="A766" s="18" t="s">
        <v>571</v>
      </c>
      <c r="B766" s="18" t="s">
        <v>532</v>
      </c>
      <c r="C766" s="18"/>
      <c r="D766" s="18"/>
      <c r="E766" s="18"/>
      <c r="F766" s="18"/>
      <c r="G766" s="28"/>
      <c r="H766" s="29"/>
    </row>
    <row r="767" spans="1:8" x14ac:dyDescent="0.25">
      <c r="A767" s="18" t="s">
        <v>572</v>
      </c>
      <c r="B767" s="18" t="s">
        <v>534</v>
      </c>
      <c r="C767" s="18"/>
      <c r="D767" s="18"/>
      <c r="E767" s="18"/>
      <c r="F767" s="18"/>
      <c r="G767" s="28"/>
      <c r="H767" s="29"/>
    </row>
    <row r="768" spans="1:8" x14ac:dyDescent="0.25">
      <c r="A768" s="18" t="s">
        <v>573</v>
      </c>
      <c r="B768" s="18" t="s">
        <v>536</v>
      </c>
      <c r="C768" s="18"/>
      <c r="D768" s="18"/>
      <c r="E768" s="18"/>
      <c r="F768" s="18"/>
      <c r="G768" s="28"/>
      <c r="H768" s="29"/>
    </row>
    <row r="769" spans="1:8" x14ac:dyDescent="0.25">
      <c r="A769" s="18" t="s">
        <v>574</v>
      </c>
      <c r="B769" s="18" t="s">
        <v>538</v>
      </c>
      <c r="C769" s="18"/>
      <c r="D769" s="18"/>
      <c r="E769" s="18"/>
      <c r="F769" s="18"/>
      <c r="G769" s="28"/>
      <c r="H769" s="29"/>
    </row>
    <row r="770" spans="1:8" x14ac:dyDescent="0.25">
      <c r="E770" s="17" t="s">
        <v>44</v>
      </c>
      <c r="F770" s="17" t="str">
        <f>IF((COUNT(C764:C769)&lt;&gt;COUNT(F764:F769)),"", ROUND(SUM(F764:F769),2))</f>
        <v/>
      </c>
      <c r="G770" s="30" t="str">
        <f>IF((COUNT(C764:C769)&lt;&gt;COUNT(F764:F769)),"Neužpildytos visų objektų kainos", "")</f>
        <v>Neužpildytos visų objektų kainos</v>
      </c>
    </row>
    <row r="771" spans="1:8" x14ac:dyDescent="0.25">
      <c r="C771" s="17" t="s">
        <v>45</v>
      </c>
      <c r="D771" s="20"/>
      <c r="E771" s="17" t="s">
        <v>46</v>
      </c>
      <c r="F771" s="17" t="str">
        <f>IF(OR(F770="",D771=""),"", ROUND(PRODUCT(D771,F770)/100,2))</f>
        <v/>
      </c>
      <c r="G771" s="30" t="str">
        <f>IF(D771="", "Nurodykite taikomą PVM dydį", "")</f>
        <v>Nurodykite taikomą PVM dydį</v>
      </c>
    </row>
    <row r="772" spans="1:8" x14ac:dyDescent="0.25">
      <c r="E772" s="17" t="s">
        <v>47</v>
      </c>
      <c r="F772" s="17">
        <f>IF(ISBLANK(F771), "", ROUND(SUM(F770:F771),2))</f>
        <v>0</v>
      </c>
    </row>
    <row r="776" spans="1:8" x14ac:dyDescent="0.25">
      <c r="A776" s="13" t="s">
        <v>575</v>
      </c>
      <c r="B776" s="13" t="s">
        <v>576</v>
      </c>
    </row>
    <row r="778" spans="1:8" x14ac:dyDescent="0.25">
      <c r="A778" s="13" t="s">
        <v>27</v>
      </c>
    </row>
    <row r="779" spans="1:8" ht="45" x14ac:dyDescent="0.25">
      <c r="A779" s="17" t="s">
        <v>28</v>
      </c>
      <c r="B779" s="17" t="s">
        <v>29</v>
      </c>
      <c r="C779" s="17" t="s">
        <v>30</v>
      </c>
      <c r="D779" s="17" t="s">
        <v>31</v>
      </c>
      <c r="E779" s="17" t="s">
        <v>32</v>
      </c>
      <c r="F779" s="17" t="s">
        <v>33</v>
      </c>
      <c r="G779" s="27" t="s">
        <v>34</v>
      </c>
      <c r="H779" s="27" t="s">
        <v>35</v>
      </c>
    </row>
    <row r="780" spans="1:8" x14ac:dyDescent="0.25">
      <c r="A780" s="17" t="s">
        <v>577</v>
      </c>
      <c r="B780" s="17" t="s">
        <v>578</v>
      </c>
      <c r="C780" s="18"/>
      <c r="D780" s="18"/>
      <c r="E780" s="18"/>
      <c r="F780" s="18"/>
      <c r="G780" s="28"/>
      <c r="H780" s="28"/>
    </row>
    <row r="781" spans="1:8" x14ac:dyDescent="0.25">
      <c r="A781" s="18" t="s">
        <v>579</v>
      </c>
      <c r="B781" s="18" t="s">
        <v>578</v>
      </c>
      <c r="C781" s="18">
        <v>400</v>
      </c>
      <c r="D781" s="18" t="s">
        <v>580</v>
      </c>
      <c r="E781" s="19"/>
      <c r="F781" s="18" t="str">
        <f>IF(ISBLANK(E781),"", PRODUCT(C781,E781))</f>
        <v/>
      </c>
      <c r="G781" s="29"/>
      <c r="H781" s="28"/>
    </row>
    <row r="782" spans="1:8" x14ac:dyDescent="0.25">
      <c r="A782" s="18" t="s">
        <v>581</v>
      </c>
      <c r="B782" s="18" t="s">
        <v>582</v>
      </c>
      <c r="C782" s="18"/>
      <c r="D782" s="18"/>
      <c r="E782" s="18"/>
      <c r="F782" s="18"/>
      <c r="G782" s="28"/>
      <c r="H782" s="29"/>
    </row>
    <row r="783" spans="1:8" x14ac:dyDescent="0.25">
      <c r="A783" s="18" t="s">
        <v>583</v>
      </c>
      <c r="B783" s="18" t="s">
        <v>584</v>
      </c>
      <c r="C783" s="18"/>
      <c r="D783" s="18"/>
      <c r="E783" s="18"/>
      <c r="F783" s="18"/>
      <c r="G783" s="28"/>
      <c r="H783" s="29"/>
    </row>
    <row r="784" spans="1:8" x14ac:dyDescent="0.25">
      <c r="A784" s="18" t="s">
        <v>585</v>
      </c>
      <c r="B784" s="18" t="s">
        <v>586</v>
      </c>
      <c r="C784" s="18"/>
      <c r="D784" s="18"/>
      <c r="E784" s="18"/>
      <c r="F784" s="18"/>
      <c r="G784" s="28"/>
      <c r="H784" s="29"/>
    </row>
    <row r="785" spans="1:8" x14ac:dyDescent="0.25">
      <c r="A785" s="18" t="s">
        <v>587</v>
      </c>
      <c r="B785" s="18" t="s">
        <v>588</v>
      </c>
      <c r="C785" s="18"/>
      <c r="D785" s="18"/>
      <c r="E785" s="18"/>
      <c r="F785" s="18"/>
      <c r="G785" s="28"/>
      <c r="H785" s="29"/>
    </row>
    <row r="786" spans="1:8" x14ac:dyDescent="0.25">
      <c r="E786" s="17" t="s">
        <v>44</v>
      </c>
      <c r="F786" s="17" t="str">
        <f>IF((COUNT(C781:C785)&lt;&gt;COUNT(F781:F785)),"", ROUND(SUM(F781:F785),2))</f>
        <v/>
      </c>
      <c r="G786" s="30" t="str">
        <f>IF((COUNT(C781:C785)&lt;&gt;COUNT(F781:F785)),"Neužpildytos visų objektų kainos", "")</f>
        <v>Neužpildytos visų objektų kainos</v>
      </c>
    </row>
    <row r="787" spans="1:8" x14ac:dyDescent="0.25">
      <c r="C787" s="17" t="s">
        <v>45</v>
      </c>
      <c r="D787" s="20"/>
      <c r="E787" s="17" t="s">
        <v>46</v>
      </c>
      <c r="F787" s="17" t="str">
        <f>IF(OR(F786="",D787=""),"", ROUND(PRODUCT(D787,F786)/100,2))</f>
        <v/>
      </c>
      <c r="G787" s="30" t="str">
        <f>IF(D787="", "Nurodykite taikomą PVM dydį", "")</f>
        <v>Nurodykite taikomą PVM dydį</v>
      </c>
    </row>
    <row r="788" spans="1:8" x14ac:dyDescent="0.25">
      <c r="E788" s="17" t="s">
        <v>47</v>
      </c>
      <c r="F788" s="17">
        <f>IF(ISBLANK(F787), "", ROUND(SUM(F786:F787),2))</f>
        <v>0</v>
      </c>
    </row>
    <row r="792" spans="1:8" x14ac:dyDescent="0.25">
      <c r="A792" s="13" t="s">
        <v>589</v>
      </c>
      <c r="B792" s="13" t="s">
        <v>576</v>
      </c>
    </row>
    <row r="794" spans="1:8" x14ac:dyDescent="0.25">
      <c r="A794" s="13" t="s">
        <v>27</v>
      </c>
    </row>
    <row r="795" spans="1:8" ht="45" x14ac:dyDescent="0.25">
      <c r="A795" s="17" t="s">
        <v>28</v>
      </c>
      <c r="B795" s="17" t="s">
        <v>29</v>
      </c>
      <c r="C795" s="17" t="s">
        <v>30</v>
      </c>
      <c r="D795" s="17" t="s">
        <v>31</v>
      </c>
      <c r="E795" s="17" t="s">
        <v>32</v>
      </c>
      <c r="F795" s="17" t="s">
        <v>33</v>
      </c>
      <c r="G795" s="27" t="s">
        <v>34</v>
      </c>
      <c r="H795" s="27" t="s">
        <v>35</v>
      </c>
    </row>
    <row r="796" spans="1:8" x14ac:dyDescent="0.25">
      <c r="A796" s="17" t="s">
        <v>590</v>
      </c>
      <c r="B796" s="17" t="s">
        <v>578</v>
      </c>
      <c r="C796" s="18"/>
      <c r="D796" s="18"/>
      <c r="E796" s="18"/>
      <c r="F796" s="18"/>
      <c r="G796" s="28"/>
      <c r="H796" s="28"/>
    </row>
    <row r="797" spans="1:8" x14ac:dyDescent="0.25">
      <c r="A797" s="18" t="s">
        <v>591</v>
      </c>
      <c r="B797" s="18" t="s">
        <v>578</v>
      </c>
      <c r="C797" s="18">
        <v>1500</v>
      </c>
      <c r="D797" s="18" t="s">
        <v>580</v>
      </c>
      <c r="E797" s="19"/>
      <c r="F797" s="18" t="str">
        <f>IF(ISBLANK(E797),"", PRODUCT(C797,E797))</f>
        <v/>
      </c>
      <c r="G797" s="29"/>
      <c r="H797" s="28"/>
    </row>
    <row r="798" spans="1:8" x14ac:dyDescent="0.25">
      <c r="A798" s="18" t="s">
        <v>592</v>
      </c>
      <c r="B798" s="18" t="s">
        <v>582</v>
      </c>
      <c r="C798" s="18"/>
      <c r="D798" s="18"/>
      <c r="E798" s="18"/>
      <c r="F798" s="18"/>
      <c r="G798" s="28"/>
      <c r="H798" s="29"/>
    </row>
    <row r="799" spans="1:8" x14ac:dyDescent="0.25">
      <c r="A799" s="18" t="s">
        <v>593</v>
      </c>
      <c r="B799" s="18" t="s">
        <v>594</v>
      </c>
      <c r="C799" s="18"/>
      <c r="D799" s="18"/>
      <c r="E799" s="18"/>
      <c r="F799" s="18"/>
      <c r="G799" s="28"/>
      <c r="H799" s="29"/>
    </row>
    <row r="800" spans="1:8" x14ac:dyDescent="0.25">
      <c r="A800" s="18" t="s">
        <v>595</v>
      </c>
      <c r="B800" s="18" t="s">
        <v>586</v>
      </c>
      <c r="C800" s="18"/>
      <c r="D800" s="18"/>
      <c r="E800" s="18"/>
      <c r="F800" s="18"/>
      <c r="G800" s="28"/>
      <c r="H800" s="29"/>
    </row>
    <row r="801" spans="1:8" x14ac:dyDescent="0.25">
      <c r="A801" s="18" t="s">
        <v>596</v>
      </c>
      <c r="B801" s="18" t="s">
        <v>588</v>
      </c>
      <c r="C801" s="18"/>
      <c r="D801" s="18"/>
      <c r="E801" s="18"/>
      <c r="F801" s="18"/>
      <c r="G801" s="28"/>
      <c r="H801" s="29"/>
    </row>
    <row r="802" spans="1:8" x14ac:dyDescent="0.25">
      <c r="E802" s="17" t="s">
        <v>44</v>
      </c>
      <c r="F802" s="17" t="str">
        <f>IF((COUNT(C797:C801)&lt;&gt;COUNT(F797:F801)),"", ROUND(SUM(F797:F801),2))</f>
        <v/>
      </c>
      <c r="G802" s="30" t="str">
        <f>IF((COUNT(C797:C801)&lt;&gt;COUNT(F797:F801)),"Neužpildytos visų objektų kainos", "")</f>
        <v>Neužpildytos visų objektų kainos</v>
      </c>
    </row>
    <row r="803" spans="1:8" x14ac:dyDescent="0.25">
      <c r="C803" s="17" t="s">
        <v>45</v>
      </c>
      <c r="D803" s="20"/>
      <c r="E803" s="17" t="s">
        <v>46</v>
      </c>
      <c r="F803" s="17" t="str">
        <f>IF(OR(F802="",D803=""),"", ROUND(PRODUCT(D803,F802)/100,2))</f>
        <v/>
      </c>
      <c r="G803" s="30" t="str">
        <f>IF(D803="", "Nurodykite taikomą PVM dydį", "")</f>
        <v>Nurodykite taikomą PVM dydį</v>
      </c>
    </row>
    <row r="804" spans="1:8" x14ac:dyDescent="0.25">
      <c r="E804" s="17" t="s">
        <v>47</v>
      </c>
      <c r="F804" s="17">
        <f>IF(ISBLANK(F803), "", ROUND(SUM(F802:F803),2))</f>
        <v>0</v>
      </c>
    </row>
    <row r="808" spans="1:8" x14ac:dyDescent="0.25">
      <c r="A808" s="13" t="s">
        <v>597</v>
      </c>
      <c r="B808" s="13" t="s">
        <v>598</v>
      </c>
    </row>
    <row r="810" spans="1:8" x14ac:dyDescent="0.25">
      <c r="A810" s="13" t="s">
        <v>27</v>
      </c>
    </row>
    <row r="811" spans="1:8" ht="45" x14ac:dyDescent="0.25">
      <c r="A811" s="17" t="s">
        <v>28</v>
      </c>
      <c r="B811" s="17" t="s">
        <v>29</v>
      </c>
      <c r="C811" s="17" t="s">
        <v>30</v>
      </c>
      <c r="D811" s="17" t="s">
        <v>31</v>
      </c>
      <c r="E811" s="17" t="s">
        <v>32</v>
      </c>
      <c r="F811" s="17" t="s">
        <v>33</v>
      </c>
      <c r="G811" s="27" t="s">
        <v>34</v>
      </c>
      <c r="H811" s="27" t="s">
        <v>35</v>
      </c>
    </row>
    <row r="812" spans="1:8" x14ac:dyDescent="0.25">
      <c r="A812" s="17" t="s">
        <v>599</v>
      </c>
      <c r="B812" s="17" t="s">
        <v>600</v>
      </c>
      <c r="C812" s="18"/>
      <c r="D812" s="18"/>
      <c r="E812" s="18"/>
      <c r="F812" s="18"/>
      <c r="G812" s="28"/>
      <c r="H812" s="28"/>
    </row>
    <row r="813" spans="1:8" x14ac:dyDescent="0.25">
      <c r="A813" s="18" t="s">
        <v>601</v>
      </c>
      <c r="B813" s="18" t="s">
        <v>600</v>
      </c>
      <c r="C813" s="18">
        <v>20</v>
      </c>
      <c r="D813" s="18" t="s">
        <v>39</v>
      </c>
      <c r="E813" s="19"/>
      <c r="F813" s="18" t="str">
        <f>IF(ISBLANK(E813),"", PRODUCT(C813,E813))</f>
        <v/>
      </c>
      <c r="G813" s="29"/>
      <c r="H813" s="28"/>
    </row>
    <row r="814" spans="1:8" x14ac:dyDescent="0.25">
      <c r="A814" s="18" t="s">
        <v>602</v>
      </c>
      <c r="B814" s="18" t="s">
        <v>603</v>
      </c>
      <c r="C814" s="18"/>
      <c r="D814" s="18"/>
      <c r="E814" s="18"/>
      <c r="F814" s="18"/>
      <c r="G814" s="28"/>
      <c r="H814" s="29"/>
    </row>
    <row r="815" spans="1:8" x14ac:dyDescent="0.25">
      <c r="A815" s="18" t="s">
        <v>604</v>
      </c>
      <c r="B815" s="18" t="s">
        <v>605</v>
      </c>
      <c r="C815" s="18"/>
      <c r="D815" s="18"/>
      <c r="E815" s="18"/>
      <c r="F815" s="18"/>
      <c r="G815" s="28"/>
      <c r="H815" s="29"/>
    </row>
    <row r="816" spans="1:8" x14ac:dyDescent="0.25">
      <c r="A816" s="18" t="s">
        <v>606</v>
      </c>
      <c r="B816" s="18" t="s">
        <v>607</v>
      </c>
      <c r="C816" s="18"/>
      <c r="D816" s="18"/>
      <c r="E816" s="18"/>
      <c r="F816" s="18"/>
      <c r="G816" s="28"/>
      <c r="H816" s="29"/>
    </row>
    <row r="817" spans="1:8" x14ac:dyDescent="0.25">
      <c r="A817" s="18" t="s">
        <v>608</v>
      </c>
      <c r="B817" s="18" t="s">
        <v>609</v>
      </c>
      <c r="C817" s="18"/>
      <c r="D817" s="18"/>
      <c r="E817" s="18"/>
      <c r="F817" s="18"/>
      <c r="G817" s="28"/>
      <c r="H817" s="29"/>
    </row>
    <row r="818" spans="1:8" x14ac:dyDescent="0.25">
      <c r="A818" s="18" t="s">
        <v>610</v>
      </c>
      <c r="B818" s="18" t="s">
        <v>611</v>
      </c>
      <c r="C818" s="18"/>
      <c r="D818" s="18"/>
      <c r="E818" s="18"/>
      <c r="F818" s="18"/>
      <c r="G818" s="28"/>
      <c r="H818" s="29"/>
    </row>
    <row r="819" spans="1:8" x14ac:dyDescent="0.25">
      <c r="A819" s="18" t="s">
        <v>612</v>
      </c>
      <c r="B819" s="18" t="s">
        <v>613</v>
      </c>
      <c r="C819" s="18"/>
      <c r="D819" s="18"/>
      <c r="E819" s="18"/>
      <c r="F819" s="18"/>
      <c r="G819" s="28"/>
      <c r="H819" s="29"/>
    </row>
    <row r="820" spans="1:8" x14ac:dyDescent="0.25">
      <c r="A820" s="18" t="s">
        <v>614</v>
      </c>
      <c r="B820" s="18" t="s">
        <v>615</v>
      </c>
      <c r="C820" s="18"/>
      <c r="D820" s="18"/>
      <c r="E820" s="18"/>
      <c r="F820" s="18"/>
      <c r="G820" s="28"/>
      <c r="H820" s="29"/>
    </row>
    <row r="821" spans="1:8" x14ac:dyDescent="0.25">
      <c r="A821" s="18" t="s">
        <v>616</v>
      </c>
      <c r="B821" s="18" t="s">
        <v>617</v>
      </c>
      <c r="C821" s="18"/>
      <c r="D821" s="18"/>
      <c r="E821" s="18"/>
      <c r="F821" s="18"/>
      <c r="G821" s="28"/>
      <c r="H821" s="29"/>
    </row>
    <row r="822" spans="1:8" x14ac:dyDescent="0.25">
      <c r="E822" s="17" t="s">
        <v>44</v>
      </c>
      <c r="F822" s="17" t="str">
        <f>IF((COUNT(C813:C821)&lt;&gt;COUNT(F813:F821)),"", ROUND(SUM(F813:F821),2))</f>
        <v/>
      </c>
      <c r="G822" s="30" t="str">
        <f>IF((COUNT(C813:C821)&lt;&gt;COUNT(F813:F821)),"Neužpildytos visų objektų kainos", "")</f>
        <v>Neužpildytos visų objektų kainos</v>
      </c>
    </row>
    <row r="823" spans="1:8" x14ac:dyDescent="0.25">
      <c r="C823" s="17" t="s">
        <v>45</v>
      </c>
      <c r="D823" s="20"/>
      <c r="E823" s="17" t="s">
        <v>46</v>
      </c>
      <c r="F823" s="17" t="str">
        <f>IF(OR(F822="",D823=""),"", ROUND(PRODUCT(D823,F822)/100,2))</f>
        <v/>
      </c>
      <c r="G823" s="30" t="str">
        <f>IF(D823="", "Nurodykite taikomą PVM dydį", "")</f>
        <v>Nurodykite taikomą PVM dydį</v>
      </c>
    </row>
    <row r="824" spans="1:8" x14ac:dyDescent="0.25">
      <c r="E824" s="17" t="s">
        <v>47</v>
      </c>
      <c r="F824" s="17">
        <f>IF(ISBLANK(F823), "", ROUND(SUM(F822:F823),2))</f>
        <v>0</v>
      </c>
    </row>
    <row r="828" spans="1:8" x14ac:dyDescent="0.25">
      <c r="A828" s="13" t="s">
        <v>618</v>
      </c>
      <c r="B828" s="13" t="s">
        <v>619</v>
      </c>
    </row>
    <row r="830" spans="1:8" x14ac:dyDescent="0.25">
      <c r="A830" s="13" t="s">
        <v>27</v>
      </c>
    </row>
    <row r="831" spans="1:8" ht="45" x14ac:dyDescent="0.25">
      <c r="A831" s="17" t="s">
        <v>28</v>
      </c>
      <c r="B831" s="17" t="s">
        <v>29</v>
      </c>
      <c r="C831" s="17" t="s">
        <v>30</v>
      </c>
      <c r="D831" s="17" t="s">
        <v>31</v>
      </c>
      <c r="E831" s="17" t="s">
        <v>32</v>
      </c>
      <c r="F831" s="17" t="s">
        <v>33</v>
      </c>
      <c r="G831" s="27" t="s">
        <v>34</v>
      </c>
      <c r="H831" s="27" t="s">
        <v>35</v>
      </c>
    </row>
    <row r="832" spans="1:8" x14ac:dyDescent="0.25">
      <c r="A832" s="17" t="s">
        <v>620</v>
      </c>
      <c r="B832" s="17" t="s">
        <v>621</v>
      </c>
      <c r="C832" s="18"/>
      <c r="D832" s="18"/>
      <c r="E832" s="18"/>
      <c r="F832" s="18"/>
      <c r="G832" s="28"/>
      <c r="H832" s="28"/>
    </row>
    <row r="833" spans="1:8" x14ac:dyDescent="0.25">
      <c r="A833" s="18" t="s">
        <v>622</v>
      </c>
      <c r="B833" s="18" t="s">
        <v>623</v>
      </c>
      <c r="C833" s="18">
        <v>50</v>
      </c>
      <c r="D833" s="18" t="s">
        <v>39</v>
      </c>
      <c r="E833" s="19"/>
      <c r="F833" s="18" t="str">
        <f>IF(ISBLANK(E833),"", PRODUCT(C833,E833))</f>
        <v/>
      </c>
      <c r="G833" s="29"/>
      <c r="H833" s="28"/>
    </row>
    <row r="834" spans="1:8" x14ac:dyDescent="0.25">
      <c r="A834" s="18" t="s">
        <v>624</v>
      </c>
      <c r="B834" s="18" t="s">
        <v>625</v>
      </c>
      <c r="C834" s="18"/>
      <c r="D834" s="18"/>
      <c r="E834" s="18"/>
      <c r="F834" s="18"/>
      <c r="G834" s="28"/>
      <c r="H834" s="29"/>
    </row>
    <row r="835" spans="1:8" x14ac:dyDescent="0.25">
      <c r="A835" s="18" t="s">
        <v>626</v>
      </c>
      <c r="B835" s="18" t="s">
        <v>627</v>
      </c>
      <c r="C835" s="18">
        <v>70</v>
      </c>
      <c r="D835" s="18" t="s">
        <v>39</v>
      </c>
      <c r="E835" s="19"/>
      <c r="F835" s="18" t="str">
        <f>IF(ISBLANK(E835),"", PRODUCT(C835,E835))</f>
        <v/>
      </c>
      <c r="G835" s="29"/>
      <c r="H835" s="28"/>
    </row>
    <row r="836" spans="1:8" x14ac:dyDescent="0.25">
      <c r="A836" s="18" t="s">
        <v>628</v>
      </c>
      <c r="B836" s="18" t="s">
        <v>629</v>
      </c>
      <c r="C836" s="18"/>
      <c r="D836" s="18"/>
      <c r="E836" s="18"/>
      <c r="F836" s="18"/>
      <c r="G836" s="28"/>
      <c r="H836" s="29"/>
    </row>
    <row r="837" spans="1:8" x14ac:dyDescent="0.25">
      <c r="A837" s="18" t="s">
        <v>630</v>
      </c>
      <c r="B837" s="18" t="s">
        <v>627</v>
      </c>
      <c r="C837" s="18">
        <v>130</v>
      </c>
      <c r="D837" s="18" t="s">
        <v>39</v>
      </c>
      <c r="E837" s="19"/>
      <c r="F837" s="18" t="str">
        <f>IF(ISBLANK(E837),"", PRODUCT(C837,E837))</f>
        <v/>
      </c>
      <c r="G837" s="29"/>
      <c r="H837" s="28"/>
    </row>
    <row r="838" spans="1:8" x14ac:dyDescent="0.25">
      <c r="A838" s="18" t="s">
        <v>631</v>
      </c>
      <c r="B838" s="18" t="s">
        <v>632</v>
      </c>
      <c r="C838" s="18"/>
      <c r="D838" s="18"/>
      <c r="E838" s="18"/>
      <c r="F838" s="18"/>
      <c r="G838" s="28"/>
      <c r="H838" s="29"/>
    </row>
    <row r="839" spans="1:8" x14ac:dyDescent="0.25">
      <c r="A839" s="18" t="s">
        <v>633</v>
      </c>
      <c r="B839" s="18" t="s">
        <v>627</v>
      </c>
      <c r="C839" s="18">
        <v>30</v>
      </c>
      <c r="D839" s="18" t="s">
        <v>39</v>
      </c>
      <c r="E839" s="19"/>
      <c r="F839" s="18" t="str">
        <f>IF(ISBLANK(E839),"", PRODUCT(C839,E839))</f>
        <v/>
      </c>
      <c r="G839" s="29"/>
      <c r="H839" s="28"/>
    </row>
    <row r="840" spans="1:8" x14ac:dyDescent="0.25">
      <c r="A840" s="18" t="s">
        <v>634</v>
      </c>
      <c r="B840" s="18" t="s">
        <v>635</v>
      </c>
      <c r="C840" s="18"/>
      <c r="D840" s="18"/>
      <c r="E840" s="18"/>
      <c r="F840" s="18"/>
      <c r="G840" s="28"/>
      <c r="H840" s="29"/>
    </row>
    <row r="841" spans="1:8" x14ac:dyDescent="0.25">
      <c r="E841" s="17" t="s">
        <v>44</v>
      </c>
      <c r="F841" s="17" t="str">
        <f>IF((COUNT(C833:C840)&lt;&gt;COUNT(F833:F840)),"", ROUND(SUM(F833:F840),2))</f>
        <v/>
      </c>
      <c r="G841" s="30" t="str">
        <f>IF((COUNT(C833:C840)&lt;&gt;COUNT(F833:F840)),"Neužpildytos visų objektų kainos", "")</f>
        <v>Neužpildytos visų objektų kainos</v>
      </c>
    </row>
    <row r="842" spans="1:8" x14ac:dyDescent="0.25">
      <c r="C842" s="17" t="s">
        <v>45</v>
      </c>
      <c r="D842" s="20"/>
      <c r="E842" s="17" t="s">
        <v>46</v>
      </c>
      <c r="F842" s="17" t="str">
        <f>IF(OR(F841="",D842=""),"", ROUND(PRODUCT(D842,F841)/100,2))</f>
        <v/>
      </c>
      <c r="G842" s="30" t="str">
        <f>IF(D842="", "Nurodykite taikomą PVM dydį", "")</f>
        <v>Nurodykite taikomą PVM dydį</v>
      </c>
    </row>
    <row r="843" spans="1:8" x14ac:dyDescent="0.25">
      <c r="E843" s="17" t="s">
        <v>47</v>
      </c>
      <c r="F843" s="17">
        <f>IF(ISBLANK(F842), "", ROUND(SUM(F841:F842),2))</f>
        <v>0</v>
      </c>
    </row>
    <row r="847" spans="1:8" x14ac:dyDescent="0.25">
      <c r="A847" s="13" t="s">
        <v>636</v>
      </c>
      <c r="B847" s="13" t="s">
        <v>637</v>
      </c>
    </row>
    <row r="849" spans="1:8" x14ac:dyDescent="0.25">
      <c r="A849" s="13" t="s">
        <v>27</v>
      </c>
    </row>
    <row r="850" spans="1:8" ht="45" x14ac:dyDescent="0.25">
      <c r="A850" s="17" t="s">
        <v>28</v>
      </c>
      <c r="B850" s="17" t="s">
        <v>29</v>
      </c>
      <c r="C850" s="17" t="s">
        <v>30</v>
      </c>
      <c r="D850" s="17" t="s">
        <v>31</v>
      </c>
      <c r="E850" s="17" t="s">
        <v>32</v>
      </c>
      <c r="F850" s="17" t="s">
        <v>33</v>
      </c>
      <c r="G850" s="27" t="s">
        <v>34</v>
      </c>
      <c r="H850" s="27" t="s">
        <v>35</v>
      </c>
    </row>
    <row r="851" spans="1:8" x14ac:dyDescent="0.25">
      <c r="A851" s="17" t="s">
        <v>638</v>
      </c>
      <c r="B851" s="17" t="s">
        <v>639</v>
      </c>
      <c r="C851" s="18"/>
      <c r="D851" s="18"/>
      <c r="E851" s="18"/>
      <c r="F851" s="18"/>
      <c r="G851" s="28"/>
      <c r="H851" s="28"/>
    </row>
    <row r="852" spans="1:8" x14ac:dyDescent="0.25">
      <c r="A852" s="18" t="s">
        <v>640</v>
      </c>
      <c r="B852" s="18" t="s">
        <v>639</v>
      </c>
      <c r="C852" s="18">
        <v>100</v>
      </c>
      <c r="D852" s="18" t="s">
        <v>39</v>
      </c>
      <c r="E852" s="19"/>
      <c r="F852" s="18" t="str">
        <f>IF(ISBLANK(E852),"", PRODUCT(C852,E852))</f>
        <v/>
      </c>
      <c r="G852" s="29"/>
      <c r="H852" s="28"/>
    </row>
    <row r="853" spans="1:8" x14ac:dyDescent="0.25">
      <c r="A853" s="18" t="s">
        <v>641</v>
      </c>
      <c r="B853" s="18" t="s">
        <v>642</v>
      </c>
      <c r="C853" s="18"/>
      <c r="D853" s="18"/>
      <c r="E853" s="18"/>
      <c r="F853" s="18"/>
      <c r="G853" s="28"/>
      <c r="H853" s="29"/>
    </row>
    <row r="854" spans="1:8" x14ac:dyDescent="0.25">
      <c r="A854" s="18" t="s">
        <v>643</v>
      </c>
      <c r="B854" s="18" t="s">
        <v>644</v>
      </c>
      <c r="C854" s="18"/>
      <c r="D854" s="18"/>
      <c r="E854" s="18"/>
      <c r="F854" s="18"/>
      <c r="G854" s="28"/>
      <c r="H854" s="29"/>
    </row>
    <row r="855" spans="1:8" x14ac:dyDescent="0.25">
      <c r="A855" s="18" t="s">
        <v>645</v>
      </c>
      <c r="B855" s="18" t="s">
        <v>646</v>
      </c>
      <c r="C855" s="18"/>
      <c r="D855" s="18"/>
      <c r="E855" s="18"/>
      <c r="F855" s="18"/>
      <c r="G855" s="28"/>
      <c r="H855" s="29"/>
    </row>
    <row r="856" spans="1:8" x14ac:dyDescent="0.25">
      <c r="A856" s="18" t="s">
        <v>647</v>
      </c>
      <c r="B856" s="18" t="s">
        <v>648</v>
      </c>
      <c r="C856" s="18"/>
      <c r="D856" s="18"/>
      <c r="E856" s="18"/>
      <c r="F856" s="18"/>
      <c r="G856" s="28"/>
      <c r="H856" s="29"/>
    </row>
    <row r="857" spans="1:8" x14ac:dyDescent="0.25">
      <c r="A857" s="18" t="s">
        <v>649</v>
      </c>
      <c r="B857" s="18" t="s">
        <v>611</v>
      </c>
      <c r="C857" s="18"/>
      <c r="D857" s="18"/>
      <c r="E857" s="18"/>
      <c r="F857" s="18"/>
      <c r="G857" s="28"/>
      <c r="H857" s="29"/>
    </row>
    <row r="858" spans="1:8" x14ac:dyDescent="0.25">
      <c r="A858" s="18" t="s">
        <v>650</v>
      </c>
      <c r="B858" s="18" t="s">
        <v>532</v>
      </c>
      <c r="C858" s="18"/>
      <c r="D858" s="18"/>
      <c r="E858" s="18"/>
      <c r="F858" s="18"/>
      <c r="G858" s="28"/>
      <c r="H858" s="29"/>
    </row>
    <row r="859" spans="1:8" x14ac:dyDescent="0.25">
      <c r="E859" s="17" t="s">
        <v>44</v>
      </c>
      <c r="F859" s="17" t="str">
        <f>IF((COUNT(C852:C858)&lt;&gt;COUNT(F852:F858)),"", ROUND(SUM(F852:F858),2))</f>
        <v/>
      </c>
      <c r="G859" s="30" t="str">
        <f>IF((COUNT(C852:C858)&lt;&gt;COUNT(F852:F858)),"Neužpildytos visų objektų kainos", "")</f>
        <v>Neužpildytos visų objektų kainos</v>
      </c>
    </row>
    <row r="860" spans="1:8" x14ac:dyDescent="0.25">
      <c r="C860" s="17" t="s">
        <v>45</v>
      </c>
      <c r="D860" s="20"/>
      <c r="E860" s="17" t="s">
        <v>46</v>
      </c>
      <c r="F860" s="17" t="str">
        <f>IF(OR(F859="",D860=""),"", ROUND(PRODUCT(D860,F859)/100,2))</f>
        <v/>
      </c>
      <c r="G860" s="30" t="str">
        <f>IF(D860="", "Nurodykite taikomą PVM dydį", "")</f>
        <v>Nurodykite taikomą PVM dydį</v>
      </c>
    </row>
    <row r="861" spans="1:8" x14ac:dyDescent="0.25">
      <c r="E861" s="17" t="s">
        <v>47</v>
      </c>
      <c r="F861" s="17">
        <f>IF(ISBLANK(F860), "", ROUND(SUM(F859:F860),2))</f>
        <v>0</v>
      </c>
    </row>
    <row r="865" spans="1:8" x14ac:dyDescent="0.25">
      <c r="A865" s="13" t="s">
        <v>651</v>
      </c>
      <c r="B865" s="13" t="s">
        <v>652</v>
      </c>
    </row>
    <row r="867" spans="1:8" x14ac:dyDescent="0.25">
      <c r="A867" s="13" t="s">
        <v>27</v>
      </c>
    </row>
    <row r="868" spans="1:8" ht="45" x14ac:dyDescent="0.25">
      <c r="A868" s="17" t="s">
        <v>28</v>
      </c>
      <c r="B868" s="17" t="s">
        <v>29</v>
      </c>
      <c r="C868" s="17" t="s">
        <v>30</v>
      </c>
      <c r="D868" s="17" t="s">
        <v>31</v>
      </c>
      <c r="E868" s="17" t="s">
        <v>32</v>
      </c>
      <c r="F868" s="17" t="s">
        <v>33</v>
      </c>
      <c r="G868" s="27" t="s">
        <v>34</v>
      </c>
      <c r="H868" s="27" t="s">
        <v>35</v>
      </c>
    </row>
    <row r="869" spans="1:8" x14ac:dyDescent="0.25">
      <c r="A869" s="17" t="s">
        <v>653</v>
      </c>
      <c r="B869" s="17" t="s">
        <v>654</v>
      </c>
      <c r="C869" s="18"/>
      <c r="D869" s="18"/>
      <c r="E869" s="18"/>
      <c r="F869" s="18"/>
      <c r="G869" s="28"/>
      <c r="H869" s="28"/>
    </row>
    <row r="870" spans="1:8" x14ac:dyDescent="0.25">
      <c r="A870" s="18" t="s">
        <v>655</v>
      </c>
      <c r="B870" s="18" t="s">
        <v>656</v>
      </c>
      <c r="C870" s="18">
        <v>2000</v>
      </c>
      <c r="D870" s="18" t="s">
        <v>39</v>
      </c>
      <c r="E870" s="19"/>
      <c r="F870" s="18" t="str">
        <f>IF(ISBLANK(E870),"", PRODUCT(C870,E870))</f>
        <v/>
      </c>
      <c r="G870" s="29"/>
      <c r="H870" s="28"/>
    </row>
    <row r="871" spans="1:8" x14ac:dyDescent="0.25">
      <c r="A871" s="18" t="s">
        <v>657</v>
      </c>
      <c r="B871" s="18" t="s">
        <v>658</v>
      </c>
      <c r="C871" s="18"/>
      <c r="D871" s="18"/>
      <c r="E871" s="18"/>
      <c r="F871" s="18"/>
      <c r="G871" s="28"/>
      <c r="H871" s="29"/>
    </row>
    <row r="872" spans="1:8" x14ac:dyDescent="0.25">
      <c r="A872" s="18" t="s">
        <v>659</v>
      </c>
      <c r="B872" s="18" t="s">
        <v>660</v>
      </c>
      <c r="C872" s="18"/>
      <c r="D872" s="18"/>
      <c r="E872" s="18"/>
      <c r="F872" s="18"/>
      <c r="G872" s="28"/>
      <c r="H872" s="29"/>
    </row>
    <row r="873" spans="1:8" x14ac:dyDescent="0.25">
      <c r="A873" s="18" t="s">
        <v>661</v>
      </c>
      <c r="B873" s="18" t="s">
        <v>662</v>
      </c>
      <c r="C873" s="18"/>
      <c r="D873" s="18"/>
      <c r="E873" s="18"/>
      <c r="F873" s="18"/>
      <c r="G873" s="28"/>
      <c r="H873" s="29"/>
    </row>
    <row r="874" spans="1:8" x14ac:dyDescent="0.25">
      <c r="A874" s="18" t="s">
        <v>663</v>
      </c>
      <c r="B874" s="18" t="s">
        <v>664</v>
      </c>
      <c r="C874" s="18"/>
      <c r="D874" s="18"/>
      <c r="E874" s="18"/>
      <c r="F874" s="18"/>
      <c r="G874" s="28"/>
      <c r="H874" s="29"/>
    </row>
    <row r="875" spans="1:8" x14ac:dyDescent="0.25">
      <c r="A875" s="18" t="s">
        <v>665</v>
      </c>
      <c r="B875" s="18" t="s">
        <v>666</v>
      </c>
      <c r="C875" s="18"/>
      <c r="D875" s="18"/>
      <c r="E875" s="18"/>
      <c r="F875" s="18"/>
      <c r="G875" s="28"/>
      <c r="H875" s="29"/>
    </row>
    <row r="876" spans="1:8" x14ac:dyDescent="0.25">
      <c r="A876" s="18" t="s">
        <v>667</v>
      </c>
      <c r="B876" s="18" t="s">
        <v>668</v>
      </c>
      <c r="C876" s="18"/>
      <c r="D876" s="18"/>
      <c r="E876" s="18"/>
      <c r="F876" s="18"/>
      <c r="G876" s="28"/>
      <c r="H876" s="29"/>
    </row>
    <row r="877" spans="1:8" x14ac:dyDescent="0.25">
      <c r="A877" s="18" t="s">
        <v>669</v>
      </c>
      <c r="B877" s="18" t="s">
        <v>670</v>
      </c>
      <c r="C877" s="18"/>
      <c r="D877" s="18"/>
      <c r="E877" s="18"/>
      <c r="F877" s="18"/>
      <c r="G877" s="28"/>
      <c r="H877" s="29"/>
    </row>
    <row r="878" spans="1:8" x14ac:dyDescent="0.25">
      <c r="E878" s="17" t="s">
        <v>44</v>
      </c>
      <c r="F878" s="17" t="str">
        <f>IF((COUNT(C870:C877)&lt;&gt;COUNT(F870:F877)),"", ROUND(SUM(F870:F877),2))</f>
        <v/>
      </c>
      <c r="G878" s="30" t="str">
        <f>IF((COUNT(C870:C877)&lt;&gt;COUNT(F870:F877)),"Neužpildytos visų objektų kainos", "")</f>
        <v>Neužpildytos visų objektų kainos</v>
      </c>
    </row>
    <row r="879" spans="1:8" x14ac:dyDescent="0.25">
      <c r="C879" s="17" t="s">
        <v>45</v>
      </c>
      <c r="D879" s="20"/>
      <c r="E879" s="17" t="s">
        <v>46</v>
      </c>
      <c r="F879" s="17" t="str">
        <f>IF(OR(F878="",D879=""),"", ROUND(PRODUCT(D879,F878)/100,2))</f>
        <v/>
      </c>
      <c r="G879" s="30" t="str">
        <f>IF(D879="", "Nurodykite taikomą PVM dydį", "")</f>
        <v>Nurodykite taikomą PVM dydį</v>
      </c>
    </row>
    <row r="880" spans="1:8" x14ac:dyDescent="0.25">
      <c r="E880" s="17" t="s">
        <v>47</v>
      </c>
      <c r="F880" s="17">
        <f>IF(ISBLANK(F879), "", ROUND(SUM(F878:F879),2))</f>
        <v>0</v>
      </c>
    </row>
    <row r="884" spans="1:8" x14ac:dyDescent="0.25">
      <c r="A884" s="13" t="s">
        <v>671</v>
      </c>
      <c r="B884" s="13" t="s">
        <v>672</v>
      </c>
    </row>
    <row r="886" spans="1:8" x14ac:dyDescent="0.25">
      <c r="A886" s="13" t="s">
        <v>27</v>
      </c>
    </row>
    <row r="887" spans="1:8" ht="45" x14ac:dyDescent="0.25">
      <c r="A887" s="17" t="s">
        <v>28</v>
      </c>
      <c r="B887" s="17" t="s">
        <v>29</v>
      </c>
      <c r="C887" s="17" t="s">
        <v>30</v>
      </c>
      <c r="D887" s="17" t="s">
        <v>31</v>
      </c>
      <c r="E887" s="17" t="s">
        <v>32</v>
      </c>
      <c r="F887" s="17" t="s">
        <v>33</v>
      </c>
      <c r="G887" s="27" t="s">
        <v>34</v>
      </c>
      <c r="H887" s="27" t="s">
        <v>35</v>
      </c>
    </row>
    <row r="888" spans="1:8" x14ac:dyDescent="0.25">
      <c r="A888" s="17" t="s">
        <v>673</v>
      </c>
      <c r="B888" s="17" t="s">
        <v>674</v>
      </c>
      <c r="C888" s="18"/>
      <c r="D888" s="18"/>
      <c r="E888" s="18"/>
      <c r="F888" s="18"/>
      <c r="G888" s="28"/>
      <c r="H888" s="28"/>
    </row>
    <row r="889" spans="1:8" x14ac:dyDescent="0.25">
      <c r="A889" s="18" t="s">
        <v>675</v>
      </c>
      <c r="B889" s="18" t="s">
        <v>674</v>
      </c>
      <c r="C889" s="18">
        <v>600</v>
      </c>
      <c r="D889" s="18" t="s">
        <v>39</v>
      </c>
      <c r="E889" s="19"/>
      <c r="F889" s="18" t="str">
        <f>IF(ISBLANK(E889),"", PRODUCT(C889,E889))</f>
        <v/>
      </c>
      <c r="G889" s="29"/>
      <c r="H889" s="28"/>
    </row>
    <row r="890" spans="1:8" x14ac:dyDescent="0.25">
      <c r="A890" s="18" t="s">
        <v>676</v>
      </c>
      <c r="B890" s="18" t="s">
        <v>677</v>
      </c>
      <c r="C890" s="18"/>
      <c r="D890" s="18"/>
      <c r="E890" s="18"/>
      <c r="F890" s="18"/>
      <c r="G890" s="28"/>
      <c r="H890" s="29"/>
    </row>
    <row r="891" spans="1:8" x14ac:dyDescent="0.25">
      <c r="A891" s="18" t="s">
        <v>678</v>
      </c>
      <c r="B891" s="18" t="s">
        <v>679</v>
      </c>
      <c r="C891" s="18"/>
      <c r="D891" s="18"/>
      <c r="E891" s="18"/>
      <c r="F891" s="18"/>
      <c r="G891" s="28"/>
      <c r="H891" s="29"/>
    </row>
    <row r="892" spans="1:8" x14ac:dyDescent="0.25">
      <c r="A892" s="18" t="s">
        <v>680</v>
      </c>
      <c r="B892" s="18" t="s">
        <v>681</v>
      </c>
      <c r="C892" s="18"/>
      <c r="D892" s="18"/>
      <c r="E892" s="18"/>
      <c r="F892" s="18"/>
      <c r="G892" s="28"/>
      <c r="H892" s="29"/>
    </row>
    <row r="893" spans="1:8" x14ac:dyDescent="0.25">
      <c r="A893" s="18" t="s">
        <v>682</v>
      </c>
      <c r="B893" s="18" t="s">
        <v>683</v>
      </c>
      <c r="C893" s="18"/>
      <c r="D893" s="18"/>
      <c r="E893" s="18"/>
      <c r="F893" s="18"/>
      <c r="G893" s="28"/>
      <c r="H893" s="29"/>
    </row>
    <row r="894" spans="1:8" x14ac:dyDescent="0.25">
      <c r="A894" s="18" t="s">
        <v>684</v>
      </c>
      <c r="B894" s="18" t="s">
        <v>685</v>
      </c>
      <c r="C894" s="18"/>
      <c r="D894" s="18"/>
      <c r="E894" s="18"/>
      <c r="F894" s="18"/>
      <c r="G894" s="28"/>
      <c r="H894" s="29"/>
    </row>
    <row r="895" spans="1:8" x14ac:dyDescent="0.25">
      <c r="A895" s="18" t="s">
        <v>686</v>
      </c>
      <c r="B895" s="18" t="s">
        <v>687</v>
      </c>
      <c r="C895" s="18"/>
      <c r="D895" s="18"/>
      <c r="E895" s="18"/>
      <c r="F895" s="18"/>
      <c r="G895" s="28"/>
      <c r="H895" s="29"/>
    </row>
    <row r="896" spans="1:8" x14ac:dyDescent="0.25">
      <c r="A896" s="18" t="s">
        <v>688</v>
      </c>
      <c r="B896" s="18" t="s">
        <v>689</v>
      </c>
      <c r="C896" s="18"/>
      <c r="D896" s="18"/>
      <c r="E896" s="18"/>
      <c r="F896" s="18"/>
      <c r="G896" s="28"/>
      <c r="H896" s="29"/>
    </row>
    <row r="897" spans="1:8" x14ac:dyDescent="0.25">
      <c r="A897" s="18" t="s">
        <v>690</v>
      </c>
      <c r="B897" s="18" t="s">
        <v>691</v>
      </c>
      <c r="C897" s="18"/>
      <c r="D897" s="18"/>
      <c r="E897" s="18"/>
      <c r="F897" s="18"/>
      <c r="G897" s="28"/>
      <c r="H897" s="29"/>
    </row>
    <row r="898" spans="1:8" x14ac:dyDescent="0.25">
      <c r="A898" s="18" t="s">
        <v>692</v>
      </c>
      <c r="B898" s="18" t="s">
        <v>674</v>
      </c>
      <c r="C898" s="18">
        <v>2000</v>
      </c>
      <c r="D898" s="18" t="s">
        <v>39</v>
      </c>
      <c r="E898" s="19"/>
      <c r="F898" s="18" t="str">
        <f>IF(ISBLANK(E898),"", PRODUCT(C898,E898))</f>
        <v/>
      </c>
      <c r="G898" s="29"/>
      <c r="H898" s="28"/>
    </row>
    <row r="899" spans="1:8" x14ac:dyDescent="0.25">
      <c r="A899" s="18" t="s">
        <v>693</v>
      </c>
      <c r="B899" s="18" t="s">
        <v>694</v>
      </c>
      <c r="C899" s="18"/>
      <c r="D899" s="18"/>
      <c r="E899" s="18"/>
      <c r="F899" s="18"/>
      <c r="G899" s="28"/>
      <c r="H899" s="29"/>
    </row>
    <row r="900" spans="1:8" x14ac:dyDescent="0.25">
      <c r="A900" s="18" t="s">
        <v>695</v>
      </c>
      <c r="B900" s="18" t="s">
        <v>696</v>
      </c>
      <c r="C900" s="18"/>
      <c r="D900" s="18"/>
      <c r="E900" s="18"/>
      <c r="F900" s="18"/>
      <c r="G900" s="28"/>
      <c r="H900" s="29"/>
    </row>
    <row r="901" spans="1:8" x14ac:dyDescent="0.25">
      <c r="A901" s="18" t="s">
        <v>697</v>
      </c>
      <c r="B901" s="18" t="s">
        <v>681</v>
      </c>
      <c r="C901" s="18"/>
      <c r="D901" s="18"/>
      <c r="E901" s="18"/>
      <c r="F901" s="18"/>
      <c r="G901" s="28"/>
      <c r="H901" s="29"/>
    </row>
    <row r="902" spans="1:8" x14ac:dyDescent="0.25">
      <c r="A902" s="18" t="s">
        <v>698</v>
      </c>
      <c r="B902" s="18" t="s">
        <v>683</v>
      </c>
      <c r="C902" s="18"/>
      <c r="D902" s="18"/>
      <c r="E902" s="18"/>
      <c r="F902" s="18"/>
      <c r="G902" s="28"/>
      <c r="H902" s="29"/>
    </row>
    <row r="903" spans="1:8" x14ac:dyDescent="0.25">
      <c r="A903" s="18" t="s">
        <v>699</v>
      </c>
      <c r="B903" s="18" t="s">
        <v>685</v>
      </c>
      <c r="C903" s="18"/>
      <c r="D903" s="18"/>
      <c r="E903" s="18"/>
      <c r="F903" s="18"/>
      <c r="G903" s="28"/>
      <c r="H903" s="29"/>
    </row>
    <row r="904" spans="1:8" x14ac:dyDescent="0.25">
      <c r="A904" s="18" t="s">
        <v>700</v>
      </c>
      <c r="B904" s="18" t="s">
        <v>687</v>
      </c>
      <c r="C904" s="18"/>
      <c r="D904" s="18"/>
      <c r="E904" s="18"/>
      <c r="F904" s="18"/>
      <c r="G904" s="28"/>
      <c r="H904" s="29"/>
    </row>
    <row r="905" spans="1:8" x14ac:dyDescent="0.25">
      <c r="A905" s="18" t="s">
        <v>701</v>
      </c>
      <c r="B905" s="18" t="s">
        <v>689</v>
      </c>
      <c r="C905" s="18"/>
      <c r="D905" s="18"/>
      <c r="E905" s="18"/>
      <c r="F905" s="18"/>
      <c r="G905" s="28"/>
      <c r="H905" s="29"/>
    </row>
    <row r="906" spans="1:8" x14ac:dyDescent="0.25">
      <c r="A906" s="18" t="s">
        <v>702</v>
      </c>
      <c r="B906" s="18" t="s">
        <v>691</v>
      </c>
      <c r="C906" s="18"/>
      <c r="D906" s="18"/>
      <c r="E906" s="18"/>
      <c r="F906" s="18"/>
      <c r="G906" s="28"/>
      <c r="H906" s="29"/>
    </row>
    <row r="907" spans="1:8" x14ac:dyDescent="0.25">
      <c r="A907" s="18" t="s">
        <v>703</v>
      </c>
      <c r="B907" s="18" t="s">
        <v>674</v>
      </c>
      <c r="C907" s="18">
        <v>1000</v>
      </c>
      <c r="D907" s="18" t="s">
        <v>39</v>
      </c>
      <c r="E907" s="19"/>
      <c r="F907" s="18" t="str">
        <f>IF(ISBLANK(E907),"", PRODUCT(C907,E907))</f>
        <v/>
      </c>
      <c r="G907" s="29"/>
      <c r="H907" s="28"/>
    </row>
    <row r="908" spans="1:8" x14ac:dyDescent="0.25">
      <c r="A908" s="18" t="s">
        <v>704</v>
      </c>
      <c r="B908" s="18" t="s">
        <v>705</v>
      </c>
      <c r="C908" s="18"/>
      <c r="D908" s="18"/>
      <c r="E908" s="18"/>
      <c r="F908" s="18"/>
      <c r="G908" s="28"/>
      <c r="H908" s="29"/>
    </row>
    <row r="909" spans="1:8" x14ac:dyDescent="0.25">
      <c r="A909" s="18" t="s">
        <v>706</v>
      </c>
      <c r="B909" s="18" t="s">
        <v>707</v>
      </c>
      <c r="C909" s="18"/>
      <c r="D909" s="18"/>
      <c r="E909" s="18"/>
      <c r="F909" s="18"/>
      <c r="G909" s="28"/>
      <c r="H909" s="29"/>
    </row>
    <row r="910" spans="1:8" x14ac:dyDescent="0.25">
      <c r="A910" s="18" t="s">
        <v>708</v>
      </c>
      <c r="B910" s="18" t="s">
        <v>681</v>
      </c>
      <c r="C910" s="18"/>
      <c r="D910" s="18"/>
      <c r="E910" s="18"/>
      <c r="F910" s="18"/>
      <c r="G910" s="28"/>
      <c r="H910" s="29"/>
    </row>
    <row r="911" spans="1:8" x14ac:dyDescent="0.25">
      <c r="A911" s="18" t="s">
        <v>709</v>
      </c>
      <c r="B911" s="18" t="s">
        <v>683</v>
      </c>
      <c r="C911" s="18"/>
      <c r="D911" s="18"/>
      <c r="E911" s="18"/>
      <c r="F911" s="18"/>
      <c r="G911" s="28"/>
      <c r="H911" s="29"/>
    </row>
    <row r="912" spans="1:8" x14ac:dyDescent="0.25">
      <c r="A912" s="18" t="s">
        <v>710</v>
      </c>
      <c r="B912" s="18" t="s">
        <v>685</v>
      </c>
      <c r="C912" s="18"/>
      <c r="D912" s="18"/>
      <c r="E912" s="18"/>
      <c r="F912" s="18"/>
      <c r="G912" s="28"/>
      <c r="H912" s="29"/>
    </row>
    <row r="913" spans="1:8" x14ac:dyDescent="0.25">
      <c r="A913" s="18" t="s">
        <v>711</v>
      </c>
      <c r="B913" s="18" t="s">
        <v>687</v>
      </c>
      <c r="C913" s="18"/>
      <c r="D913" s="18"/>
      <c r="E913" s="18"/>
      <c r="F913" s="18"/>
      <c r="G913" s="28"/>
      <c r="H913" s="29"/>
    </row>
    <row r="914" spans="1:8" x14ac:dyDescent="0.25">
      <c r="A914" s="18" t="s">
        <v>712</v>
      </c>
      <c r="B914" s="18" t="s">
        <v>689</v>
      </c>
      <c r="C914" s="18"/>
      <c r="D914" s="18"/>
      <c r="E914" s="18"/>
      <c r="F914" s="18"/>
      <c r="G914" s="28"/>
      <c r="H914" s="29"/>
    </row>
    <row r="915" spans="1:8" x14ac:dyDescent="0.25">
      <c r="A915" s="18" t="s">
        <v>713</v>
      </c>
      <c r="B915" s="18" t="s">
        <v>691</v>
      </c>
      <c r="C915" s="18"/>
      <c r="D915" s="18"/>
      <c r="E915" s="18"/>
      <c r="F915" s="18"/>
      <c r="G915" s="28"/>
      <c r="H915" s="29"/>
    </row>
    <row r="916" spans="1:8" x14ac:dyDescent="0.25">
      <c r="E916" s="17" t="s">
        <v>44</v>
      </c>
      <c r="F916" s="17" t="str">
        <f>IF((COUNT(C889:C915)&lt;&gt;COUNT(F889:F915)),"", ROUND(SUM(F889:F915),2))</f>
        <v/>
      </c>
      <c r="G916" s="30" t="str">
        <f>IF((COUNT(C889:C915)&lt;&gt;COUNT(F889:F915)),"Neužpildytos visų objektų kainos", "")</f>
        <v>Neužpildytos visų objektų kainos</v>
      </c>
    </row>
    <row r="917" spans="1:8" x14ac:dyDescent="0.25">
      <c r="C917" s="17" t="s">
        <v>45</v>
      </c>
      <c r="D917" s="20"/>
      <c r="E917" s="17" t="s">
        <v>46</v>
      </c>
      <c r="F917" s="17" t="str">
        <f>IF(OR(F916="",D917=""),"", ROUND(PRODUCT(D917,F916)/100,2))</f>
        <v/>
      </c>
      <c r="G917" s="30" t="str">
        <f>IF(D917="", "Nurodykite taikomą PVM dydį", "")</f>
        <v>Nurodykite taikomą PVM dydį</v>
      </c>
    </row>
    <row r="918" spans="1:8" x14ac:dyDescent="0.25">
      <c r="E918" s="17" t="s">
        <v>47</v>
      </c>
      <c r="F918" s="17">
        <f>IF(ISBLANK(F917), "", ROUND(SUM(F916:F917),2))</f>
        <v>0</v>
      </c>
    </row>
    <row r="922" spans="1:8" x14ac:dyDescent="0.25">
      <c r="A922" s="13" t="s">
        <v>714</v>
      </c>
      <c r="B922" s="13" t="s">
        <v>715</v>
      </c>
    </row>
    <row r="924" spans="1:8" x14ac:dyDescent="0.25">
      <c r="A924" s="13" t="s">
        <v>27</v>
      </c>
    </row>
    <row r="925" spans="1:8" ht="45" x14ac:dyDescent="0.25">
      <c r="A925" s="17" t="s">
        <v>28</v>
      </c>
      <c r="B925" s="17" t="s">
        <v>29</v>
      </c>
      <c r="C925" s="17" t="s">
        <v>30</v>
      </c>
      <c r="D925" s="17" t="s">
        <v>31</v>
      </c>
      <c r="E925" s="17" t="s">
        <v>32</v>
      </c>
      <c r="F925" s="17" t="s">
        <v>33</v>
      </c>
      <c r="G925" s="27" t="s">
        <v>34</v>
      </c>
      <c r="H925" s="27" t="s">
        <v>35</v>
      </c>
    </row>
    <row r="926" spans="1:8" x14ac:dyDescent="0.25">
      <c r="A926" s="17" t="s">
        <v>716</v>
      </c>
      <c r="B926" s="17" t="s">
        <v>717</v>
      </c>
      <c r="C926" s="18"/>
      <c r="D926" s="18"/>
      <c r="E926" s="18"/>
      <c r="F926" s="18"/>
      <c r="G926" s="28"/>
      <c r="H926" s="28"/>
    </row>
    <row r="927" spans="1:8" x14ac:dyDescent="0.25">
      <c r="A927" s="18" t="s">
        <v>718</v>
      </c>
      <c r="B927" s="18" t="s">
        <v>717</v>
      </c>
      <c r="C927" s="18">
        <v>1800</v>
      </c>
      <c r="D927" s="18" t="s">
        <v>39</v>
      </c>
      <c r="E927" s="19"/>
      <c r="F927" s="18" t="str">
        <f>IF(ISBLANK(E927),"", PRODUCT(C927,E927))</f>
        <v/>
      </c>
      <c r="G927" s="29"/>
      <c r="H927" s="28"/>
    </row>
    <row r="928" spans="1:8" x14ac:dyDescent="0.25">
      <c r="A928" s="18" t="s">
        <v>719</v>
      </c>
      <c r="B928" s="18" t="s">
        <v>720</v>
      </c>
      <c r="C928" s="18"/>
      <c r="D928" s="18"/>
      <c r="E928" s="18"/>
      <c r="F928" s="18"/>
      <c r="G928" s="28"/>
      <c r="H928" s="29"/>
    </row>
    <row r="929" spans="1:8" x14ac:dyDescent="0.25">
      <c r="A929" s="18" t="s">
        <v>721</v>
      </c>
      <c r="B929" s="18" t="s">
        <v>722</v>
      </c>
      <c r="C929" s="18"/>
      <c r="D929" s="18"/>
      <c r="E929" s="18"/>
      <c r="F929" s="18"/>
      <c r="G929" s="28"/>
      <c r="H929" s="29"/>
    </row>
    <row r="930" spans="1:8" x14ac:dyDescent="0.25">
      <c r="A930" s="18" t="s">
        <v>723</v>
      </c>
      <c r="B930" s="18" t="s">
        <v>685</v>
      </c>
      <c r="C930" s="18"/>
      <c r="D930" s="18"/>
      <c r="E930" s="18"/>
      <c r="F930" s="18"/>
      <c r="G930" s="28"/>
      <c r="H930" s="29"/>
    </row>
    <row r="931" spans="1:8" ht="30" x14ac:dyDescent="0.25">
      <c r="A931" s="18" t="s">
        <v>724</v>
      </c>
      <c r="B931" s="28" t="s">
        <v>725</v>
      </c>
      <c r="C931" s="18"/>
      <c r="D931" s="18"/>
      <c r="E931" s="18"/>
      <c r="F931" s="18"/>
      <c r="G931" s="28"/>
      <c r="H931" s="29"/>
    </row>
    <row r="932" spans="1:8" x14ac:dyDescent="0.25">
      <c r="A932" s="18" t="s">
        <v>726</v>
      </c>
      <c r="B932" s="18" t="s">
        <v>727</v>
      </c>
      <c r="C932" s="18"/>
      <c r="D932" s="18"/>
      <c r="E932" s="18"/>
      <c r="F932" s="18"/>
      <c r="G932" s="28"/>
      <c r="H932" s="29"/>
    </row>
    <row r="933" spans="1:8" x14ac:dyDescent="0.25">
      <c r="A933" s="18" t="s">
        <v>728</v>
      </c>
      <c r="B933" s="18" t="s">
        <v>729</v>
      </c>
      <c r="C933" s="18"/>
      <c r="D933" s="18"/>
      <c r="E933" s="18"/>
      <c r="F933" s="18"/>
      <c r="G933" s="28"/>
      <c r="H933" s="29"/>
    </row>
    <row r="934" spans="1:8" x14ac:dyDescent="0.25">
      <c r="E934" s="17" t="s">
        <v>44</v>
      </c>
      <c r="F934" s="17" t="str">
        <f>IF((COUNT(C927:C933)&lt;&gt;COUNT(F927:F933)),"", ROUND(SUM(F927:F933),2))</f>
        <v/>
      </c>
      <c r="G934" s="30" t="str">
        <f>IF((COUNT(C927:C933)&lt;&gt;COUNT(F927:F933)),"Neužpildytos visų objektų kainos", "")</f>
        <v>Neužpildytos visų objektų kainos</v>
      </c>
    </row>
    <row r="935" spans="1:8" x14ac:dyDescent="0.25">
      <c r="C935" s="17" t="s">
        <v>45</v>
      </c>
      <c r="D935" s="20"/>
      <c r="E935" s="17" t="s">
        <v>46</v>
      </c>
      <c r="F935" s="17" t="str">
        <f>IF(OR(F934="",D935=""),"", ROUND(PRODUCT(D935,F934)/100,2))</f>
        <v/>
      </c>
      <c r="G935" s="30" t="str">
        <f>IF(D935="", "Nurodykite taikomą PVM dydį", "")</f>
        <v>Nurodykite taikomą PVM dydį</v>
      </c>
    </row>
    <row r="936" spans="1:8" x14ac:dyDescent="0.25">
      <c r="E936" s="17" t="s">
        <v>47</v>
      </c>
      <c r="F936" s="17">
        <f>IF(ISBLANK(F935), "", ROUND(SUM(F934:F935),2))</f>
        <v>0</v>
      </c>
    </row>
    <row r="940" spans="1:8" x14ac:dyDescent="0.25">
      <c r="A940" s="13" t="s">
        <v>730</v>
      </c>
      <c r="B940" s="13" t="s">
        <v>731</v>
      </c>
    </row>
    <row r="942" spans="1:8" x14ac:dyDescent="0.25">
      <c r="A942" s="13" t="s">
        <v>27</v>
      </c>
    </row>
    <row r="943" spans="1:8" ht="45" x14ac:dyDescent="0.25">
      <c r="A943" s="17" t="s">
        <v>28</v>
      </c>
      <c r="B943" s="17" t="s">
        <v>29</v>
      </c>
      <c r="C943" s="17" t="s">
        <v>30</v>
      </c>
      <c r="D943" s="17" t="s">
        <v>31</v>
      </c>
      <c r="E943" s="17" t="s">
        <v>32</v>
      </c>
      <c r="F943" s="17" t="s">
        <v>33</v>
      </c>
      <c r="G943" s="27" t="s">
        <v>34</v>
      </c>
      <c r="H943" s="27" t="s">
        <v>35</v>
      </c>
    </row>
    <row r="944" spans="1:8" x14ac:dyDescent="0.25">
      <c r="A944" s="17" t="s">
        <v>732</v>
      </c>
      <c r="B944" s="17" t="s">
        <v>733</v>
      </c>
      <c r="C944" s="18"/>
      <c r="D944" s="18"/>
      <c r="E944" s="18"/>
      <c r="F944" s="18"/>
      <c r="G944" s="28"/>
      <c r="H944" s="28"/>
    </row>
    <row r="945" spans="1:8" x14ac:dyDescent="0.25">
      <c r="A945" s="18" t="s">
        <v>734</v>
      </c>
      <c r="B945" s="18" t="s">
        <v>733</v>
      </c>
      <c r="C945" s="18">
        <v>45600</v>
      </c>
      <c r="D945" s="18" t="s">
        <v>39</v>
      </c>
      <c r="E945" s="19"/>
      <c r="F945" s="18" t="str">
        <f>IF(ISBLANK(E945),"", PRODUCT(C945,E945))</f>
        <v/>
      </c>
      <c r="G945" s="29"/>
      <c r="H945" s="28"/>
    </row>
    <row r="946" spans="1:8" x14ac:dyDescent="0.25">
      <c r="A946" s="18" t="s">
        <v>735</v>
      </c>
      <c r="B946" s="18" t="s">
        <v>736</v>
      </c>
      <c r="C946" s="18"/>
      <c r="D946" s="18"/>
      <c r="E946" s="18"/>
      <c r="F946" s="18"/>
      <c r="G946" s="28"/>
      <c r="H946" s="29"/>
    </row>
    <row r="947" spans="1:8" x14ac:dyDescent="0.25">
      <c r="A947" s="18" t="s">
        <v>737</v>
      </c>
      <c r="B947" s="18" t="s">
        <v>738</v>
      </c>
      <c r="C947" s="18"/>
      <c r="D947" s="18"/>
      <c r="E947" s="18"/>
      <c r="F947" s="18"/>
      <c r="G947" s="28"/>
      <c r="H947" s="29"/>
    </row>
    <row r="948" spans="1:8" x14ac:dyDescent="0.25">
      <c r="A948" s="18" t="s">
        <v>739</v>
      </c>
      <c r="B948" s="18" t="s">
        <v>740</v>
      </c>
      <c r="C948" s="18"/>
      <c r="D948" s="18"/>
      <c r="E948" s="18"/>
      <c r="F948" s="18"/>
      <c r="G948" s="28"/>
      <c r="H948" s="29"/>
    </row>
    <row r="949" spans="1:8" x14ac:dyDescent="0.25">
      <c r="A949" s="18" t="s">
        <v>741</v>
      </c>
      <c r="B949" s="18" t="s">
        <v>742</v>
      </c>
      <c r="C949" s="18"/>
      <c r="D949" s="18"/>
      <c r="E949" s="18"/>
      <c r="F949" s="18"/>
      <c r="G949" s="28"/>
      <c r="H949" s="29"/>
    </row>
    <row r="950" spans="1:8" x14ac:dyDescent="0.25">
      <c r="A950" s="18" t="s">
        <v>743</v>
      </c>
      <c r="B950" s="18" t="s">
        <v>744</v>
      </c>
      <c r="C950" s="18"/>
      <c r="D950" s="18"/>
      <c r="E950" s="18"/>
      <c r="F950" s="18"/>
      <c r="G950" s="28"/>
      <c r="H950" s="29"/>
    </row>
    <row r="951" spans="1:8" x14ac:dyDescent="0.25">
      <c r="A951" s="18" t="s">
        <v>745</v>
      </c>
      <c r="B951" s="18" t="s">
        <v>746</v>
      </c>
      <c r="C951" s="18"/>
      <c r="D951" s="18"/>
      <c r="E951" s="18"/>
      <c r="F951" s="18"/>
      <c r="G951" s="28"/>
      <c r="H951" s="29"/>
    </row>
    <row r="952" spans="1:8" x14ac:dyDescent="0.25">
      <c r="A952" s="18" t="s">
        <v>747</v>
      </c>
      <c r="B952" s="18" t="s">
        <v>748</v>
      </c>
      <c r="C952" s="18"/>
      <c r="D952" s="18"/>
      <c r="E952" s="18"/>
      <c r="F952" s="18"/>
      <c r="G952" s="28"/>
      <c r="H952" s="29"/>
    </row>
    <row r="953" spans="1:8" ht="30" x14ac:dyDescent="0.25">
      <c r="A953" s="18" t="s">
        <v>749</v>
      </c>
      <c r="B953" s="28" t="s">
        <v>750</v>
      </c>
      <c r="C953" s="18"/>
      <c r="D953" s="18"/>
      <c r="E953" s="18"/>
      <c r="F953" s="18"/>
      <c r="G953" s="28"/>
      <c r="H953" s="29"/>
    </row>
    <row r="954" spans="1:8" x14ac:dyDescent="0.25">
      <c r="A954" s="18" t="s">
        <v>751</v>
      </c>
      <c r="B954" s="18" t="s">
        <v>752</v>
      </c>
      <c r="C954" s="18"/>
      <c r="D954" s="18"/>
      <c r="E954" s="18"/>
      <c r="F954" s="18"/>
      <c r="G954" s="28"/>
      <c r="H954" s="29"/>
    </row>
    <row r="955" spans="1:8" x14ac:dyDescent="0.25">
      <c r="E955" s="17" t="s">
        <v>44</v>
      </c>
      <c r="F955" s="17" t="str">
        <f>IF((COUNT(C945:C954)&lt;&gt;COUNT(F945:F954)),"", ROUND(SUM(F945:F954),2))</f>
        <v/>
      </c>
      <c r="G955" s="30" t="str">
        <f>IF((COUNT(C945:C954)&lt;&gt;COUNT(F945:F954)),"Neužpildytos visų objektų kainos", "")</f>
        <v>Neužpildytos visų objektų kainos</v>
      </c>
    </row>
    <row r="956" spans="1:8" x14ac:dyDescent="0.25">
      <c r="C956" s="17" t="s">
        <v>45</v>
      </c>
      <c r="D956" s="20"/>
      <c r="E956" s="17" t="s">
        <v>46</v>
      </c>
      <c r="F956" s="17" t="str">
        <f>IF(OR(F955="",D956=""),"", ROUND(PRODUCT(D956,F955)/100,2))</f>
        <v/>
      </c>
      <c r="G956" s="30" t="str">
        <f>IF(D956="", "Nurodykite taikomą PVM dydį", "")</f>
        <v>Nurodykite taikomą PVM dydį</v>
      </c>
    </row>
    <row r="957" spans="1:8" x14ac:dyDescent="0.25">
      <c r="E957" s="17" t="s">
        <v>47</v>
      </c>
      <c r="F957" s="17">
        <f>IF(ISBLANK(F956), "", ROUND(SUM(F955:F956),2))</f>
        <v>0</v>
      </c>
    </row>
    <row r="961" spans="1:8" x14ac:dyDescent="0.25">
      <c r="A961" s="13" t="s">
        <v>753</v>
      </c>
      <c r="B961" s="13" t="s">
        <v>754</v>
      </c>
    </row>
    <row r="963" spans="1:8" x14ac:dyDescent="0.25">
      <c r="A963" s="13" t="s">
        <v>27</v>
      </c>
    </row>
    <row r="964" spans="1:8" ht="45" x14ac:dyDescent="0.25">
      <c r="A964" s="17" t="s">
        <v>28</v>
      </c>
      <c r="B964" s="17" t="s">
        <v>29</v>
      </c>
      <c r="C964" s="17" t="s">
        <v>30</v>
      </c>
      <c r="D964" s="17" t="s">
        <v>31</v>
      </c>
      <c r="E964" s="17" t="s">
        <v>32</v>
      </c>
      <c r="F964" s="17" t="s">
        <v>33</v>
      </c>
      <c r="G964" s="27" t="s">
        <v>34</v>
      </c>
      <c r="H964" s="27" t="s">
        <v>35</v>
      </c>
    </row>
    <row r="965" spans="1:8" x14ac:dyDescent="0.25">
      <c r="A965" s="17" t="s">
        <v>755</v>
      </c>
      <c r="B965" s="17" t="s">
        <v>756</v>
      </c>
      <c r="C965" s="18"/>
      <c r="D965" s="18"/>
      <c r="E965" s="18"/>
      <c r="F965" s="18"/>
      <c r="G965" s="28"/>
      <c r="H965" s="28"/>
    </row>
    <row r="966" spans="1:8" x14ac:dyDescent="0.25">
      <c r="A966" s="18" t="s">
        <v>757</v>
      </c>
      <c r="B966" s="18" t="s">
        <v>758</v>
      </c>
      <c r="C966" s="18">
        <v>250</v>
      </c>
      <c r="D966" s="18" t="s">
        <v>39</v>
      </c>
      <c r="E966" s="19"/>
      <c r="F966" s="18" t="str">
        <f>IF(ISBLANK(E966),"", PRODUCT(C966,E966))</f>
        <v/>
      </c>
      <c r="G966" s="29"/>
      <c r="H966" s="28"/>
    </row>
    <row r="967" spans="1:8" x14ac:dyDescent="0.25">
      <c r="A967" s="18" t="s">
        <v>759</v>
      </c>
      <c r="B967" s="18" t="s">
        <v>613</v>
      </c>
      <c r="C967" s="18"/>
      <c r="D967" s="18"/>
      <c r="E967" s="18"/>
      <c r="F967" s="18"/>
      <c r="G967" s="28"/>
      <c r="H967" s="29"/>
    </row>
    <row r="968" spans="1:8" x14ac:dyDescent="0.25">
      <c r="A968" s="18" t="s">
        <v>760</v>
      </c>
      <c r="B968" s="18" t="s">
        <v>761</v>
      </c>
      <c r="C968" s="18"/>
      <c r="D968" s="18"/>
      <c r="E968" s="18"/>
      <c r="F968" s="18"/>
      <c r="G968" s="28"/>
      <c r="H968" s="29"/>
    </row>
    <row r="969" spans="1:8" x14ac:dyDescent="0.25">
      <c r="A969" s="18" t="s">
        <v>762</v>
      </c>
      <c r="B969" s="18" t="s">
        <v>763</v>
      </c>
      <c r="C969" s="18"/>
      <c r="D969" s="18"/>
      <c r="E969" s="18"/>
      <c r="F969" s="18"/>
      <c r="G969" s="28"/>
      <c r="H969" s="29"/>
    </row>
    <row r="970" spans="1:8" x14ac:dyDescent="0.25">
      <c r="A970" s="18" t="s">
        <v>764</v>
      </c>
      <c r="B970" s="18" t="s">
        <v>765</v>
      </c>
      <c r="C970" s="18"/>
      <c r="D970" s="18"/>
      <c r="E970" s="18"/>
      <c r="F970" s="18"/>
      <c r="G970" s="28"/>
      <c r="H970" s="29"/>
    </row>
    <row r="971" spans="1:8" x14ac:dyDescent="0.25">
      <c r="A971" s="18" t="s">
        <v>766</v>
      </c>
      <c r="B971" s="18" t="s">
        <v>767</v>
      </c>
      <c r="C971" s="18"/>
      <c r="D971" s="18"/>
      <c r="E971" s="18"/>
      <c r="F971" s="18"/>
      <c r="G971" s="28"/>
      <c r="H971" s="29"/>
    </row>
    <row r="972" spans="1:8" x14ac:dyDescent="0.25">
      <c r="A972" s="18" t="s">
        <v>768</v>
      </c>
      <c r="B972" s="18" t="s">
        <v>769</v>
      </c>
      <c r="C972" s="18"/>
      <c r="D972" s="18"/>
      <c r="E972" s="18"/>
      <c r="F972" s="18"/>
      <c r="G972" s="28"/>
      <c r="H972" s="29"/>
    </row>
    <row r="973" spans="1:8" x14ac:dyDescent="0.25">
      <c r="A973" s="18" t="s">
        <v>770</v>
      </c>
      <c r="B973" s="18" t="s">
        <v>771</v>
      </c>
      <c r="C973" s="18"/>
      <c r="D973" s="18"/>
      <c r="E973" s="18"/>
      <c r="F973" s="18"/>
      <c r="G973" s="28"/>
      <c r="H973" s="29"/>
    </row>
    <row r="974" spans="1:8" x14ac:dyDescent="0.25">
      <c r="A974" s="18" t="s">
        <v>772</v>
      </c>
      <c r="B974" s="18" t="s">
        <v>773</v>
      </c>
      <c r="C974" s="18"/>
      <c r="D974" s="18"/>
      <c r="E974" s="18"/>
      <c r="F974" s="18"/>
      <c r="G974" s="28"/>
      <c r="H974" s="29"/>
    </row>
    <row r="975" spans="1:8" x14ac:dyDescent="0.25">
      <c r="A975" s="18" t="s">
        <v>774</v>
      </c>
      <c r="B975" s="18" t="s">
        <v>775</v>
      </c>
      <c r="C975" s="18"/>
      <c r="D975" s="18"/>
      <c r="E975" s="18"/>
      <c r="F975" s="18"/>
      <c r="G975" s="28"/>
      <c r="H975" s="29"/>
    </row>
    <row r="976" spans="1:8" x14ac:dyDescent="0.25">
      <c r="E976" s="17" t="s">
        <v>44</v>
      </c>
      <c r="F976" s="17" t="str">
        <f>IF((COUNT(C966:C975)&lt;&gt;COUNT(F966:F975)),"", ROUND(SUM(F966:F975),2))</f>
        <v/>
      </c>
      <c r="G976" s="30" t="str">
        <f>IF((COUNT(C966:C975)&lt;&gt;COUNT(F966:F975)),"Neužpildytos visų objektų kainos", "")</f>
        <v>Neužpildytos visų objektų kainos</v>
      </c>
    </row>
    <row r="977" spans="1:8" x14ac:dyDescent="0.25">
      <c r="C977" s="17" t="s">
        <v>45</v>
      </c>
      <c r="D977" s="20"/>
      <c r="E977" s="17" t="s">
        <v>46</v>
      </c>
      <c r="F977" s="17" t="str">
        <f>IF(OR(F976="",D977=""),"", ROUND(PRODUCT(D977,F976)/100,2))</f>
        <v/>
      </c>
      <c r="G977" s="30" t="str">
        <f>IF(D977="", "Nurodykite taikomą PVM dydį", "")</f>
        <v>Nurodykite taikomą PVM dydį</v>
      </c>
    </row>
    <row r="978" spans="1:8" x14ac:dyDescent="0.25">
      <c r="E978" s="17" t="s">
        <v>47</v>
      </c>
      <c r="F978" s="17">
        <f>IF(ISBLANK(F977), "", ROUND(SUM(F976:F977),2))</f>
        <v>0</v>
      </c>
    </row>
    <row r="982" spans="1:8" x14ac:dyDescent="0.25">
      <c r="A982" s="13" t="s">
        <v>776</v>
      </c>
      <c r="B982" s="13" t="s">
        <v>777</v>
      </c>
    </row>
    <row r="984" spans="1:8" x14ac:dyDescent="0.25">
      <c r="A984" s="13" t="s">
        <v>27</v>
      </c>
    </row>
    <row r="985" spans="1:8" ht="45" x14ac:dyDescent="0.25">
      <c r="A985" s="17" t="s">
        <v>28</v>
      </c>
      <c r="B985" s="17" t="s">
        <v>29</v>
      </c>
      <c r="C985" s="17" t="s">
        <v>30</v>
      </c>
      <c r="D985" s="17" t="s">
        <v>31</v>
      </c>
      <c r="E985" s="17" t="s">
        <v>32</v>
      </c>
      <c r="F985" s="17" t="s">
        <v>33</v>
      </c>
      <c r="G985" s="27" t="s">
        <v>34</v>
      </c>
      <c r="H985" s="27" t="s">
        <v>35</v>
      </c>
    </row>
    <row r="986" spans="1:8" x14ac:dyDescent="0.25">
      <c r="A986" s="17" t="s">
        <v>778</v>
      </c>
      <c r="B986" s="17" t="s">
        <v>779</v>
      </c>
      <c r="C986" s="18"/>
      <c r="D986" s="18"/>
      <c r="E986" s="18"/>
      <c r="F986" s="18"/>
      <c r="G986" s="28"/>
      <c r="H986" s="28"/>
    </row>
    <row r="987" spans="1:8" x14ac:dyDescent="0.25">
      <c r="A987" s="18" t="s">
        <v>780</v>
      </c>
      <c r="B987" s="18" t="s">
        <v>781</v>
      </c>
      <c r="C987" s="18">
        <v>40</v>
      </c>
      <c r="D987" s="18" t="s">
        <v>39</v>
      </c>
      <c r="E987" s="19"/>
      <c r="F987" s="18" t="str">
        <f>IF(ISBLANK(E987),"", PRODUCT(C987,E987))</f>
        <v/>
      </c>
      <c r="G987" s="29"/>
      <c r="H987" s="28"/>
    </row>
    <row r="988" spans="1:8" x14ac:dyDescent="0.25">
      <c r="A988" s="18" t="s">
        <v>782</v>
      </c>
      <c r="B988" s="18" t="s">
        <v>783</v>
      </c>
      <c r="C988" s="18"/>
      <c r="D988" s="18"/>
      <c r="E988" s="18"/>
      <c r="F988" s="18"/>
      <c r="G988" s="28"/>
      <c r="H988" s="29"/>
    </row>
    <row r="989" spans="1:8" ht="30" x14ac:dyDescent="0.25">
      <c r="A989" s="18" t="s">
        <v>784</v>
      </c>
      <c r="B989" s="28" t="s">
        <v>785</v>
      </c>
      <c r="C989" s="18"/>
      <c r="D989" s="18"/>
      <c r="E989" s="18"/>
      <c r="F989" s="18"/>
      <c r="G989" s="28"/>
      <c r="H989" s="29"/>
    </row>
    <row r="990" spans="1:8" x14ac:dyDescent="0.25">
      <c r="A990" s="18" t="s">
        <v>786</v>
      </c>
      <c r="B990" s="28" t="s">
        <v>787</v>
      </c>
      <c r="C990" s="18"/>
      <c r="D990" s="18"/>
      <c r="E990" s="18"/>
      <c r="F990" s="18"/>
      <c r="G990" s="28"/>
      <c r="H990" s="29"/>
    </row>
    <row r="991" spans="1:8" x14ac:dyDescent="0.25">
      <c r="A991" s="18" t="s">
        <v>788</v>
      </c>
      <c r="B991" s="28" t="s">
        <v>102</v>
      </c>
      <c r="C991" s="18"/>
      <c r="D991" s="18"/>
      <c r="E991" s="18"/>
      <c r="F991" s="18"/>
      <c r="G991" s="28"/>
      <c r="H991" s="29"/>
    </row>
    <row r="992" spans="1:8" x14ac:dyDescent="0.25">
      <c r="A992" s="18" t="s">
        <v>789</v>
      </c>
      <c r="B992" s="28" t="s">
        <v>790</v>
      </c>
      <c r="C992" s="18">
        <v>40</v>
      </c>
      <c r="D992" s="18" t="s">
        <v>39</v>
      </c>
      <c r="E992" s="19"/>
      <c r="F992" s="18" t="str">
        <f>IF(ISBLANK(E992),"", PRODUCT(C992,E992))</f>
        <v/>
      </c>
      <c r="G992" s="29"/>
      <c r="H992" s="28"/>
    </row>
    <row r="993" spans="1:8" x14ac:dyDescent="0.25">
      <c r="A993" s="18" t="s">
        <v>791</v>
      </c>
      <c r="B993" s="28" t="s">
        <v>783</v>
      </c>
      <c r="C993" s="18"/>
      <c r="D993" s="18"/>
      <c r="E993" s="18"/>
      <c r="F993" s="18"/>
      <c r="G993" s="28"/>
      <c r="H993" s="29"/>
    </row>
    <row r="994" spans="1:8" ht="30" x14ac:dyDescent="0.25">
      <c r="A994" s="18" t="s">
        <v>792</v>
      </c>
      <c r="B994" s="28" t="s">
        <v>785</v>
      </c>
      <c r="C994" s="18"/>
      <c r="D994" s="18"/>
      <c r="E994" s="18"/>
      <c r="F994" s="18"/>
      <c r="G994" s="28"/>
      <c r="H994" s="29"/>
    </row>
    <row r="995" spans="1:8" x14ac:dyDescent="0.25">
      <c r="A995" s="18" t="s">
        <v>793</v>
      </c>
      <c r="B995" s="28" t="s">
        <v>787</v>
      </c>
      <c r="C995" s="18"/>
      <c r="D995" s="18"/>
      <c r="E995" s="18"/>
      <c r="F995" s="18"/>
      <c r="G995" s="28"/>
      <c r="H995" s="29"/>
    </row>
    <row r="996" spans="1:8" x14ac:dyDescent="0.25">
      <c r="A996" s="18" t="s">
        <v>794</v>
      </c>
      <c r="B996" s="28" t="s">
        <v>102</v>
      </c>
      <c r="C996" s="18"/>
      <c r="D996" s="18"/>
      <c r="E996" s="18"/>
      <c r="F996" s="18"/>
      <c r="G996" s="28"/>
      <c r="H996" s="29"/>
    </row>
    <row r="997" spans="1:8" x14ac:dyDescent="0.25">
      <c r="A997" s="18" t="s">
        <v>795</v>
      </c>
      <c r="B997" s="28" t="s">
        <v>796</v>
      </c>
      <c r="C997" s="18">
        <v>40</v>
      </c>
      <c r="D997" s="18" t="s">
        <v>39</v>
      </c>
      <c r="E997" s="19"/>
      <c r="F997" s="18" t="str">
        <f>IF(ISBLANK(E997),"", PRODUCT(C997,E997))</f>
        <v/>
      </c>
      <c r="G997" s="29"/>
      <c r="H997" s="28"/>
    </row>
    <row r="998" spans="1:8" x14ac:dyDescent="0.25">
      <c r="A998" s="18" t="s">
        <v>797</v>
      </c>
      <c r="B998" s="28" t="s">
        <v>783</v>
      </c>
      <c r="C998" s="18"/>
      <c r="D998" s="18"/>
      <c r="E998" s="18"/>
      <c r="F998" s="18"/>
      <c r="G998" s="28"/>
      <c r="H998" s="29"/>
    </row>
    <row r="999" spans="1:8" ht="30" x14ac:dyDescent="0.25">
      <c r="A999" s="18" t="s">
        <v>798</v>
      </c>
      <c r="B999" s="28" t="s">
        <v>785</v>
      </c>
      <c r="C999" s="18"/>
      <c r="D999" s="18"/>
      <c r="E999" s="18"/>
      <c r="F999" s="18"/>
      <c r="G999" s="28"/>
      <c r="H999" s="29"/>
    </row>
    <row r="1000" spans="1:8" x14ac:dyDescent="0.25">
      <c r="A1000" s="18" t="s">
        <v>799</v>
      </c>
      <c r="B1000" s="18" t="s">
        <v>787</v>
      </c>
      <c r="C1000" s="18"/>
      <c r="D1000" s="18"/>
      <c r="E1000" s="18"/>
      <c r="F1000" s="18"/>
      <c r="G1000" s="28"/>
      <c r="H1000" s="29"/>
    </row>
    <row r="1001" spans="1:8" x14ac:dyDescent="0.25">
      <c r="A1001" s="18" t="s">
        <v>800</v>
      </c>
      <c r="B1001" s="18" t="s">
        <v>102</v>
      </c>
      <c r="C1001" s="18"/>
      <c r="D1001" s="18"/>
      <c r="E1001" s="18"/>
      <c r="F1001" s="18"/>
      <c r="G1001" s="28"/>
      <c r="H1001" s="29"/>
    </row>
    <row r="1002" spans="1:8" x14ac:dyDescent="0.25">
      <c r="E1002" s="17" t="s">
        <v>44</v>
      </c>
      <c r="F1002" s="17" t="str">
        <f>IF((COUNT(C987:C1001)&lt;&gt;COUNT(F987:F1001)),"", ROUND(SUM(F987:F1001),2))</f>
        <v/>
      </c>
      <c r="G1002" s="30" t="str">
        <f>IF((COUNT(C987:C1001)&lt;&gt;COUNT(F987:F1001)),"Neužpildytos visų objektų kainos", "")</f>
        <v>Neužpildytos visų objektų kainos</v>
      </c>
    </row>
    <row r="1003" spans="1:8" x14ac:dyDescent="0.25">
      <c r="C1003" s="17" t="s">
        <v>45</v>
      </c>
      <c r="D1003" s="20"/>
      <c r="E1003" s="17" t="s">
        <v>46</v>
      </c>
      <c r="F1003" s="17" t="str">
        <f>IF(OR(F1002="",D1003=""),"", ROUND(PRODUCT(D1003,F1002)/100,2))</f>
        <v/>
      </c>
      <c r="G1003" s="30" t="str">
        <f>IF(D1003="", "Nurodykite taikomą PVM dydį", "")</f>
        <v>Nurodykite taikomą PVM dydį</v>
      </c>
    </row>
    <row r="1004" spans="1:8" x14ac:dyDescent="0.25">
      <c r="E1004" s="17" t="s">
        <v>47</v>
      </c>
      <c r="F1004" s="17">
        <f>IF(ISBLANK(F1003), "", ROUND(SUM(F1002:F1003),2))</f>
        <v>0</v>
      </c>
    </row>
    <row r="1008" spans="1:8" x14ac:dyDescent="0.25">
      <c r="A1008" s="13" t="s">
        <v>801</v>
      </c>
      <c r="B1008" s="13" t="s">
        <v>802</v>
      </c>
    </row>
    <row r="1010" spans="1:8" x14ac:dyDescent="0.25">
      <c r="A1010" s="13" t="s">
        <v>27</v>
      </c>
    </row>
    <row r="1011" spans="1:8" ht="45" x14ac:dyDescent="0.25">
      <c r="A1011" s="17" t="s">
        <v>28</v>
      </c>
      <c r="B1011" s="17" t="s">
        <v>29</v>
      </c>
      <c r="C1011" s="17" t="s">
        <v>30</v>
      </c>
      <c r="D1011" s="17" t="s">
        <v>31</v>
      </c>
      <c r="E1011" s="17" t="s">
        <v>32</v>
      </c>
      <c r="F1011" s="17" t="s">
        <v>33</v>
      </c>
      <c r="G1011" s="27" t="s">
        <v>34</v>
      </c>
      <c r="H1011" s="27" t="s">
        <v>35</v>
      </c>
    </row>
    <row r="1012" spans="1:8" x14ac:dyDescent="0.25">
      <c r="A1012" s="17" t="s">
        <v>803</v>
      </c>
      <c r="B1012" s="17" t="s">
        <v>804</v>
      </c>
      <c r="C1012" s="18"/>
      <c r="D1012" s="18"/>
      <c r="E1012" s="18"/>
      <c r="F1012" s="18"/>
      <c r="G1012" s="28"/>
      <c r="H1012" s="28"/>
    </row>
    <row r="1013" spans="1:8" x14ac:dyDescent="0.25">
      <c r="A1013" s="18" t="s">
        <v>805</v>
      </c>
      <c r="B1013" s="18" t="s">
        <v>806</v>
      </c>
      <c r="C1013" s="18">
        <v>100</v>
      </c>
      <c r="D1013" s="18" t="s">
        <v>39</v>
      </c>
      <c r="E1013" s="19"/>
      <c r="F1013" s="18" t="str">
        <f>IF(ISBLANK(E1013),"", PRODUCT(C1013,E1013))</f>
        <v/>
      </c>
      <c r="G1013" s="29"/>
      <c r="H1013" s="28"/>
    </row>
    <row r="1014" spans="1:8" x14ac:dyDescent="0.25">
      <c r="A1014" s="18" t="s">
        <v>807</v>
      </c>
      <c r="B1014" s="18" t="s">
        <v>808</v>
      </c>
      <c r="C1014" s="18"/>
      <c r="D1014" s="18"/>
      <c r="E1014" s="18"/>
      <c r="F1014" s="18"/>
      <c r="G1014" s="28"/>
      <c r="H1014" s="29"/>
    </row>
    <row r="1015" spans="1:8" x14ac:dyDescent="0.25">
      <c r="A1015" s="18" t="s">
        <v>809</v>
      </c>
      <c r="B1015" s="18" t="s">
        <v>810</v>
      </c>
      <c r="C1015" s="18"/>
      <c r="D1015" s="18"/>
      <c r="E1015" s="18"/>
      <c r="F1015" s="18"/>
      <c r="G1015" s="28"/>
      <c r="H1015" s="29"/>
    </row>
    <row r="1016" spans="1:8" x14ac:dyDescent="0.25">
      <c r="A1016" s="18" t="s">
        <v>811</v>
      </c>
      <c r="B1016" s="18" t="s">
        <v>806</v>
      </c>
      <c r="C1016" s="18">
        <v>10</v>
      </c>
      <c r="D1016" s="18" t="s">
        <v>39</v>
      </c>
      <c r="E1016" s="19"/>
      <c r="F1016" s="18" t="str">
        <f>IF(ISBLANK(E1016),"", PRODUCT(C1016,E1016))</f>
        <v/>
      </c>
      <c r="G1016" s="29"/>
      <c r="H1016" s="28"/>
    </row>
    <row r="1017" spans="1:8" x14ac:dyDescent="0.25">
      <c r="A1017" s="18" t="s">
        <v>812</v>
      </c>
      <c r="B1017" s="18" t="s">
        <v>813</v>
      </c>
      <c r="C1017" s="18"/>
      <c r="D1017" s="18"/>
      <c r="E1017" s="18"/>
      <c r="F1017" s="18"/>
      <c r="G1017" s="28"/>
      <c r="H1017" s="29"/>
    </row>
    <row r="1018" spans="1:8" x14ac:dyDescent="0.25">
      <c r="A1018" s="18" t="s">
        <v>814</v>
      </c>
      <c r="B1018" s="18" t="s">
        <v>810</v>
      </c>
      <c r="C1018" s="18"/>
      <c r="D1018" s="18"/>
      <c r="E1018" s="18"/>
      <c r="F1018" s="18"/>
      <c r="G1018" s="28"/>
      <c r="H1018" s="29"/>
    </row>
    <row r="1019" spans="1:8" x14ac:dyDescent="0.25">
      <c r="A1019" s="18" t="s">
        <v>815</v>
      </c>
      <c r="B1019" s="18" t="s">
        <v>816</v>
      </c>
      <c r="C1019" s="18">
        <v>50</v>
      </c>
      <c r="D1019" s="18" t="s">
        <v>39</v>
      </c>
      <c r="E1019" s="19"/>
      <c r="F1019" s="18" t="str">
        <f>IF(ISBLANK(E1019),"", PRODUCT(C1019,E1019))</f>
        <v/>
      </c>
      <c r="G1019" s="29"/>
      <c r="H1019" s="28"/>
    </row>
    <row r="1020" spans="1:8" x14ac:dyDescent="0.25">
      <c r="A1020" s="18" t="s">
        <v>817</v>
      </c>
      <c r="B1020" s="18" t="s">
        <v>818</v>
      </c>
      <c r="C1020" s="18"/>
      <c r="D1020" s="18"/>
      <c r="E1020" s="18"/>
      <c r="F1020" s="18"/>
      <c r="G1020" s="28"/>
      <c r="H1020" s="29"/>
    </row>
    <row r="1021" spans="1:8" x14ac:dyDescent="0.25">
      <c r="A1021" s="18" t="s">
        <v>819</v>
      </c>
      <c r="B1021" s="18" t="s">
        <v>810</v>
      </c>
      <c r="C1021" s="18"/>
      <c r="D1021" s="18"/>
      <c r="E1021" s="18"/>
      <c r="F1021" s="18"/>
      <c r="G1021" s="28"/>
      <c r="H1021" s="29"/>
    </row>
    <row r="1022" spans="1:8" x14ac:dyDescent="0.25">
      <c r="E1022" s="17" t="s">
        <v>44</v>
      </c>
      <c r="F1022" s="17" t="str">
        <f>IF((COUNT(C1013:C1021)&lt;&gt;COUNT(F1013:F1021)),"", ROUND(SUM(F1013:F1021),2))</f>
        <v/>
      </c>
      <c r="G1022" s="30" t="str">
        <f>IF((COUNT(C1013:C1021)&lt;&gt;COUNT(F1013:F1021)),"Neužpildytos visų objektų kainos", "")</f>
        <v>Neužpildytos visų objektų kainos</v>
      </c>
    </row>
    <row r="1023" spans="1:8" x14ac:dyDescent="0.25">
      <c r="C1023" s="17" t="s">
        <v>45</v>
      </c>
      <c r="D1023" s="20"/>
      <c r="E1023" s="17" t="s">
        <v>46</v>
      </c>
      <c r="F1023" s="17" t="str">
        <f>IF(OR(F1022="",D1023=""),"", ROUND(PRODUCT(D1023,F1022)/100,2))</f>
        <v/>
      </c>
      <c r="G1023" s="30" t="str">
        <f>IF(D1023="", "Nurodykite taikomą PVM dydį", "")</f>
        <v>Nurodykite taikomą PVM dydį</v>
      </c>
    </row>
    <row r="1024" spans="1:8" x14ac:dyDescent="0.25">
      <c r="E1024" s="17" t="s">
        <v>47</v>
      </c>
      <c r="F1024" s="17">
        <f>IF(ISBLANK(F1023), "", ROUND(SUM(F1022:F1023),2))</f>
        <v>0</v>
      </c>
    </row>
    <row r="1028" spans="1:8" x14ac:dyDescent="0.25">
      <c r="A1028" s="13" t="s">
        <v>820</v>
      </c>
      <c r="B1028" s="13" t="s">
        <v>821</v>
      </c>
    </row>
    <row r="1030" spans="1:8" x14ac:dyDescent="0.25">
      <c r="A1030" s="13" t="s">
        <v>27</v>
      </c>
    </row>
    <row r="1031" spans="1:8" ht="45" x14ac:dyDescent="0.25">
      <c r="A1031" s="17" t="s">
        <v>28</v>
      </c>
      <c r="B1031" s="17" t="s">
        <v>29</v>
      </c>
      <c r="C1031" s="17" t="s">
        <v>30</v>
      </c>
      <c r="D1031" s="17" t="s">
        <v>31</v>
      </c>
      <c r="E1031" s="17" t="s">
        <v>32</v>
      </c>
      <c r="F1031" s="17" t="s">
        <v>33</v>
      </c>
      <c r="G1031" s="27" t="s">
        <v>34</v>
      </c>
      <c r="H1031" s="27" t="s">
        <v>35</v>
      </c>
    </row>
    <row r="1032" spans="1:8" x14ac:dyDescent="0.25">
      <c r="A1032" s="17" t="s">
        <v>822</v>
      </c>
      <c r="B1032" s="17" t="s">
        <v>823</v>
      </c>
      <c r="C1032" s="18"/>
      <c r="D1032" s="18"/>
      <c r="E1032" s="18"/>
      <c r="F1032" s="18"/>
      <c r="G1032" s="28"/>
      <c r="H1032" s="28"/>
    </row>
    <row r="1033" spans="1:8" x14ac:dyDescent="0.25">
      <c r="A1033" s="18" t="s">
        <v>824</v>
      </c>
      <c r="B1033" s="18" t="s">
        <v>823</v>
      </c>
      <c r="C1033" s="18">
        <v>40</v>
      </c>
      <c r="D1033" s="18" t="s">
        <v>39</v>
      </c>
      <c r="E1033" s="19"/>
      <c r="F1033" s="18" t="str">
        <f>IF(ISBLANK(E1033),"", PRODUCT(C1033,E1033))</f>
        <v/>
      </c>
      <c r="G1033" s="29"/>
      <c r="H1033" s="28"/>
    </row>
    <row r="1034" spans="1:8" x14ac:dyDescent="0.25">
      <c r="A1034" s="18" t="s">
        <v>825</v>
      </c>
      <c r="B1034" s="18" t="s">
        <v>826</v>
      </c>
      <c r="C1034" s="18"/>
      <c r="D1034" s="18"/>
      <c r="E1034" s="18"/>
      <c r="F1034" s="18"/>
      <c r="G1034" s="28"/>
      <c r="H1034" s="29"/>
    </row>
    <row r="1035" spans="1:8" x14ac:dyDescent="0.25">
      <c r="A1035" s="18" t="s">
        <v>827</v>
      </c>
      <c r="B1035" s="18" t="s">
        <v>828</v>
      </c>
      <c r="C1035" s="18"/>
      <c r="D1035" s="18"/>
      <c r="E1035" s="18"/>
      <c r="F1035" s="18"/>
      <c r="G1035" s="28"/>
      <c r="H1035" s="29"/>
    </row>
    <row r="1036" spans="1:8" x14ac:dyDescent="0.25">
      <c r="A1036" s="18" t="s">
        <v>829</v>
      </c>
      <c r="B1036" s="18" t="s">
        <v>830</v>
      </c>
      <c r="C1036" s="18"/>
      <c r="D1036" s="18"/>
      <c r="E1036" s="18"/>
      <c r="F1036" s="18"/>
      <c r="G1036" s="28"/>
      <c r="H1036" s="29"/>
    </row>
    <row r="1037" spans="1:8" x14ac:dyDescent="0.25">
      <c r="A1037" s="18" t="s">
        <v>831</v>
      </c>
      <c r="B1037" s="18" t="s">
        <v>613</v>
      </c>
      <c r="C1037" s="18"/>
      <c r="D1037" s="18"/>
      <c r="E1037" s="18"/>
      <c r="F1037" s="18"/>
      <c r="G1037" s="28"/>
      <c r="H1037" s="29"/>
    </row>
    <row r="1038" spans="1:8" x14ac:dyDescent="0.25">
      <c r="A1038" s="18" t="s">
        <v>832</v>
      </c>
      <c r="B1038" s="18" t="s">
        <v>833</v>
      </c>
      <c r="C1038" s="18"/>
      <c r="D1038" s="18"/>
      <c r="E1038" s="18"/>
      <c r="F1038" s="18"/>
      <c r="G1038" s="28"/>
      <c r="H1038" s="29"/>
    </row>
    <row r="1039" spans="1:8" x14ac:dyDescent="0.25">
      <c r="E1039" s="17" t="s">
        <v>44</v>
      </c>
      <c r="F1039" s="17" t="str">
        <f>IF((COUNT(C1033:C1038)&lt;&gt;COUNT(F1033:F1038)),"", ROUND(SUM(F1033:F1038),2))</f>
        <v/>
      </c>
      <c r="G1039" s="30" t="str">
        <f>IF((COUNT(C1033:C1038)&lt;&gt;COUNT(F1033:F1038)),"Neužpildytos visų objektų kainos", "")</f>
        <v>Neužpildytos visų objektų kainos</v>
      </c>
    </row>
    <row r="1040" spans="1:8" x14ac:dyDescent="0.25">
      <c r="C1040" s="17" t="s">
        <v>45</v>
      </c>
      <c r="D1040" s="20"/>
      <c r="E1040" s="17" t="s">
        <v>46</v>
      </c>
      <c r="F1040" s="17" t="str">
        <f>IF(OR(F1039="",D1040=""),"", ROUND(PRODUCT(D1040,F1039)/100,2))</f>
        <v/>
      </c>
      <c r="G1040" s="30" t="str">
        <f>IF(D1040="", "Nurodykite taikomą PVM dydį", "")</f>
        <v>Nurodykite taikomą PVM dydį</v>
      </c>
    </row>
    <row r="1041" spans="1:8" x14ac:dyDescent="0.25">
      <c r="E1041" s="17" t="s">
        <v>47</v>
      </c>
      <c r="F1041" s="17">
        <f>IF(ISBLANK(F1040), "", ROUND(SUM(F1039:F1040),2))</f>
        <v>0</v>
      </c>
    </row>
    <row r="1045" spans="1:8" x14ac:dyDescent="0.25">
      <c r="A1045" s="13" t="s">
        <v>834</v>
      </c>
      <c r="B1045" s="13" t="s">
        <v>835</v>
      </c>
    </row>
    <row r="1047" spans="1:8" x14ac:dyDescent="0.25">
      <c r="A1047" s="13" t="s">
        <v>27</v>
      </c>
    </row>
    <row r="1048" spans="1:8" ht="45" x14ac:dyDescent="0.25">
      <c r="A1048" s="17" t="s">
        <v>28</v>
      </c>
      <c r="B1048" s="17" t="s">
        <v>29</v>
      </c>
      <c r="C1048" s="17" t="s">
        <v>30</v>
      </c>
      <c r="D1048" s="17" t="s">
        <v>31</v>
      </c>
      <c r="E1048" s="17" t="s">
        <v>32</v>
      </c>
      <c r="F1048" s="17" t="s">
        <v>33</v>
      </c>
      <c r="G1048" s="27" t="s">
        <v>34</v>
      </c>
      <c r="H1048" s="27" t="s">
        <v>35</v>
      </c>
    </row>
    <row r="1049" spans="1:8" x14ac:dyDescent="0.25">
      <c r="A1049" s="17" t="s">
        <v>836</v>
      </c>
      <c r="B1049" s="17" t="s">
        <v>837</v>
      </c>
      <c r="C1049" s="18"/>
      <c r="D1049" s="18"/>
      <c r="E1049" s="18"/>
      <c r="F1049" s="18"/>
      <c r="G1049" s="28"/>
      <c r="H1049" s="28"/>
    </row>
    <row r="1050" spans="1:8" x14ac:dyDescent="0.25">
      <c r="A1050" s="18" t="s">
        <v>838</v>
      </c>
      <c r="B1050" s="18" t="s">
        <v>837</v>
      </c>
      <c r="C1050" s="18">
        <v>50</v>
      </c>
      <c r="D1050" s="18" t="s">
        <v>39</v>
      </c>
      <c r="E1050" s="19"/>
      <c r="F1050" s="18" t="str">
        <f>IF(ISBLANK(E1050),"", PRODUCT(C1050,E1050))</f>
        <v/>
      </c>
      <c r="G1050" s="29"/>
      <c r="H1050" s="28"/>
    </row>
    <row r="1051" spans="1:8" x14ac:dyDescent="0.25">
      <c r="A1051" s="18" t="s">
        <v>839</v>
      </c>
      <c r="B1051" s="18" t="s">
        <v>840</v>
      </c>
      <c r="C1051" s="18"/>
      <c r="D1051" s="18"/>
      <c r="E1051" s="18"/>
      <c r="F1051" s="18"/>
      <c r="G1051" s="28"/>
      <c r="H1051" s="29"/>
    </row>
    <row r="1052" spans="1:8" x14ac:dyDescent="0.25">
      <c r="A1052" s="18" t="s">
        <v>841</v>
      </c>
      <c r="B1052" s="18" t="s">
        <v>842</v>
      </c>
      <c r="C1052" s="18"/>
      <c r="D1052" s="18"/>
      <c r="E1052" s="18"/>
      <c r="F1052" s="18"/>
      <c r="G1052" s="28"/>
      <c r="H1052" s="29"/>
    </row>
    <row r="1053" spans="1:8" x14ac:dyDescent="0.25">
      <c r="A1053" s="18" t="s">
        <v>843</v>
      </c>
      <c r="B1053" s="18" t="s">
        <v>844</v>
      </c>
      <c r="C1053" s="18"/>
      <c r="D1053" s="18"/>
      <c r="E1053" s="18"/>
      <c r="F1053" s="18"/>
      <c r="G1053" s="28"/>
      <c r="H1053" s="29"/>
    </row>
    <row r="1054" spans="1:8" x14ac:dyDescent="0.25">
      <c r="A1054" s="18" t="s">
        <v>845</v>
      </c>
      <c r="B1054" s="18" t="s">
        <v>846</v>
      </c>
      <c r="C1054" s="18"/>
      <c r="D1054" s="18"/>
      <c r="E1054" s="18"/>
      <c r="F1054" s="18"/>
      <c r="G1054" s="28"/>
      <c r="H1054" s="29"/>
    </row>
    <row r="1055" spans="1:8" x14ac:dyDescent="0.25">
      <c r="A1055" s="18" t="s">
        <v>847</v>
      </c>
      <c r="B1055" s="18" t="s">
        <v>848</v>
      </c>
      <c r="C1055" s="18"/>
      <c r="D1055" s="18"/>
      <c r="E1055" s="18"/>
      <c r="F1055" s="18"/>
      <c r="G1055" s="28"/>
      <c r="H1055" s="29"/>
    </row>
    <row r="1056" spans="1:8" x14ac:dyDescent="0.25">
      <c r="A1056" s="18" t="s">
        <v>849</v>
      </c>
      <c r="B1056" s="18" t="s">
        <v>850</v>
      </c>
      <c r="C1056" s="18"/>
      <c r="D1056" s="18"/>
      <c r="E1056" s="18"/>
      <c r="F1056" s="18"/>
      <c r="G1056" s="28"/>
      <c r="H1056" s="29"/>
    </row>
    <row r="1057" spans="1:8" x14ac:dyDescent="0.25">
      <c r="A1057" s="18" t="s">
        <v>851</v>
      </c>
      <c r="B1057" s="18" t="s">
        <v>852</v>
      </c>
      <c r="C1057" s="18"/>
      <c r="D1057" s="18"/>
      <c r="E1057" s="18"/>
      <c r="F1057" s="18"/>
      <c r="G1057" s="28"/>
      <c r="H1057" s="29"/>
    </row>
    <row r="1058" spans="1:8" x14ac:dyDescent="0.25">
      <c r="A1058" s="18" t="s">
        <v>853</v>
      </c>
      <c r="B1058" s="18" t="s">
        <v>854</v>
      </c>
      <c r="C1058" s="18"/>
      <c r="D1058" s="18"/>
      <c r="E1058" s="18"/>
      <c r="F1058" s="18"/>
      <c r="G1058" s="28"/>
      <c r="H1058" s="29"/>
    </row>
    <row r="1059" spans="1:8" x14ac:dyDescent="0.25">
      <c r="A1059" s="18" t="s">
        <v>855</v>
      </c>
      <c r="B1059" s="18" t="s">
        <v>837</v>
      </c>
      <c r="C1059" s="18">
        <v>50</v>
      </c>
      <c r="D1059" s="18" t="s">
        <v>39</v>
      </c>
      <c r="E1059" s="19"/>
      <c r="F1059" s="18" t="str">
        <f>IF(ISBLANK(E1059),"", PRODUCT(C1059,E1059))</f>
        <v/>
      </c>
      <c r="G1059" s="29"/>
      <c r="H1059" s="28"/>
    </row>
    <row r="1060" spans="1:8" x14ac:dyDescent="0.25">
      <c r="A1060" s="18" t="s">
        <v>856</v>
      </c>
      <c r="B1060" s="18" t="s">
        <v>857</v>
      </c>
      <c r="C1060" s="18"/>
      <c r="D1060" s="18"/>
      <c r="E1060" s="18"/>
      <c r="F1060" s="18"/>
      <c r="G1060" s="28"/>
      <c r="H1060" s="29"/>
    </row>
    <row r="1061" spans="1:8" x14ac:dyDescent="0.25">
      <c r="A1061" s="18" t="s">
        <v>858</v>
      </c>
      <c r="B1061" s="18" t="s">
        <v>842</v>
      </c>
      <c r="C1061" s="18"/>
      <c r="D1061" s="18"/>
      <c r="E1061" s="18"/>
      <c r="F1061" s="18"/>
      <c r="G1061" s="28"/>
      <c r="H1061" s="29"/>
    </row>
    <row r="1062" spans="1:8" x14ac:dyDescent="0.25">
      <c r="A1062" s="18" t="s">
        <v>859</v>
      </c>
      <c r="B1062" s="18" t="s">
        <v>844</v>
      </c>
      <c r="C1062" s="18"/>
      <c r="D1062" s="18"/>
      <c r="E1062" s="18"/>
      <c r="F1062" s="18"/>
      <c r="G1062" s="28"/>
      <c r="H1062" s="29"/>
    </row>
    <row r="1063" spans="1:8" x14ac:dyDescent="0.25">
      <c r="A1063" s="18" t="s">
        <v>860</v>
      </c>
      <c r="B1063" s="18" t="s">
        <v>846</v>
      </c>
      <c r="C1063" s="18"/>
      <c r="D1063" s="18"/>
      <c r="E1063" s="18"/>
      <c r="F1063" s="18"/>
      <c r="G1063" s="28"/>
      <c r="H1063" s="29"/>
    </row>
    <row r="1064" spans="1:8" x14ac:dyDescent="0.25">
      <c r="A1064" s="18" t="s">
        <v>861</v>
      </c>
      <c r="B1064" s="18" t="s">
        <v>848</v>
      </c>
      <c r="C1064" s="18"/>
      <c r="D1064" s="18"/>
      <c r="E1064" s="18"/>
      <c r="F1064" s="18"/>
      <c r="G1064" s="28"/>
      <c r="H1064" s="29"/>
    </row>
    <row r="1065" spans="1:8" x14ac:dyDescent="0.25">
      <c r="A1065" s="18" t="s">
        <v>862</v>
      </c>
      <c r="B1065" s="18" t="s">
        <v>850</v>
      </c>
      <c r="C1065" s="18"/>
      <c r="D1065" s="18"/>
      <c r="E1065" s="18"/>
      <c r="F1065" s="18"/>
      <c r="G1065" s="28"/>
      <c r="H1065" s="29"/>
    </row>
    <row r="1066" spans="1:8" x14ac:dyDescent="0.25">
      <c r="A1066" s="18" t="s">
        <v>863</v>
      </c>
      <c r="B1066" s="18" t="s">
        <v>852</v>
      </c>
      <c r="C1066" s="18"/>
      <c r="D1066" s="18"/>
      <c r="E1066" s="18"/>
      <c r="F1066" s="18"/>
      <c r="G1066" s="28"/>
      <c r="H1066" s="29"/>
    </row>
    <row r="1067" spans="1:8" x14ac:dyDescent="0.25">
      <c r="A1067" s="18" t="s">
        <v>864</v>
      </c>
      <c r="B1067" s="18" t="s">
        <v>854</v>
      </c>
      <c r="C1067" s="18"/>
      <c r="D1067" s="18"/>
      <c r="E1067" s="18"/>
      <c r="F1067" s="18"/>
      <c r="G1067" s="28"/>
      <c r="H1067" s="29"/>
    </row>
    <row r="1068" spans="1:8" x14ac:dyDescent="0.25">
      <c r="E1068" s="17" t="s">
        <v>44</v>
      </c>
      <c r="F1068" s="17" t="str">
        <f>IF((COUNT(C1050:C1067)&lt;&gt;COUNT(F1050:F1067)),"", ROUND(SUM(F1050:F1067),2))</f>
        <v/>
      </c>
      <c r="G1068" s="30" t="str">
        <f>IF((COUNT(C1050:C1067)&lt;&gt;COUNT(F1050:F1067)),"Neužpildytos visų objektų kainos", "")</f>
        <v>Neužpildytos visų objektų kainos</v>
      </c>
    </row>
    <row r="1069" spans="1:8" x14ac:dyDescent="0.25">
      <c r="C1069" s="17" t="s">
        <v>45</v>
      </c>
      <c r="D1069" s="20"/>
      <c r="E1069" s="17" t="s">
        <v>46</v>
      </c>
      <c r="F1069" s="17" t="str">
        <f>IF(OR(F1068="",D1069=""),"", ROUND(PRODUCT(D1069,F1068)/100,2))</f>
        <v/>
      </c>
      <c r="G1069" s="30" t="str">
        <f>IF(D1069="", "Nurodykite taikomą PVM dydį", "")</f>
        <v>Nurodykite taikomą PVM dydį</v>
      </c>
    </row>
    <row r="1070" spans="1:8" x14ac:dyDescent="0.25">
      <c r="E1070" s="17" t="s">
        <v>47</v>
      </c>
      <c r="F1070" s="17">
        <f>IF(ISBLANK(F1069), "", ROUND(SUM(F1068:F1069),2))</f>
        <v>0</v>
      </c>
    </row>
    <row r="1074" spans="1:8" x14ac:dyDescent="0.25">
      <c r="A1074" s="13" t="s">
        <v>865</v>
      </c>
      <c r="B1074" s="13" t="s">
        <v>866</v>
      </c>
    </row>
    <row r="1076" spans="1:8" x14ac:dyDescent="0.25">
      <c r="A1076" s="13" t="s">
        <v>27</v>
      </c>
    </row>
    <row r="1077" spans="1:8" ht="45" x14ac:dyDescent="0.25">
      <c r="A1077" s="17" t="s">
        <v>28</v>
      </c>
      <c r="B1077" s="17" t="s">
        <v>29</v>
      </c>
      <c r="C1077" s="17" t="s">
        <v>30</v>
      </c>
      <c r="D1077" s="17" t="s">
        <v>31</v>
      </c>
      <c r="E1077" s="17" t="s">
        <v>32</v>
      </c>
      <c r="F1077" s="17" t="s">
        <v>33</v>
      </c>
      <c r="G1077" s="27" t="s">
        <v>34</v>
      </c>
      <c r="H1077" s="27" t="s">
        <v>35</v>
      </c>
    </row>
    <row r="1078" spans="1:8" x14ac:dyDescent="0.25">
      <c r="A1078" s="17" t="s">
        <v>867</v>
      </c>
      <c r="B1078" s="17" t="s">
        <v>868</v>
      </c>
      <c r="C1078" s="18"/>
      <c r="D1078" s="18"/>
      <c r="E1078" s="18"/>
      <c r="F1078" s="18"/>
      <c r="G1078" s="28"/>
      <c r="H1078" s="28"/>
    </row>
    <row r="1079" spans="1:8" x14ac:dyDescent="0.25">
      <c r="A1079" s="18" t="s">
        <v>869</v>
      </c>
      <c r="B1079" s="18" t="s">
        <v>868</v>
      </c>
      <c r="C1079" s="18">
        <v>200</v>
      </c>
      <c r="D1079" s="18" t="s">
        <v>39</v>
      </c>
      <c r="E1079" s="19"/>
      <c r="F1079" s="18" t="str">
        <f>IF(ISBLANK(E1079),"", PRODUCT(C1079,E1079))</f>
        <v/>
      </c>
      <c r="G1079" s="29"/>
      <c r="H1079" s="28"/>
    </row>
    <row r="1080" spans="1:8" x14ac:dyDescent="0.25">
      <c r="A1080" s="18" t="s">
        <v>870</v>
      </c>
      <c r="B1080" s="18" t="s">
        <v>871</v>
      </c>
      <c r="C1080" s="18"/>
      <c r="D1080" s="18"/>
      <c r="E1080" s="18"/>
      <c r="F1080" s="18"/>
      <c r="G1080" s="28"/>
      <c r="H1080" s="29"/>
    </row>
    <row r="1081" spans="1:8" x14ac:dyDescent="0.25">
      <c r="A1081" s="18" t="s">
        <v>872</v>
      </c>
      <c r="B1081" s="18" t="s">
        <v>613</v>
      </c>
      <c r="C1081" s="18"/>
      <c r="D1081" s="18"/>
      <c r="E1081" s="18"/>
      <c r="F1081" s="18"/>
      <c r="G1081" s="28"/>
      <c r="H1081" s="29"/>
    </row>
    <row r="1082" spans="1:8" x14ac:dyDescent="0.25">
      <c r="A1082" s="18" t="s">
        <v>873</v>
      </c>
      <c r="B1082" s="18" t="s">
        <v>607</v>
      </c>
      <c r="C1082" s="18"/>
      <c r="D1082" s="18"/>
      <c r="E1082" s="18"/>
      <c r="F1082" s="18"/>
      <c r="G1082" s="28"/>
      <c r="H1082" s="29"/>
    </row>
    <row r="1083" spans="1:8" x14ac:dyDescent="0.25">
      <c r="A1083" s="18" t="s">
        <v>874</v>
      </c>
      <c r="B1083" s="18" t="s">
        <v>875</v>
      </c>
      <c r="C1083" s="18"/>
      <c r="D1083" s="18"/>
      <c r="E1083" s="18"/>
      <c r="F1083" s="18"/>
      <c r="G1083" s="28"/>
      <c r="H1083" s="29"/>
    </row>
    <row r="1084" spans="1:8" x14ac:dyDescent="0.25">
      <c r="A1084" s="18" t="s">
        <v>876</v>
      </c>
      <c r="B1084" s="18" t="s">
        <v>877</v>
      </c>
      <c r="C1084" s="18"/>
      <c r="D1084" s="18"/>
      <c r="E1084" s="18"/>
      <c r="F1084" s="18"/>
      <c r="G1084" s="28"/>
      <c r="H1084" s="29"/>
    </row>
    <row r="1085" spans="1:8" x14ac:dyDescent="0.25">
      <c r="A1085" s="18" t="s">
        <v>878</v>
      </c>
      <c r="B1085" s="18" t="s">
        <v>879</v>
      </c>
      <c r="C1085" s="18"/>
      <c r="D1085" s="18"/>
      <c r="E1085" s="18"/>
      <c r="F1085" s="18"/>
      <c r="G1085" s="28"/>
      <c r="H1085" s="29"/>
    </row>
    <row r="1086" spans="1:8" x14ac:dyDescent="0.25">
      <c r="A1086" s="18" t="s">
        <v>880</v>
      </c>
      <c r="B1086" s="18" t="s">
        <v>881</v>
      </c>
      <c r="C1086" s="18"/>
      <c r="D1086" s="18"/>
      <c r="E1086" s="18"/>
      <c r="F1086" s="18"/>
      <c r="G1086" s="28"/>
      <c r="H1086" s="29"/>
    </row>
    <row r="1087" spans="1:8" x14ac:dyDescent="0.25">
      <c r="E1087" s="17" t="s">
        <v>44</v>
      </c>
      <c r="F1087" s="17" t="str">
        <f>IF((COUNT(C1079:C1086)&lt;&gt;COUNT(F1079:F1086)),"", ROUND(SUM(F1079:F1086),2))</f>
        <v/>
      </c>
      <c r="G1087" s="30" t="str">
        <f>IF((COUNT(C1079:C1086)&lt;&gt;COUNT(F1079:F1086)),"Neužpildytos visų objektų kainos", "")</f>
        <v>Neužpildytos visų objektų kainos</v>
      </c>
    </row>
    <row r="1088" spans="1:8" x14ac:dyDescent="0.25">
      <c r="C1088" s="17" t="s">
        <v>45</v>
      </c>
      <c r="D1088" s="20"/>
      <c r="E1088" s="17" t="s">
        <v>46</v>
      </c>
      <c r="F1088" s="17" t="str">
        <f>IF(OR(F1087="",D1088=""),"", ROUND(PRODUCT(D1088,F1087)/100,2))</f>
        <v/>
      </c>
      <c r="G1088" s="30" t="str">
        <f>IF(D1088="", "Nurodykite taikomą PVM dydį", "")</f>
        <v>Nurodykite taikomą PVM dydį</v>
      </c>
    </row>
    <row r="1089" spans="1:8" x14ac:dyDescent="0.25">
      <c r="E1089" s="17" t="s">
        <v>47</v>
      </c>
      <c r="F1089" s="17">
        <f>IF(ISBLANK(F1088), "", ROUND(SUM(F1087:F1088),2))</f>
        <v>0</v>
      </c>
    </row>
    <row r="1093" spans="1:8" x14ac:dyDescent="0.25">
      <c r="A1093" s="13" t="s">
        <v>882</v>
      </c>
      <c r="B1093" s="13" t="s">
        <v>866</v>
      </c>
    </row>
    <row r="1095" spans="1:8" x14ac:dyDescent="0.25">
      <c r="A1095" s="13" t="s">
        <v>27</v>
      </c>
    </row>
    <row r="1096" spans="1:8" ht="45" x14ac:dyDescent="0.25">
      <c r="A1096" s="17" t="s">
        <v>28</v>
      </c>
      <c r="B1096" s="17" t="s">
        <v>29</v>
      </c>
      <c r="C1096" s="17" t="s">
        <v>30</v>
      </c>
      <c r="D1096" s="17" t="s">
        <v>31</v>
      </c>
      <c r="E1096" s="17" t="s">
        <v>32</v>
      </c>
      <c r="F1096" s="17" t="s">
        <v>33</v>
      </c>
      <c r="G1096" s="27" t="s">
        <v>34</v>
      </c>
      <c r="H1096" s="27" t="s">
        <v>35</v>
      </c>
    </row>
    <row r="1097" spans="1:8" x14ac:dyDescent="0.25">
      <c r="A1097" s="17" t="s">
        <v>883</v>
      </c>
      <c r="B1097" s="17" t="s">
        <v>868</v>
      </c>
      <c r="C1097" s="18"/>
      <c r="D1097" s="18"/>
      <c r="E1097" s="18"/>
      <c r="F1097" s="18"/>
      <c r="G1097" s="28"/>
      <c r="H1097" s="28"/>
    </row>
    <row r="1098" spans="1:8" x14ac:dyDescent="0.25">
      <c r="A1098" s="18" t="s">
        <v>884</v>
      </c>
      <c r="B1098" s="18" t="s">
        <v>868</v>
      </c>
      <c r="C1098" s="18">
        <v>400</v>
      </c>
      <c r="D1098" s="18" t="s">
        <v>39</v>
      </c>
      <c r="E1098" s="19"/>
      <c r="F1098" s="18" t="str">
        <f>IF(ISBLANK(E1098),"", PRODUCT(C1098,E1098))</f>
        <v/>
      </c>
      <c r="G1098" s="29"/>
      <c r="H1098" s="28"/>
    </row>
    <row r="1099" spans="1:8" x14ac:dyDescent="0.25">
      <c r="A1099" s="18" t="s">
        <v>885</v>
      </c>
      <c r="B1099" s="18" t="s">
        <v>886</v>
      </c>
      <c r="C1099" s="18"/>
      <c r="D1099" s="18"/>
      <c r="E1099" s="18"/>
      <c r="F1099" s="18"/>
      <c r="G1099" s="28"/>
      <c r="H1099" s="29"/>
    </row>
    <row r="1100" spans="1:8" x14ac:dyDescent="0.25">
      <c r="A1100" s="18" t="s">
        <v>887</v>
      </c>
      <c r="B1100" s="18" t="s">
        <v>613</v>
      </c>
      <c r="C1100" s="18"/>
      <c r="D1100" s="18"/>
      <c r="E1100" s="18"/>
      <c r="F1100" s="18"/>
      <c r="G1100" s="28"/>
      <c r="H1100" s="29"/>
    </row>
    <row r="1101" spans="1:8" x14ac:dyDescent="0.25">
      <c r="A1101" s="18" t="s">
        <v>888</v>
      </c>
      <c r="B1101" s="18" t="s">
        <v>607</v>
      </c>
      <c r="C1101" s="18"/>
      <c r="D1101" s="18"/>
      <c r="E1101" s="18"/>
      <c r="F1101" s="18"/>
      <c r="G1101" s="28"/>
      <c r="H1101" s="29"/>
    </row>
    <row r="1102" spans="1:8" x14ac:dyDescent="0.25">
      <c r="A1102" s="18" t="s">
        <v>889</v>
      </c>
      <c r="B1102" s="18" t="s">
        <v>875</v>
      </c>
      <c r="C1102" s="18"/>
      <c r="D1102" s="18"/>
      <c r="E1102" s="18"/>
      <c r="F1102" s="18"/>
      <c r="G1102" s="28"/>
      <c r="H1102" s="29"/>
    </row>
    <row r="1103" spans="1:8" x14ac:dyDescent="0.25">
      <c r="A1103" s="18" t="s">
        <v>890</v>
      </c>
      <c r="B1103" s="18" t="s">
        <v>877</v>
      </c>
      <c r="C1103" s="18"/>
      <c r="D1103" s="18"/>
      <c r="E1103" s="18"/>
      <c r="F1103" s="18"/>
      <c r="G1103" s="28"/>
      <c r="H1103" s="29"/>
    </row>
    <row r="1104" spans="1:8" x14ac:dyDescent="0.25">
      <c r="A1104" s="18" t="s">
        <v>891</v>
      </c>
      <c r="B1104" s="18" t="s">
        <v>879</v>
      </c>
      <c r="C1104" s="18"/>
      <c r="D1104" s="18"/>
      <c r="E1104" s="18"/>
      <c r="F1104" s="18"/>
      <c r="G1104" s="28"/>
      <c r="H1104" s="29"/>
    </row>
    <row r="1105" spans="1:8" x14ac:dyDescent="0.25">
      <c r="A1105" s="18" t="s">
        <v>892</v>
      </c>
      <c r="B1105" s="18" t="s">
        <v>881</v>
      </c>
      <c r="C1105" s="18"/>
      <c r="D1105" s="18"/>
      <c r="E1105" s="18"/>
      <c r="F1105" s="18"/>
      <c r="G1105" s="28"/>
      <c r="H1105" s="29"/>
    </row>
    <row r="1106" spans="1:8" x14ac:dyDescent="0.25">
      <c r="E1106" s="17" t="s">
        <v>44</v>
      </c>
      <c r="F1106" s="17" t="str">
        <f>IF((COUNT(C1098:C1105)&lt;&gt;COUNT(F1098:F1105)),"", ROUND(SUM(F1098:F1105),2))</f>
        <v/>
      </c>
      <c r="G1106" s="30" t="str">
        <f>IF((COUNT(C1098:C1105)&lt;&gt;COUNT(F1098:F1105)),"Neužpildytos visų objektų kainos", "")</f>
        <v>Neužpildytos visų objektų kainos</v>
      </c>
    </row>
    <row r="1107" spans="1:8" x14ac:dyDescent="0.25">
      <c r="C1107" s="17" t="s">
        <v>45</v>
      </c>
      <c r="D1107" s="20"/>
      <c r="E1107" s="17" t="s">
        <v>46</v>
      </c>
      <c r="F1107" s="17" t="str">
        <f>IF(OR(F1106="",D1107=""),"", ROUND(PRODUCT(D1107,F1106)/100,2))</f>
        <v/>
      </c>
      <c r="G1107" s="30" t="str">
        <f>IF(D1107="", "Nurodykite taikomą PVM dydį", "")</f>
        <v>Nurodykite taikomą PVM dydį</v>
      </c>
    </row>
    <row r="1108" spans="1:8" x14ac:dyDescent="0.25">
      <c r="E1108" s="17" t="s">
        <v>47</v>
      </c>
      <c r="F1108" s="17">
        <f>IF(ISBLANK(F1107), "", ROUND(SUM(F1106:F1107),2))</f>
        <v>0</v>
      </c>
    </row>
    <row r="1112" spans="1:8" x14ac:dyDescent="0.25">
      <c r="A1112" s="13" t="s">
        <v>893</v>
      </c>
      <c r="B1112" s="13" t="s">
        <v>866</v>
      </c>
    </row>
    <row r="1114" spans="1:8" x14ac:dyDescent="0.25">
      <c r="A1114" s="13" t="s">
        <v>27</v>
      </c>
    </row>
    <row r="1115" spans="1:8" ht="45" x14ac:dyDescent="0.25">
      <c r="A1115" s="17" t="s">
        <v>28</v>
      </c>
      <c r="B1115" s="17" t="s">
        <v>29</v>
      </c>
      <c r="C1115" s="17" t="s">
        <v>30</v>
      </c>
      <c r="D1115" s="17" t="s">
        <v>31</v>
      </c>
      <c r="E1115" s="17" t="s">
        <v>32</v>
      </c>
      <c r="F1115" s="17" t="s">
        <v>33</v>
      </c>
      <c r="G1115" s="27" t="s">
        <v>34</v>
      </c>
      <c r="H1115" s="27" t="s">
        <v>35</v>
      </c>
    </row>
    <row r="1116" spans="1:8" x14ac:dyDescent="0.25">
      <c r="A1116" s="17" t="s">
        <v>894</v>
      </c>
      <c r="B1116" s="17" t="s">
        <v>868</v>
      </c>
      <c r="C1116" s="18"/>
      <c r="D1116" s="18"/>
      <c r="E1116" s="18"/>
      <c r="F1116" s="18"/>
      <c r="G1116" s="28"/>
      <c r="H1116" s="28"/>
    </row>
    <row r="1117" spans="1:8" x14ac:dyDescent="0.25">
      <c r="A1117" s="18" t="s">
        <v>895</v>
      </c>
      <c r="B1117" s="18" t="s">
        <v>868</v>
      </c>
      <c r="C1117" s="18">
        <v>400</v>
      </c>
      <c r="D1117" s="18" t="s">
        <v>39</v>
      </c>
      <c r="E1117" s="19"/>
      <c r="F1117" s="18" t="str">
        <f>IF(ISBLANK(E1117),"", PRODUCT(C1117,E1117))</f>
        <v/>
      </c>
      <c r="G1117" s="29"/>
      <c r="H1117" s="28"/>
    </row>
    <row r="1118" spans="1:8" x14ac:dyDescent="0.25">
      <c r="A1118" s="18" t="s">
        <v>896</v>
      </c>
      <c r="B1118" s="18" t="s">
        <v>897</v>
      </c>
      <c r="C1118" s="18"/>
      <c r="D1118" s="18"/>
      <c r="E1118" s="18"/>
      <c r="F1118" s="18"/>
      <c r="G1118" s="28"/>
      <c r="H1118" s="29"/>
    </row>
    <row r="1119" spans="1:8" x14ac:dyDescent="0.25">
      <c r="A1119" s="18" t="s">
        <v>898</v>
      </c>
      <c r="B1119" s="18" t="s">
        <v>613</v>
      </c>
      <c r="C1119" s="18"/>
      <c r="D1119" s="18"/>
      <c r="E1119" s="18"/>
      <c r="F1119" s="18"/>
      <c r="G1119" s="28"/>
      <c r="H1119" s="29"/>
    </row>
    <row r="1120" spans="1:8" x14ac:dyDescent="0.25">
      <c r="A1120" s="18" t="s">
        <v>899</v>
      </c>
      <c r="B1120" s="18" t="s">
        <v>607</v>
      </c>
      <c r="C1120" s="18"/>
      <c r="D1120" s="18"/>
      <c r="E1120" s="18"/>
      <c r="F1120" s="18"/>
      <c r="G1120" s="28"/>
      <c r="H1120" s="29"/>
    </row>
    <row r="1121" spans="1:8" x14ac:dyDescent="0.25">
      <c r="A1121" s="18" t="s">
        <v>900</v>
      </c>
      <c r="B1121" s="18" t="s">
        <v>875</v>
      </c>
      <c r="C1121" s="18"/>
      <c r="D1121" s="18"/>
      <c r="E1121" s="18"/>
      <c r="F1121" s="18"/>
      <c r="G1121" s="28"/>
      <c r="H1121" s="29"/>
    </row>
    <row r="1122" spans="1:8" x14ac:dyDescent="0.25">
      <c r="A1122" s="18" t="s">
        <v>901</v>
      </c>
      <c r="B1122" s="18" t="s">
        <v>902</v>
      </c>
      <c r="C1122" s="18"/>
      <c r="D1122" s="18"/>
      <c r="E1122" s="18"/>
      <c r="F1122" s="18"/>
      <c r="G1122" s="28"/>
      <c r="H1122" s="29"/>
    </row>
    <row r="1123" spans="1:8" x14ac:dyDescent="0.25">
      <c r="A1123" s="18" t="s">
        <v>903</v>
      </c>
      <c r="B1123" s="18" t="s">
        <v>904</v>
      </c>
      <c r="C1123" s="18"/>
      <c r="D1123" s="18"/>
      <c r="E1123" s="18"/>
      <c r="F1123" s="18"/>
      <c r="G1123" s="28"/>
      <c r="H1123" s="29"/>
    </row>
    <row r="1124" spans="1:8" x14ac:dyDescent="0.25">
      <c r="A1124" s="18" t="s">
        <v>905</v>
      </c>
      <c r="B1124" s="18" t="s">
        <v>881</v>
      </c>
      <c r="C1124" s="18"/>
      <c r="D1124" s="18"/>
      <c r="E1124" s="18"/>
      <c r="F1124" s="18"/>
      <c r="G1124" s="28"/>
      <c r="H1124" s="29"/>
    </row>
    <row r="1125" spans="1:8" x14ac:dyDescent="0.25">
      <c r="E1125" s="17" t="s">
        <v>44</v>
      </c>
      <c r="F1125" s="17" t="str">
        <f>IF((COUNT(C1117:C1124)&lt;&gt;COUNT(F1117:F1124)),"", ROUND(SUM(F1117:F1124),2))</f>
        <v/>
      </c>
      <c r="G1125" s="30" t="str">
        <f>IF((COUNT(C1117:C1124)&lt;&gt;COUNT(F1117:F1124)),"Neužpildytos visų objektų kainos", "")</f>
        <v>Neužpildytos visų objektų kainos</v>
      </c>
    </row>
    <row r="1126" spans="1:8" x14ac:dyDescent="0.25">
      <c r="C1126" s="17" t="s">
        <v>45</v>
      </c>
      <c r="D1126" s="20"/>
      <c r="E1126" s="17" t="s">
        <v>46</v>
      </c>
      <c r="F1126" s="17" t="str">
        <f>IF(OR(F1125="",D1126=""),"", ROUND(PRODUCT(D1126,F1125)/100,2))</f>
        <v/>
      </c>
      <c r="G1126" s="30" t="str">
        <f>IF(D1126="", "Nurodykite taikomą PVM dydį", "")</f>
        <v>Nurodykite taikomą PVM dydį</v>
      </c>
    </row>
    <row r="1127" spans="1:8" x14ac:dyDescent="0.25">
      <c r="E1127" s="17" t="s">
        <v>47</v>
      </c>
      <c r="F1127" s="17">
        <f>IF(ISBLANK(F1126), "", ROUND(SUM(F1125:F1126),2))</f>
        <v>0</v>
      </c>
    </row>
    <row r="1131" spans="1:8" x14ac:dyDescent="0.25">
      <c r="A1131" s="13" t="s">
        <v>906</v>
      </c>
      <c r="B1131" s="13" t="s">
        <v>907</v>
      </c>
    </row>
    <row r="1133" spans="1:8" x14ac:dyDescent="0.25">
      <c r="A1133" s="13" t="s">
        <v>27</v>
      </c>
    </row>
    <row r="1134" spans="1:8" ht="45" x14ac:dyDescent="0.25">
      <c r="A1134" s="17" t="s">
        <v>28</v>
      </c>
      <c r="B1134" s="17" t="s">
        <v>29</v>
      </c>
      <c r="C1134" s="17" t="s">
        <v>30</v>
      </c>
      <c r="D1134" s="17" t="s">
        <v>31</v>
      </c>
      <c r="E1134" s="17" t="s">
        <v>32</v>
      </c>
      <c r="F1134" s="17" t="s">
        <v>33</v>
      </c>
      <c r="G1134" s="27" t="s">
        <v>34</v>
      </c>
      <c r="H1134" s="27" t="s">
        <v>35</v>
      </c>
    </row>
    <row r="1135" spans="1:8" x14ac:dyDescent="0.25">
      <c r="A1135" s="17" t="s">
        <v>908</v>
      </c>
      <c r="B1135" s="17" t="s">
        <v>909</v>
      </c>
      <c r="C1135" s="18"/>
      <c r="D1135" s="18"/>
      <c r="E1135" s="18"/>
      <c r="F1135" s="18"/>
      <c r="G1135" s="28"/>
      <c r="H1135" s="28"/>
    </row>
    <row r="1136" spans="1:8" x14ac:dyDescent="0.25">
      <c r="A1136" s="18" t="s">
        <v>910</v>
      </c>
      <c r="B1136" s="18" t="s">
        <v>909</v>
      </c>
      <c r="C1136" s="18">
        <v>3500</v>
      </c>
      <c r="D1136" s="18" t="s">
        <v>39</v>
      </c>
      <c r="E1136" s="19"/>
      <c r="F1136" s="18" t="str">
        <f>IF(ISBLANK(E1136),"", PRODUCT(C1136,E1136))</f>
        <v/>
      </c>
      <c r="G1136" s="29"/>
      <c r="H1136" s="28"/>
    </row>
    <row r="1137" spans="1:8" x14ac:dyDescent="0.25">
      <c r="A1137" s="18" t="s">
        <v>911</v>
      </c>
      <c r="B1137" s="18" t="s">
        <v>912</v>
      </c>
      <c r="C1137" s="18"/>
      <c r="D1137" s="18"/>
      <c r="E1137" s="18"/>
      <c r="F1137" s="18"/>
      <c r="G1137" s="28"/>
      <c r="H1137" s="29"/>
    </row>
    <row r="1138" spans="1:8" x14ac:dyDescent="0.25">
      <c r="A1138" s="18" t="s">
        <v>913</v>
      </c>
      <c r="B1138" s="18" t="s">
        <v>914</v>
      </c>
      <c r="C1138" s="18"/>
      <c r="D1138" s="18"/>
      <c r="E1138" s="18"/>
      <c r="F1138" s="18"/>
      <c r="G1138" s="28"/>
      <c r="H1138" s="29"/>
    </row>
    <row r="1139" spans="1:8" ht="30" x14ac:dyDescent="0.25">
      <c r="A1139" s="18" t="s">
        <v>915</v>
      </c>
      <c r="B1139" s="28" t="s">
        <v>916</v>
      </c>
      <c r="C1139" s="18"/>
      <c r="D1139" s="18"/>
      <c r="E1139" s="18"/>
      <c r="F1139" s="18"/>
      <c r="G1139" s="28"/>
      <c r="H1139" s="29"/>
    </row>
    <row r="1140" spans="1:8" x14ac:dyDescent="0.25">
      <c r="A1140" s="18" t="s">
        <v>917</v>
      </c>
      <c r="B1140" s="18" t="s">
        <v>918</v>
      </c>
      <c r="C1140" s="18"/>
      <c r="D1140" s="18"/>
      <c r="E1140" s="18"/>
      <c r="F1140" s="18"/>
      <c r="G1140" s="28"/>
      <c r="H1140" s="29"/>
    </row>
    <row r="1141" spans="1:8" x14ac:dyDescent="0.25">
      <c r="A1141" s="18" t="s">
        <v>919</v>
      </c>
      <c r="B1141" s="18" t="s">
        <v>920</v>
      </c>
      <c r="C1141" s="18"/>
      <c r="D1141" s="18"/>
      <c r="E1141" s="18"/>
      <c r="F1141" s="18"/>
      <c r="G1141" s="28"/>
      <c r="H1141" s="29"/>
    </row>
    <row r="1142" spans="1:8" x14ac:dyDescent="0.25">
      <c r="E1142" s="17" t="s">
        <v>44</v>
      </c>
      <c r="F1142" s="17" t="str">
        <f>IF((COUNT(C1136:C1141)&lt;&gt;COUNT(F1136:F1141)),"", ROUND(SUM(F1136:F1141),2))</f>
        <v/>
      </c>
      <c r="G1142" s="30" t="str">
        <f>IF((COUNT(C1136:C1141)&lt;&gt;COUNT(F1136:F1141)),"Neužpildytos visų objektų kainos", "")</f>
        <v>Neužpildytos visų objektų kainos</v>
      </c>
    </row>
    <row r="1143" spans="1:8" x14ac:dyDescent="0.25">
      <c r="C1143" s="17" t="s">
        <v>45</v>
      </c>
      <c r="D1143" s="20"/>
      <c r="E1143" s="17" t="s">
        <v>46</v>
      </c>
      <c r="F1143" s="17" t="str">
        <f>IF(OR(F1142="",D1143=""),"", ROUND(PRODUCT(D1143,F1142)/100,2))</f>
        <v/>
      </c>
      <c r="G1143" s="30" t="str">
        <f>IF(D1143="", "Nurodykite taikomą PVM dydį", "")</f>
        <v>Nurodykite taikomą PVM dydį</v>
      </c>
    </row>
    <row r="1144" spans="1:8" x14ac:dyDescent="0.25">
      <c r="E1144" s="17" t="s">
        <v>47</v>
      </c>
      <c r="F1144" s="17">
        <f>IF(ISBLANK(F1143), "", ROUND(SUM(F1142:F1143),2))</f>
        <v>0</v>
      </c>
    </row>
    <row r="1148" spans="1:8" x14ac:dyDescent="0.25">
      <c r="A1148" s="13" t="s">
        <v>921</v>
      </c>
      <c r="B1148" s="13" t="s">
        <v>922</v>
      </c>
    </row>
    <row r="1150" spans="1:8" x14ac:dyDescent="0.25">
      <c r="A1150" s="13" t="s">
        <v>27</v>
      </c>
    </row>
    <row r="1151" spans="1:8" ht="45" x14ac:dyDescent="0.25">
      <c r="A1151" s="17" t="s">
        <v>28</v>
      </c>
      <c r="B1151" s="17" t="s">
        <v>29</v>
      </c>
      <c r="C1151" s="17" t="s">
        <v>30</v>
      </c>
      <c r="D1151" s="17" t="s">
        <v>31</v>
      </c>
      <c r="E1151" s="17" t="s">
        <v>32</v>
      </c>
      <c r="F1151" s="17" t="s">
        <v>33</v>
      </c>
      <c r="G1151" s="27" t="s">
        <v>34</v>
      </c>
      <c r="H1151" s="27" t="s">
        <v>35</v>
      </c>
    </row>
    <row r="1152" spans="1:8" x14ac:dyDescent="0.25">
      <c r="A1152" s="17" t="s">
        <v>923</v>
      </c>
      <c r="B1152" s="17" t="s">
        <v>924</v>
      </c>
      <c r="C1152" s="18"/>
      <c r="D1152" s="18"/>
      <c r="E1152" s="18"/>
      <c r="F1152" s="18"/>
      <c r="G1152" s="28"/>
      <c r="H1152" s="28"/>
    </row>
    <row r="1153" spans="1:8" x14ac:dyDescent="0.25">
      <c r="A1153" s="18" t="s">
        <v>925</v>
      </c>
      <c r="B1153" s="18" t="s">
        <v>924</v>
      </c>
      <c r="C1153" s="18">
        <v>1420</v>
      </c>
      <c r="D1153" s="18" t="s">
        <v>39</v>
      </c>
      <c r="E1153" s="19"/>
      <c r="F1153" s="18" t="str">
        <f>IF(ISBLANK(E1153),"", PRODUCT(C1153,E1153))</f>
        <v/>
      </c>
      <c r="G1153" s="29"/>
      <c r="H1153" s="28"/>
    </row>
    <row r="1154" spans="1:8" x14ac:dyDescent="0.25">
      <c r="A1154" s="18" t="s">
        <v>926</v>
      </c>
      <c r="B1154" s="18" t="s">
        <v>927</v>
      </c>
      <c r="C1154" s="18"/>
      <c r="D1154" s="18"/>
      <c r="E1154" s="18"/>
      <c r="F1154" s="18"/>
      <c r="G1154" s="28"/>
      <c r="H1154" s="29"/>
    </row>
    <row r="1155" spans="1:8" x14ac:dyDescent="0.25">
      <c r="A1155" s="18" t="s">
        <v>928</v>
      </c>
      <c r="B1155" s="18" t="s">
        <v>929</v>
      </c>
      <c r="C1155" s="18"/>
      <c r="D1155" s="18"/>
      <c r="E1155" s="18"/>
      <c r="F1155" s="18"/>
      <c r="G1155" s="28"/>
      <c r="H1155" s="29"/>
    </row>
    <row r="1156" spans="1:8" ht="30" x14ac:dyDescent="0.25">
      <c r="A1156" s="18" t="s">
        <v>930</v>
      </c>
      <c r="B1156" s="28" t="s">
        <v>931</v>
      </c>
      <c r="C1156" s="18"/>
      <c r="D1156" s="18"/>
      <c r="E1156" s="18"/>
      <c r="F1156" s="18"/>
      <c r="G1156" s="28"/>
      <c r="H1156" s="29"/>
    </row>
    <row r="1157" spans="1:8" x14ac:dyDescent="0.25">
      <c r="A1157" s="18" t="s">
        <v>932</v>
      </c>
      <c r="B1157" s="28" t="s">
        <v>933</v>
      </c>
      <c r="C1157" s="18"/>
      <c r="D1157" s="18"/>
      <c r="E1157" s="18"/>
      <c r="F1157" s="18"/>
      <c r="G1157" s="28"/>
      <c r="H1157" s="29"/>
    </row>
    <row r="1158" spans="1:8" x14ac:dyDescent="0.25">
      <c r="A1158" s="18" t="s">
        <v>934</v>
      </c>
      <c r="B1158" s="28" t="s">
        <v>935</v>
      </c>
      <c r="C1158" s="18"/>
      <c r="D1158" s="18"/>
      <c r="E1158" s="18"/>
      <c r="F1158" s="18"/>
      <c r="G1158" s="28"/>
      <c r="H1158" s="29"/>
    </row>
    <row r="1159" spans="1:8" x14ac:dyDescent="0.25">
      <c r="A1159" s="18" t="s">
        <v>936</v>
      </c>
      <c r="B1159" s="28" t="s">
        <v>924</v>
      </c>
      <c r="C1159" s="18">
        <v>1500</v>
      </c>
      <c r="D1159" s="18" t="s">
        <v>39</v>
      </c>
      <c r="E1159" s="19"/>
      <c r="F1159" s="18" t="str">
        <f>IF(ISBLANK(E1159),"", PRODUCT(C1159,E1159))</f>
        <v/>
      </c>
      <c r="G1159" s="29"/>
      <c r="H1159" s="28"/>
    </row>
    <row r="1160" spans="1:8" x14ac:dyDescent="0.25">
      <c r="A1160" s="18" t="s">
        <v>937</v>
      </c>
      <c r="B1160" s="28" t="s">
        <v>938</v>
      </c>
      <c r="C1160" s="18"/>
      <c r="D1160" s="18"/>
      <c r="E1160" s="18"/>
      <c r="F1160" s="18"/>
      <c r="G1160" s="28"/>
      <c r="H1160" s="29"/>
    </row>
    <row r="1161" spans="1:8" x14ac:dyDescent="0.25">
      <c r="A1161" s="18" t="s">
        <v>939</v>
      </c>
      <c r="B1161" s="28" t="s">
        <v>929</v>
      </c>
      <c r="C1161" s="18"/>
      <c r="D1161" s="18"/>
      <c r="E1161" s="18"/>
      <c r="F1161" s="18"/>
      <c r="G1161" s="28"/>
      <c r="H1161" s="29"/>
    </row>
    <row r="1162" spans="1:8" ht="30" x14ac:dyDescent="0.25">
      <c r="A1162" s="18" t="s">
        <v>940</v>
      </c>
      <c r="B1162" s="28" t="s">
        <v>941</v>
      </c>
      <c r="C1162" s="18"/>
      <c r="D1162" s="18"/>
      <c r="E1162" s="18"/>
      <c r="F1162" s="18"/>
      <c r="G1162" s="28"/>
      <c r="H1162" s="29"/>
    </row>
    <row r="1163" spans="1:8" x14ac:dyDescent="0.25">
      <c r="A1163" s="18" t="s">
        <v>942</v>
      </c>
      <c r="B1163" s="18" t="s">
        <v>933</v>
      </c>
      <c r="C1163" s="18"/>
      <c r="D1163" s="18"/>
      <c r="E1163" s="18"/>
      <c r="F1163" s="18"/>
      <c r="G1163" s="28"/>
      <c r="H1163" s="29"/>
    </row>
    <row r="1164" spans="1:8" x14ac:dyDescent="0.25">
      <c r="A1164" s="18" t="s">
        <v>943</v>
      </c>
      <c r="B1164" s="18" t="s">
        <v>935</v>
      </c>
      <c r="C1164" s="18"/>
      <c r="D1164" s="18"/>
      <c r="E1164" s="18"/>
      <c r="F1164" s="18"/>
      <c r="G1164" s="28"/>
      <c r="H1164" s="29"/>
    </row>
    <row r="1165" spans="1:8" x14ac:dyDescent="0.25">
      <c r="E1165" s="17" t="s">
        <v>44</v>
      </c>
      <c r="F1165" s="17" t="str">
        <f>IF((COUNT(C1153:C1164)&lt;&gt;COUNT(F1153:F1164)),"", ROUND(SUM(F1153:F1164),2))</f>
        <v/>
      </c>
      <c r="G1165" s="30" t="str">
        <f>IF((COUNT(C1153:C1164)&lt;&gt;COUNT(F1153:F1164)),"Neužpildytos visų objektų kainos", "")</f>
        <v>Neužpildytos visų objektų kainos</v>
      </c>
    </row>
    <row r="1166" spans="1:8" x14ac:dyDescent="0.25">
      <c r="C1166" s="17" t="s">
        <v>45</v>
      </c>
      <c r="D1166" s="20"/>
      <c r="E1166" s="17" t="s">
        <v>46</v>
      </c>
      <c r="F1166" s="17" t="str">
        <f>IF(OR(F1165="",D1166=""),"", ROUND(PRODUCT(D1166,F1165)/100,2))</f>
        <v/>
      </c>
      <c r="G1166" s="30" t="str">
        <f>IF(D1166="", "Nurodykite taikomą PVM dydį", "")</f>
        <v>Nurodykite taikomą PVM dydį</v>
      </c>
    </row>
    <row r="1167" spans="1:8" x14ac:dyDescent="0.25">
      <c r="E1167" s="17" t="s">
        <v>47</v>
      </c>
      <c r="F1167" s="17">
        <f>IF(ISBLANK(F1166), "", ROUND(SUM(F1165:F1166),2))</f>
        <v>0</v>
      </c>
    </row>
    <row r="1171" spans="1:8" x14ac:dyDescent="0.25">
      <c r="A1171" s="13" t="s">
        <v>944</v>
      </c>
      <c r="B1171" s="13" t="s">
        <v>945</v>
      </c>
    </row>
    <row r="1173" spans="1:8" x14ac:dyDescent="0.25">
      <c r="A1173" s="13" t="s">
        <v>27</v>
      </c>
    </row>
    <row r="1174" spans="1:8" ht="45" x14ac:dyDescent="0.25">
      <c r="A1174" s="17" t="s">
        <v>28</v>
      </c>
      <c r="B1174" s="17" t="s">
        <v>29</v>
      </c>
      <c r="C1174" s="17" t="s">
        <v>30</v>
      </c>
      <c r="D1174" s="17" t="s">
        <v>31</v>
      </c>
      <c r="E1174" s="17" t="s">
        <v>32</v>
      </c>
      <c r="F1174" s="17" t="s">
        <v>33</v>
      </c>
      <c r="G1174" s="27" t="s">
        <v>34</v>
      </c>
      <c r="H1174" s="27" t="s">
        <v>35</v>
      </c>
    </row>
    <row r="1175" spans="1:8" x14ac:dyDescent="0.25">
      <c r="A1175" s="17" t="s">
        <v>946</v>
      </c>
      <c r="B1175" s="17" t="s">
        <v>947</v>
      </c>
      <c r="C1175" s="18"/>
      <c r="D1175" s="18"/>
      <c r="E1175" s="18"/>
      <c r="F1175" s="18"/>
      <c r="G1175" s="28"/>
      <c r="H1175" s="28"/>
    </row>
    <row r="1176" spans="1:8" x14ac:dyDescent="0.25">
      <c r="A1176" s="18" t="s">
        <v>948</v>
      </c>
      <c r="B1176" s="18" t="s">
        <v>949</v>
      </c>
      <c r="C1176" s="18">
        <v>1200</v>
      </c>
      <c r="D1176" s="18" t="s">
        <v>39</v>
      </c>
      <c r="E1176" s="19"/>
      <c r="F1176" s="18" t="str">
        <f>IF(ISBLANK(E1176),"", PRODUCT(C1176,E1176))</f>
        <v/>
      </c>
      <c r="G1176" s="29"/>
      <c r="H1176" s="28"/>
    </row>
    <row r="1177" spans="1:8" x14ac:dyDescent="0.25">
      <c r="A1177" s="18" t="s">
        <v>950</v>
      </c>
      <c r="B1177" s="18" t="s">
        <v>951</v>
      </c>
      <c r="C1177" s="18"/>
      <c r="D1177" s="18"/>
      <c r="E1177" s="18"/>
      <c r="F1177" s="18"/>
      <c r="G1177" s="28"/>
      <c r="H1177" s="29"/>
    </row>
    <row r="1178" spans="1:8" x14ac:dyDescent="0.25">
      <c r="A1178" s="18" t="s">
        <v>952</v>
      </c>
      <c r="B1178" s="18" t="s">
        <v>953</v>
      </c>
      <c r="C1178" s="18"/>
      <c r="D1178" s="18"/>
      <c r="E1178" s="18"/>
      <c r="F1178" s="18"/>
      <c r="G1178" s="28"/>
      <c r="H1178" s="29"/>
    </row>
    <row r="1179" spans="1:8" x14ac:dyDescent="0.25">
      <c r="A1179" s="18" t="s">
        <v>954</v>
      </c>
      <c r="B1179" s="18" t="s">
        <v>955</v>
      </c>
      <c r="C1179" s="18"/>
      <c r="D1179" s="18"/>
      <c r="E1179" s="18"/>
      <c r="F1179" s="18"/>
      <c r="G1179" s="28"/>
      <c r="H1179" s="29"/>
    </row>
    <row r="1180" spans="1:8" x14ac:dyDescent="0.25">
      <c r="A1180" s="18" t="s">
        <v>956</v>
      </c>
      <c r="B1180" s="18" t="s">
        <v>957</v>
      </c>
      <c r="C1180" s="18"/>
      <c r="D1180" s="18"/>
      <c r="E1180" s="18"/>
      <c r="F1180" s="18"/>
      <c r="G1180" s="28"/>
      <c r="H1180" s="29"/>
    </row>
    <row r="1181" spans="1:8" x14ac:dyDescent="0.25">
      <c r="A1181" s="18" t="s">
        <v>958</v>
      </c>
      <c r="B1181" s="18" t="s">
        <v>959</v>
      </c>
      <c r="C1181" s="18"/>
      <c r="D1181" s="18"/>
      <c r="E1181" s="18"/>
      <c r="F1181" s="18"/>
      <c r="G1181" s="28"/>
      <c r="H1181" s="29"/>
    </row>
    <row r="1182" spans="1:8" x14ac:dyDescent="0.25">
      <c r="A1182" s="18" t="s">
        <v>960</v>
      </c>
      <c r="B1182" s="18" t="s">
        <v>961</v>
      </c>
      <c r="C1182" s="18"/>
      <c r="D1182" s="18"/>
      <c r="E1182" s="18"/>
      <c r="F1182" s="18"/>
      <c r="G1182" s="28"/>
      <c r="H1182" s="29"/>
    </row>
    <row r="1183" spans="1:8" x14ac:dyDescent="0.25">
      <c r="E1183" s="17" t="s">
        <v>44</v>
      </c>
      <c r="F1183" s="17" t="str">
        <f>IF((COUNT(C1176:C1182)&lt;&gt;COUNT(F1176:F1182)),"", ROUND(SUM(F1176:F1182),2))</f>
        <v/>
      </c>
      <c r="G1183" s="30" t="str">
        <f>IF((COUNT(C1176:C1182)&lt;&gt;COUNT(F1176:F1182)),"Neužpildytos visų objektų kainos", "")</f>
        <v>Neužpildytos visų objektų kainos</v>
      </c>
    </row>
    <row r="1184" spans="1:8" x14ac:dyDescent="0.25">
      <c r="C1184" s="17" t="s">
        <v>45</v>
      </c>
      <c r="D1184" s="20"/>
      <c r="E1184" s="17" t="s">
        <v>46</v>
      </c>
      <c r="F1184" s="17" t="str">
        <f>IF(OR(F1183="",D1184=""),"", ROUND(PRODUCT(D1184,F1183)/100,2))</f>
        <v/>
      </c>
      <c r="G1184" s="30" t="str">
        <f>IF(D1184="", "Nurodykite taikomą PVM dydį", "")</f>
        <v>Nurodykite taikomą PVM dydį</v>
      </c>
    </row>
    <row r="1185" spans="1:8" x14ac:dyDescent="0.25">
      <c r="E1185" s="17" t="s">
        <v>47</v>
      </c>
      <c r="F1185" s="17">
        <f>IF(ISBLANK(F1184), "", ROUND(SUM(F1183:F1184),2))</f>
        <v>0</v>
      </c>
    </row>
    <row r="1189" spans="1:8" x14ac:dyDescent="0.25">
      <c r="A1189" s="13" t="s">
        <v>962</v>
      </c>
      <c r="B1189" s="13" t="s">
        <v>963</v>
      </c>
    </row>
    <row r="1191" spans="1:8" x14ac:dyDescent="0.25">
      <c r="A1191" s="13" t="s">
        <v>27</v>
      </c>
    </row>
    <row r="1192" spans="1:8" ht="45" x14ac:dyDescent="0.25">
      <c r="A1192" s="17" t="s">
        <v>28</v>
      </c>
      <c r="B1192" s="17" t="s">
        <v>29</v>
      </c>
      <c r="C1192" s="17" t="s">
        <v>30</v>
      </c>
      <c r="D1192" s="17" t="s">
        <v>31</v>
      </c>
      <c r="E1192" s="17" t="s">
        <v>32</v>
      </c>
      <c r="F1192" s="17" t="s">
        <v>33</v>
      </c>
      <c r="G1192" s="27" t="s">
        <v>34</v>
      </c>
      <c r="H1192" s="27" t="s">
        <v>35</v>
      </c>
    </row>
    <row r="1193" spans="1:8" x14ac:dyDescent="0.25">
      <c r="A1193" s="17" t="s">
        <v>964</v>
      </c>
      <c r="B1193" s="17" t="s">
        <v>965</v>
      </c>
      <c r="C1193" s="18"/>
      <c r="D1193" s="18"/>
      <c r="E1193" s="18"/>
      <c r="F1193" s="18"/>
      <c r="G1193" s="28"/>
      <c r="H1193" s="28"/>
    </row>
    <row r="1194" spans="1:8" x14ac:dyDescent="0.25">
      <c r="A1194" s="18" t="s">
        <v>966</v>
      </c>
      <c r="B1194" s="18" t="s">
        <v>965</v>
      </c>
      <c r="C1194" s="18">
        <v>800</v>
      </c>
      <c r="D1194" s="18" t="s">
        <v>39</v>
      </c>
      <c r="E1194" s="19"/>
      <c r="F1194" s="18" t="str">
        <f>IF(ISBLANK(E1194),"", PRODUCT(C1194,E1194))</f>
        <v/>
      </c>
      <c r="G1194" s="29"/>
      <c r="H1194" s="28"/>
    </row>
    <row r="1195" spans="1:8" x14ac:dyDescent="0.25">
      <c r="A1195" s="18" t="s">
        <v>967</v>
      </c>
      <c r="B1195" s="18" t="s">
        <v>968</v>
      </c>
      <c r="C1195" s="18"/>
      <c r="D1195" s="18"/>
      <c r="E1195" s="18"/>
      <c r="F1195" s="18"/>
      <c r="G1195" s="28"/>
      <c r="H1195" s="29"/>
    </row>
    <row r="1196" spans="1:8" ht="45" x14ac:dyDescent="0.25">
      <c r="A1196" s="18" t="s">
        <v>969</v>
      </c>
      <c r="B1196" s="28" t="s">
        <v>970</v>
      </c>
      <c r="C1196" s="18"/>
      <c r="D1196" s="18"/>
      <c r="E1196" s="18"/>
      <c r="F1196" s="18"/>
      <c r="G1196" s="28"/>
      <c r="H1196" s="29"/>
    </row>
    <row r="1197" spans="1:8" x14ac:dyDescent="0.25">
      <c r="A1197" s="18" t="s">
        <v>971</v>
      </c>
      <c r="B1197" s="28" t="s">
        <v>972</v>
      </c>
      <c r="C1197" s="18"/>
      <c r="D1197" s="18"/>
      <c r="E1197" s="18"/>
      <c r="F1197" s="18"/>
      <c r="G1197" s="28"/>
      <c r="H1197" s="29"/>
    </row>
    <row r="1198" spans="1:8" x14ac:dyDescent="0.25">
      <c r="A1198" s="18" t="s">
        <v>973</v>
      </c>
      <c r="B1198" s="28" t="s">
        <v>974</v>
      </c>
      <c r="C1198" s="18"/>
      <c r="D1198" s="18"/>
      <c r="E1198" s="18"/>
      <c r="F1198" s="18"/>
      <c r="G1198" s="28"/>
      <c r="H1198" s="29"/>
    </row>
    <row r="1199" spans="1:8" ht="30" x14ac:dyDescent="0.25">
      <c r="A1199" s="18" t="s">
        <v>975</v>
      </c>
      <c r="B1199" s="28" t="s">
        <v>976</v>
      </c>
      <c r="C1199" s="18"/>
      <c r="D1199" s="18"/>
      <c r="E1199" s="18"/>
      <c r="F1199" s="18"/>
      <c r="G1199" s="28"/>
      <c r="H1199" s="29"/>
    </row>
    <row r="1200" spans="1:8" ht="30" x14ac:dyDescent="0.25">
      <c r="A1200" s="18" t="s">
        <v>977</v>
      </c>
      <c r="B1200" s="28" t="s">
        <v>978</v>
      </c>
      <c r="C1200" s="18"/>
      <c r="D1200" s="18"/>
      <c r="E1200" s="18"/>
      <c r="F1200" s="18"/>
      <c r="G1200" s="28"/>
      <c r="H1200" s="29"/>
    </row>
    <row r="1201" spans="1:8" x14ac:dyDescent="0.25">
      <c r="E1201" s="17" t="s">
        <v>44</v>
      </c>
      <c r="F1201" s="17" t="str">
        <f>IF((COUNT(C1194:C1200)&lt;&gt;COUNT(F1194:F1200)),"", ROUND(SUM(F1194:F1200),2))</f>
        <v/>
      </c>
      <c r="G1201" s="30" t="str">
        <f>IF((COUNT(C1194:C1200)&lt;&gt;COUNT(F1194:F1200)),"Neužpildytos visų objektų kainos", "")</f>
        <v>Neužpildytos visų objektų kainos</v>
      </c>
    </row>
    <row r="1202" spans="1:8" x14ac:dyDescent="0.25">
      <c r="C1202" s="17" t="s">
        <v>45</v>
      </c>
      <c r="D1202" s="20"/>
      <c r="E1202" s="17" t="s">
        <v>46</v>
      </c>
      <c r="F1202" s="17" t="str">
        <f>IF(OR(F1201="",D1202=""),"", ROUND(PRODUCT(D1202,F1201)/100,2))</f>
        <v/>
      </c>
      <c r="G1202" s="30" t="str">
        <f>IF(D1202="", "Nurodykite taikomą PVM dydį", "")</f>
        <v>Nurodykite taikomą PVM dydį</v>
      </c>
    </row>
    <row r="1203" spans="1:8" x14ac:dyDescent="0.25">
      <c r="E1203" s="17" t="s">
        <v>47</v>
      </c>
      <c r="F1203" s="17">
        <f>IF(ISBLANK(F1202), "", ROUND(SUM(F1201:F1202),2))</f>
        <v>0</v>
      </c>
    </row>
    <row r="1207" spans="1:8" x14ac:dyDescent="0.25">
      <c r="A1207" s="13" t="s">
        <v>979</v>
      </c>
      <c r="B1207" s="13" t="s">
        <v>980</v>
      </c>
    </row>
    <row r="1209" spans="1:8" x14ac:dyDescent="0.25">
      <c r="A1209" s="13" t="s">
        <v>27</v>
      </c>
    </row>
    <row r="1210" spans="1:8" ht="45" x14ac:dyDescent="0.25">
      <c r="A1210" s="17" t="s">
        <v>28</v>
      </c>
      <c r="B1210" s="17" t="s">
        <v>29</v>
      </c>
      <c r="C1210" s="17" t="s">
        <v>30</v>
      </c>
      <c r="D1210" s="17" t="s">
        <v>31</v>
      </c>
      <c r="E1210" s="17" t="s">
        <v>32</v>
      </c>
      <c r="F1210" s="17" t="s">
        <v>33</v>
      </c>
      <c r="G1210" s="27" t="s">
        <v>34</v>
      </c>
      <c r="H1210" s="27" t="s">
        <v>35</v>
      </c>
    </row>
    <row r="1211" spans="1:8" x14ac:dyDescent="0.25">
      <c r="A1211" s="17" t="s">
        <v>981</v>
      </c>
      <c r="B1211" s="17" t="s">
        <v>982</v>
      </c>
      <c r="C1211" s="18"/>
      <c r="D1211" s="18"/>
      <c r="E1211" s="18"/>
      <c r="F1211" s="18"/>
      <c r="G1211" s="28"/>
      <c r="H1211" s="28"/>
    </row>
    <row r="1212" spans="1:8" x14ac:dyDescent="0.25">
      <c r="A1212" s="18" t="s">
        <v>983</v>
      </c>
      <c r="B1212" s="18" t="s">
        <v>982</v>
      </c>
      <c r="C1212" s="18">
        <v>18</v>
      </c>
      <c r="D1212" s="18" t="s">
        <v>39</v>
      </c>
      <c r="E1212" s="19"/>
      <c r="F1212" s="18" t="str">
        <f>IF(ISBLANK(E1212),"", PRODUCT(C1212,E1212))</f>
        <v/>
      </c>
      <c r="G1212" s="29"/>
      <c r="H1212" s="28"/>
    </row>
    <row r="1213" spans="1:8" x14ac:dyDescent="0.25">
      <c r="A1213" s="18" t="s">
        <v>984</v>
      </c>
      <c r="B1213" s="18" t="s">
        <v>985</v>
      </c>
      <c r="C1213" s="18"/>
      <c r="D1213" s="18"/>
      <c r="E1213" s="18"/>
      <c r="F1213" s="18"/>
      <c r="G1213" s="28"/>
      <c r="H1213" s="29"/>
    </row>
    <row r="1214" spans="1:8" x14ac:dyDescent="0.25">
      <c r="A1214" s="18" t="s">
        <v>986</v>
      </c>
      <c r="B1214" s="18" t="s">
        <v>987</v>
      </c>
      <c r="C1214" s="18"/>
      <c r="D1214" s="18"/>
      <c r="E1214" s="18"/>
      <c r="F1214" s="18"/>
      <c r="G1214" s="28"/>
      <c r="H1214" s="29"/>
    </row>
    <row r="1215" spans="1:8" x14ac:dyDescent="0.25">
      <c r="A1215" s="18" t="s">
        <v>988</v>
      </c>
      <c r="B1215" s="18" t="s">
        <v>989</v>
      </c>
      <c r="C1215" s="18"/>
      <c r="D1215" s="18"/>
      <c r="E1215" s="18"/>
      <c r="F1215" s="18"/>
      <c r="G1215" s="28"/>
      <c r="H1215" s="29"/>
    </row>
    <row r="1216" spans="1:8" ht="30" x14ac:dyDescent="0.25">
      <c r="A1216" s="18" t="s">
        <v>990</v>
      </c>
      <c r="B1216" s="28" t="s">
        <v>991</v>
      </c>
      <c r="C1216" s="18"/>
      <c r="D1216" s="18"/>
      <c r="E1216" s="18"/>
      <c r="F1216" s="18"/>
      <c r="G1216" s="28"/>
      <c r="H1216" s="29"/>
    </row>
    <row r="1217" spans="1:8" x14ac:dyDescent="0.25">
      <c r="A1217" s="18" t="s">
        <v>992</v>
      </c>
      <c r="B1217" s="18" t="s">
        <v>993</v>
      </c>
      <c r="C1217" s="18"/>
      <c r="D1217" s="18"/>
      <c r="E1217" s="18"/>
      <c r="F1217" s="18"/>
      <c r="G1217" s="28"/>
      <c r="H1217" s="29"/>
    </row>
    <row r="1218" spans="1:8" x14ac:dyDescent="0.25">
      <c r="A1218" s="18" t="s">
        <v>994</v>
      </c>
      <c r="B1218" s="18" t="s">
        <v>995</v>
      </c>
      <c r="C1218" s="18"/>
      <c r="D1218" s="18"/>
      <c r="E1218" s="18"/>
      <c r="F1218" s="18"/>
      <c r="G1218" s="28"/>
      <c r="H1218" s="29"/>
    </row>
    <row r="1219" spans="1:8" x14ac:dyDescent="0.25">
      <c r="E1219" s="17" t="s">
        <v>44</v>
      </c>
      <c r="F1219" s="17" t="str">
        <f>IF((COUNT(C1212:C1218)&lt;&gt;COUNT(F1212:F1218)),"", ROUND(SUM(F1212:F1218),2))</f>
        <v/>
      </c>
      <c r="G1219" s="30" t="str">
        <f>IF((COUNT(C1212:C1218)&lt;&gt;COUNT(F1212:F1218)),"Neužpildytos visų objektų kainos", "")</f>
        <v>Neužpildytos visų objektų kainos</v>
      </c>
    </row>
    <row r="1220" spans="1:8" x14ac:dyDescent="0.25">
      <c r="C1220" s="17" t="s">
        <v>45</v>
      </c>
      <c r="D1220" s="20"/>
      <c r="E1220" s="17" t="s">
        <v>46</v>
      </c>
      <c r="F1220" s="17" t="str">
        <f>IF(OR(F1219="",D1220=""),"", ROUND(PRODUCT(D1220,F1219)/100,2))</f>
        <v/>
      </c>
      <c r="G1220" s="30" t="str">
        <f>IF(D1220="", "Nurodykite taikomą PVM dydį", "")</f>
        <v>Nurodykite taikomą PVM dydį</v>
      </c>
    </row>
    <row r="1221" spans="1:8" x14ac:dyDescent="0.25">
      <c r="E1221" s="17" t="s">
        <v>47</v>
      </c>
      <c r="F1221" s="17">
        <f>IF(ISBLANK(F1220), "", ROUND(SUM(F1219:F1220),2))</f>
        <v>0</v>
      </c>
    </row>
    <row r="1225" spans="1:8" x14ac:dyDescent="0.25">
      <c r="A1225" s="13" t="s">
        <v>996</v>
      </c>
      <c r="B1225" s="13" t="s">
        <v>997</v>
      </c>
    </row>
    <row r="1227" spans="1:8" x14ac:dyDescent="0.25">
      <c r="A1227" s="13" t="s">
        <v>27</v>
      </c>
    </row>
    <row r="1228" spans="1:8" ht="45" x14ac:dyDescent="0.25">
      <c r="A1228" s="17" t="s">
        <v>28</v>
      </c>
      <c r="B1228" s="17" t="s">
        <v>29</v>
      </c>
      <c r="C1228" s="17" t="s">
        <v>30</v>
      </c>
      <c r="D1228" s="17" t="s">
        <v>31</v>
      </c>
      <c r="E1228" s="17" t="s">
        <v>32</v>
      </c>
      <c r="F1228" s="17" t="s">
        <v>33</v>
      </c>
      <c r="G1228" s="27" t="s">
        <v>34</v>
      </c>
      <c r="H1228" s="27" t="s">
        <v>35</v>
      </c>
    </row>
    <row r="1229" spans="1:8" x14ac:dyDescent="0.25">
      <c r="A1229" s="17" t="s">
        <v>998</v>
      </c>
      <c r="B1229" s="17" t="s">
        <v>999</v>
      </c>
      <c r="C1229" s="18"/>
      <c r="D1229" s="18"/>
      <c r="E1229" s="18"/>
      <c r="F1229" s="18"/>
      <c r="G1229" s="28"/>
      <c r="H1229" s="28"/>
    </row>
    <row r="1230" spans="1:8" x14ac:dyDescent="0.25">
      <c r="A1230" s="18" t="s">
        <v>1000</v>
      </c>
      <c r="B1230" s="18" t="s">
        <v>999</v>
      </c>
      <c r="C1230" s="18">
        <v>1000</v>
      </c>
      <c r="D1230" s="18" t="s">
        <v>39</v>
      </c>
      <c r="E1230" s="19"/>
      <c r="F1230" s="18" t="str">
        <f>IF(ISBLANK(E1230),"", PRODUCT(C1230,E1230))</f>
        <v/>
      </c>
      <c r="G1230" s="29"/>
      <c r="H1230" s="28"/>
    </row>
    <row r="1231" spans="1:8" x14ac:dyDescent="0.25">
      <c r="A1231" s="18" t="s">
        <v>1001</v>
      </c>
      <c r="B1231" s="18" t="s">
        <v>1002</v>
      </c>
      <c r="C1231" s="18"/>
      <c r="D1231" s="18"/>
      <c r="E1231" s="18"/>
      <c r="F1231" s="18"/>
      <c r="G1231" s="28"/>
      <c r="H1231" s="29"/>
    </row>
    <row r="1232" spans="1:8" x14ac:dyDescent="0.25">
      <c r="A1232" s="18" t="s">
        <v>1003</v>
      </c>
      <c r="B1232" s="18" t="s">
        <v>1004</v>
      </c>
      <c r="C1232" s="18"/>
      <c r="D1232" s="18"/>
      <c r="E1232" s="18"/>
      <c r="F1232" s="18"/>
      <c r="G1232" s="28"/>
      <c r="H1232" s="29"/>
    </row>
    <row r="1233" spans="1:8" x14ac:dyDescent="0.25">
      <c r="A1233" s="18" t="s">
        <v>1005</v>
      </c>
      <c r="B1233" s="18" t="s">
        <v>1006</v>
      </c>
      <c r="C1233" s="18"/>
      <c r="D1233" s="18"/>
      <c r="E1233" s="18"/>
      <c r="F1233" s="18"/>
      <c r="G1233" s="28"/>
      <c r="H1233" s="29"/>
    </row>
    <row r="1234" spans="1:8" x14ac:dyDescent="0.25">
      <c r="A1234" s="18" t="s">
        <v>1007</v>
      </c>
      <c r="B1234" s="18" t="s">
        <v>1008</v>
      </c>
      <c r="C1234" s="18"/>
      <c r="D1234" s="18"/>
      <c r="E1234" s="18"/>
      <c r="F1234" s="18"/>
      <c r="G1234" s="28"/>
      <c r="H1234" s="29"/>
    </row>
    <row r="1235" spans="1:8" x14ac:dyDescent="0.25">
      <c r="A1235" s="18" t="s">
        <v>1009</v>
      </c>
      <c r="B1235" s="18" t="s">
        <v>1010</v>
      </c>
      <c r="C1235" s="18"/>
      <c r="D1235" s="18"/>
      <c r="E1235" s="18"/>
      <c r="F1235" s="18"/>
      <c r="G1235" s="28"/>
      <c r="H1235" s="29"/>
    </row>
    <row r="1236" spans="1:8" x14ac:dyDescent="0.25">
      <c r="A1236" s="18" t="s">
        <v>1011</v>
      </c>
      <c r="B1236" s="18" t="s">
        <v>1012</v>
      </c>
      <c r="C1236" s="18"/>
      <c r="D1236" s="18"/>
      <c r="E1236" s="18"/>
      <c r="F1236" s="18"/>
      <c r="G1236" s="28"/>
      <c r="H1236" s="29"/>
    </row>
    <row r="1237" spans="1:8" x14ac:dyDescent="0.25">
      <c r="A1237" s="18" t="s">
        <v>1013</v>
      </c>
      <c r="B1237" s="18" t="s">
        <v>1014</v>
      </c>
      <c r="C1237" s="18"/>
      <c r="D1237" s="18"/>
      <c r="E1237" s="18"/>
      <c r="F1237" s="18"/>
      <c r="G1237" s="28"/>
      <c r="H1237" s="29"/>
    </row>
    <row r="1238" spans="1:8" x14ac:dyDescent="0.25">
      <c r="A1238" s="18" t="s">
        <v>1015</v>
      </c>
      <c r="B1238" s="18" t="s">
        <v>1016</v>
      </c>
      <c r="C1238" s="18"/>
      <c r="D1238" s="18"/>
      <c r="E1238" s="18"/>
      <c r="F1238" s="18"/>
      <c r="G1238" s="28"/>
      <c r="H1238" s="29"/>
    </row>
    <row r="1239" spans="1:8" x14ac:dyDescent="0.25">
      <c r="E1239" s="17" t="s">
        <v>44</v>
      </c>
      <c r="F1239" s="17" t="str">
        <f>IF((COUNT(C1230:C1238)&lt;&gt;COUNT(F1230:F1238)),"", ROUND(SUM(F1230:F1238),2))</f>
        <v/>
      </c>
      <c r="G1239" s="30" t="str">
        <f>IF((COUNT(C1230:C1238)&lt;&gt;COUNT(F1230:F1238)),"Neužpildytos visų objektų kainos", "")</f>
        <v>Neužpildytos visų objektų kainos</v>
      </c>
    </row>
    <row r="1240" spans="1:8" x14ac:dyDescent="0.25">
      <c r="C1240" s="17" t="s">
        <v>45</v>
      </c>
      <c r="D1240" s="20"/>
      <c r="E1240" s="17" t="s">
        <v>46</v>
      </c>
      <c r="F1240" s="17" t="str">
        <f>IF(OR(F1239="",D1240=""),"", ROUND(PRODUCT(D1240,F1239)/100,2))</f>
        <v/>
      </c>
      <c r="G1240" s="30" t="str">
        <f>IF(D1240="", "Nurodykite taikomą PVM dydį", "")</f>
        <v>Nurodykite taikomą PVM dydį</v>
      </c>
    </row>
    <row r="1241" spans="1:8" x14ac:dyDescent="0.25">
      <c r="E1241" s="17" t="s">
        <v>47</v>
      </c>
      <c r="F1241" s="17">
        <f>IF(ISBLANK(F1240), "", ROUND(SUM(F1239:F1240),2))</f>
        <v>0</v>
      </c>
    </row>
    <row r="1245" spans="1:8" x14ac:dyDescent="0.25">
      <c r="A1245" s="13" t="s">
        <v>1017</v>
      </c>
      <c r="B1245" s="13" t="s">
        <v>1018</v>
      </c>
    </row>
    <row r="1247" spans="1:8" x14ac:dyDescent="0.25">
      <c r="A1247" s="13" t="s">
        <v>27</v>
      </c>
    </row>
    <row r="1248" spans="1:8" ht="45" x14ac:dyDescent="0.25">
      <c r="A1248" s="17" t="s">
        <v>28</v>
      </c>
      <c r="B1248" s="17" t="s">
        <v>29</v>
      </c>
      <c r="C1248" s="17" t="s">
        <v>30</v>
      </c>
      <c r="D1248" s="17" t="s">
        <v>31</v>
      </c>
      <c r="E1248" s="17" t="s">
        <v>32</v>
      </c>
      <c r="F1248" s="17" t="s">
        <v>33</v>
      </c>
      <c r="G1248" s="27" t="s">
        <v>34</v>
      </c>
      <c r="H1248" s="27" t="s">
        <v>35</v>
      </c>
    </row>
    <row r="1249" spans="1:8" x14ac:dyDescent="0.25">
      <c r="A1249" s="17" t="s">
        <v>1019</v>
      </c>
      <c r="B1249" s="17" t="s">
        <v>1020</v>
      </c>
      <c r="C1249" s="18"/>
      <c r="D1249" s="18"/>
      <c r="E1249" s="18"/>
      <c r="F1249" s="18"/>
      <c r="G1249" s="28"/>
      <c r="H1249" s="28"/>
    </row>
    <row r="1250" spans="1:8" x14ac:dyDescent="0.25">
      <c r="A1250" s="18" t="s">
        <v>1021</v>
      </c>
      <c r="B1250" s="18" t="s">
        <v>1020</v>
      </c>
      <c r="C1250" s="18">
        <v>3300</v>
      </c>
      <c r="D1250" s="18" t="s">
        <v>39</v>
      </c>
      <c r="E1250" s="19"/>
      <c r="F1250" s="18" t="str">
        <f>IF(ISBLANK(E1250),"", PRODUCT(C1250,E1250))</f>
        <v/>
      </c>
      <c r="G1250" s="29"/>
      <c r="H1250" s="28"/>
    </row>
    <row r="1251" spans="1:8" x14ac:dyDescent="0.25">
      <c r="A1251" s="18" t="s">
        <v>1022</v>
      </c>
      <c r="B1251" s="18" t="s">
        <v>1023</v>
      </c>
      <c r="C1251" s="18"/>
      <c r="D1251" s="18"/>
      <c r="E1251" s="18"/>
      <c r="F1251" s="18"/>
      <c r="G1251" s="28"/>
      <c r="H1251" s="29"/>
    </row>
    <row r="1252" spans="1:8" x14ac:dyDescent="0.25">
      <c r="A1252" s="18" t="s">
        <v>1024</v>
      </c>
      <c r="B1252" s="18" t="s">
        <v>1025</v>
      </c>
      <c r="C1252" s="18"/>
      <c r="D1252" s="18"/>
      <c r="E1252" s="18"/>
      <c r="F1252" s="18"/>
      <c r="G1252" s="28"/>
      <c r="H1252" s="29"/>
    </row>
    <row r="1253" spans="1:8" x14ac:dyDescent="0.25">
      <c r="A1253" s="18" t="s">
        <v>1026</v>
      </c>
      <c r="B1253" s="18" t="s">
        <v>1027</v>
      </c>
      <c r="C1253" s="18"/>
      <c r="D1253" s="18"/>
      <c r="E1253" s="18"/>
      <c r="F1253" s="18"/>
      <c r="G1253" s="28"/>
      <c r="H1253" s="29"/>
    </row>
    <row r="1254" spans="1:8" x14ac:dyDescent="0.25">
      <c r="A1254" s="18" t="s">
        <v>1028</v>
      </c>
      <c r="B1254" s="18" t="s">
        <v>607</v>
      </c>
      <c r="C1254" s="18"/>
      <c r="D1254" s="18"/>
      <c r="E1254" s="18"/>
      <c r="F1254" s="18"/>
      <c r="G1254" s="28"/>
      <c r="H1254" s="29"/>
    </row>
    <row r="1255" spans="1:8" x14ac:dyDescent="0.25">
      <c r="A1255" s="18" t="s">
        <v>1029</v>
      </c>
      <c r="B1255" s="18" t="s">
        <v>1030</v>
      </c>
      <c r="C1255" s="18"/>
      <c r="D1255" s="18"/>
      <c r="E1255" s="18"/>
      <c r="F1255" s="18"/>
      <c r="G1255" s="28"/>
      <c r="H1255" s="29"/>
    </row>
    <row r="1256" spans="1:8" x14ac:dyDescent="0.25">
      <c r="A1256" s="18" t="s">
        <v>1031</v>
      </c>
      <c r="B1256" s="18" t="s">
        <v>1032</v>
      </c>
      <c r="C1256" s="18"/>
      <c r="D1256" s="18"/>
      <c r="E1256" s="18"/>
      <c r="F1256" s="18"/>
      <c r="G1256" s="28"/>
      <c r="H1256" s="29"/>
    </row>
    <row r="1257" spans="1:8" x14ac:dyDescent="0.25">
      <c r="A1257" s="18" t="s">
        <v>1033</v>
      </c>
      <c r="B1257" s="18" t="s">
        <v>1034</v>
      </c>
      <c r="C1257" s="18"/>
      <c r="D1257" s="18"/>
      <c r="E1257" s="18"/>
      <c r="F1257" s="18"/>
      <c r="G1257" s="28"/>
      <c r="H1257" s="29"/>
    </row>
    <row r="1258" spans="1:8" x14ac:dyDescent="0.25">
      <c r="A1258" s="18" t="s">
        <v>1035</v>
      </c>
      <c r="B1258" s="18" t="s">
        <v>1036</v>
      </c>
      <c r="C1258" s="18"/>
      <c r="D1258" s="18"/>
      <c r="E1258" s="18"/>
      <c r="F1258" s="18"/>
      <c r="G1258" s="28"/>
      <c r="H1258" s="29"/>
    </row>
    <row r="1259" spans="1:8" x14ac:dyDescent="0.25">
      <c r="A1259" s="18" t="s">
        <v>1037</v>
      </c>
      <c r="B1259" s="18" t="s">
        <v>1038</v>
      </c>
      <c r="C1259" s="18"/>
      <c r="D1259" s="18"/>
      <c r="E1259" s="18"/>
      <c r="F1259" s="18"/>
      <c r="G1259" s="28"/>
      <c r="H1259" s="29"/>
    </row>
    <row r="1260" spans="1:8" x14ac:dyDescent="0.25">
      <c r="A1260" s="18" t="s">
        <v>1039</v>
      </c>
      <c r="B1260" s="18" t="s">
        <v>1040</v>
      </c>
      <c r="C1260" s="18"/>
      <c r="D1260" s="18"/>
      <c r="E1260" s="18"/>
      <c r="F1260" s="18"/>
      <c r="G1260" s="28"/>
      <c r="H1260" s="29"/>
    </row>
    <row r="1261" spans="1:8" x14ac:dyDescent="0.25">
      <c r="E1261" s="17" t="s">
        <v>44</v>
      </c>
      <c r="F1261" s="17" t="str">
        <f>IF((COUNT(C1250:C1260)&lt;&gt;COUNT(F1250:F1260)),"", ROUND(SUM(F1250:F1260),2))</f>
        <v/>
      </c>
      <c r="G1261" s="30" t="str">
        <f>IF((COUNT(C1250:C1260)&lt;&gt;COUNT(F1250:F1260)),"Neužpildytos visų objektų kainos", "")</f>
        <v>Neužpildytos visų objektų kainos</v>
      </c>
    </row>
    <row r="1262" spans="1:8" x14ac:dyDescent="0.25">
      <c r="C1262" s="17" t="s">
        <v>45</v>
      </c>
      <c r="D1262" s="20"/>
      <c r="E1262" s="17" t="s">
        <v>46</v>
      </c>
      <c r="F1262" s="17" t="str">
        <f>IF(OR(F1261="",D1262=""),"", ROUND(PRODUCT(D1262,F1261)/100,2))</f>
        <v/>
      </c>
      <c r="G1262" s="30" t="str">
        <f>IF(D1262="", "Nurodykite taikomą PVM dydį", "")</f>
        <v>Nurodykite taikomą PVM dydį</v>
      </c>
    </row>
    <row r="1263" spans="1:8" x14ac:dyDescent="0.25">
      <c r="E1263" s="17" t="s">
        <v>47</v>
      </c>
      <c r="F1263" s="17">
        <f>IF(ISBLANK(F1262), "", ROUND(SUM(F1261:F1262),2))</f>
        <v>0</v>
      </c>
    </row>
    <row r="1267" spans="1:8" x14ac:dyDescent="0.25">
      <c r="A1267" s="13" t="s">
        <v>1041</v>
      </c>
      <c r="B1267" s="13" t="s">
        <v>1042</v>
      </c>
    </row>
    <row r="1269" spans="1:8" x14ac:dyDescent="0.25">
      <c r="A1269" s="13" t="s">
        <v>27</v>
      </c>
    </row>
    <row r="1270" spans="1:8" ht="45" x14ac:dyDescent="0.25">
      <c r="A1270" s="17" t="s">
        <v>28</v>
      </c>
      <c r="B1270" s="17" t="s">
        <v>29</v>
      </c>
      <c r="C1270" s="17" t="s">
        <v>30</v>
      </c>
      <c r="D1270" s="17" t="s">
        <v>31</v>
      </c>
      <c r="E1270" s="17" t="s">
        <v>32</v>
      </c>
      <c r="F1270" s="17" t="s">
        <v>33</v>
      </c>
      <c r="G1270" s="27" t="s">
        <v>34</v>
      </c>
      <c r="H1270" s="27" t="s">
        <v>35</v>
      </c>
    </row>
    <row r="1271" spans="1:8" x14ac:dyDescent="0.25">
      <c r="A1271" s="17" t="s">
        <v>1043</v>
      </c>
      <c r="B1271" s="17" t="s">
        <v>1044</v>
      </c>
      <c r="C1271" s="18"/>
      <c r="D1271" s="18"/>
      <c r="E1271" s="18"/>
      <c r="F1271" s="18"/>
      <c r="G1271" s="28"/>
      <c r="H1271" s="28"/>
    </row>
    <row r="1272" spans="1:8" x14ac:dyDescent="0.25">
      <c r="A1272" s="18" t="s">
        <v>1045</v>
      </c>
      <c r="B1272" s="18" t="s">
        <v>1046</v>
      </c>
      <c r="C1272" s="18">
        <v>10</v>
      </c>
      <c r="D1272" s="18" t="s">
        <v>39</v>
      </c>
      <c r="E1272" s="19"/>
      <c r="F1272" s="18" t="str">
        <f>IF(ISBLANK(E1272),"", PRODUCT(C1272,E1272))</f>
        <v/>
      </c>
      <c r="G1272" s="29"/>
      <c r="H1272" s="28"/>
    </row>
    <row r="1273" spans="1:8" x14ac:dyDescent="0.25">
      <c r="A1273" s="18" t="s">
        <v>1047</v>
      </c>
      <c r="B1273" s="18" t="s">
        <v>1048</v>
      </c>
      <c r="C1273" s="18"/>
      <c r="D1273" s="18"/>
      <c r="E1273" s="18"/>
      <c r="F1273" s="18"/>
      <c r="G1273" s="28"/>
      <c r="H1273" s="29"/>
    </row>
    <row r="1274" spans="1:8" x14ac:dyDescent="0.25">
      <c r="A1274" s="18" t="s">
        <v>1049</v>
      </c>
      <c r="B1274" s="18" t="s">
        <v>1050</v>
      </c>
      <c r="C1274" s="18"/>
      <c r="D1274" s="18"/>
      <c r="E1274" s="18"/>
      <c r="F1274" s="18"/>
      <c r="G1274" s="28"/>
      <c r="H1274" s="29"/>
    </row>
    <row r="1275" spans="1:8" x14ac:dyDescent="0.25">
      <c r="A1275" s="18" t="s">
        <v>1051</v>
      </c>
      <c r="B1275" s="18" t="s">
        <v>1052</v>
      </c>
      <c r="C1275" s="18"/>
      <c r="D1275" s="18"/>
      <c r="E1275" s="18"/>
      <c r="F1275" s="18"/>
      <c r="G1275" s="28"/>
      <c r="H1275" s="29"/>
    </row>
    <row r="1276" spans="1:8" ht="30" x14ac:dyDescent="0.25">
      <c r="A1276" s="18" t="s">
        <v>1053</v>
      </c>
      <c r="B1276" s="28" t="s">
        <v>1054</v>
      </c>
      <c r="C1276" s="18"/>
      <c r="D1276" s="18"/>
      <c r="E1276" s="18"/>
      <c r="F1276" s="18"/>
      <c r="G1276" s="28"/>
      <c r="H1276" s="29"/>
    </row>
    <row r="1277" spans="1:8" x14ac:dyDescent="0.25">
      <c r="A1277" s="18" t="s">
        <v>1055</v>
      </c>
      <c r="B1277" s="28" t="s">
        <v>1056</v>
      </c>
      <c r="C1277" s="18"/>
      <c r="D1277" s="18"/>
      <c r="E1277" s="18"/>
      <c r="F1277" s="18"/>
      <c r="G1277" s="28"/>
      <c r="H1277" s="29"/>
    </row>
    <row r="1278" spans="1:8" x14ac:dyDescent="0.25">
      <c r="A1278" s="18" t="s">
        <v>1057</v>
      </c>
      <c r="B1278" s="28" t="s">
        <v>1058</v>
      </c>
      <c r="C1278" s="18"/>
      <c r="D1278" s="18"/>
      <c r="E1278" s="18"/>
      <c r="F1278" s="18"/>
      <c r="G1278" s="28"/>
      <c r="H1278" s="29"/>
    </row>
    <row r="1279" spans="1:8" x14ac:dyDescent="0.25">
      <c r="A1279" s="18" t="s">
        <v>1059</v>
      </c>
      <c r="B1279" s="28" t="s">
        <v>1060</v>
      </c>
      <c r="C1279" s="18"/>
      <c r="D1279" s="18"/>
      <c r="E1279" s="18"/>
      <c r="F1279" s="18"/>
      <c r="G1279" s="28"/>
      <c r="H1279" s="29"/>
    </row>
    <row r="1280" spans="1:8" x14ac:dyDescent="0.25">
      <c r="A1280" s="18" t="s">
        <v>1061</v>
      </c>
      <c r="B1280" s="28" t="s">
        <v>1062</v>
      </c>
      <c r="C1280" s="18">
        <v>10</v>
      </c>
      <c r="D1280" s="18" t="s">
        <v>39</v>
      </c>
      <c r="E1280" s="19"/>
      <c r="F1280" s="18" t="str">
        <f>IF(ISBLANK(E1280),"", PRODUCT(C1280,E1280))</f>
        <v/>
      </c>
      <c r="G1280" s="29"/>
      <c r="H1280" s="28"/>
    </row>
    <row r="1281" spans="1:8" x14ac:dyDescent="0.25">
      <c r="A1281" s="18" t="s">
        <v>1063</v>
      </c>
      <c r="B1281" s="28" t="s">
        <v>1064</v>
      </c>
      <c r="C1281" s="18"/>
      <c r="D1281" s="18"/>
      <c r="E1281" s="18"/>
      <c r="F1281" s="18"/>
      <c r="G1281" s="28"/>
      <c r="H1281" s="29"/>
    </row>
    <row r="1282" spans="1:8" ht="30" x14ac:dyDescent="0.25">
      <c r="A1282" s="18" t="s">
        <v>1065</v>
      </c>
      <c r="B1282" s="28" t="s">
        <v>1054</v>
      </c>
      <c r="C1282" s="18"/>
      <c r="D1282" s="18"/>
      <c r="E1282" s="18"/>
      <c r="F1282" s="18"/>
      <c r="G1282" s="28"/>
      <c r="H1282" s="29"/>
    </row>
    <row r="1283" spans="1:8" x14ac:dyDescent="0.25">
      <c r="A1283" s="18" t="s">
        <v>1066</v>
      </c>
      <c r="B1283" s="18" t="s">
        <v>1067</v>
      </c>
      <c r="C1283" s="18"/>
      <c r="D1283" s="18"/>
      <c r="E1283" s="18"/>
      <c r="F1283" s="18"/>
      <c r="G1283" s="28"/>
      <c r="H1283" s="29"/>
    </row>
    <row r="1284" spans="1:8" x14ac:dyDescent="0.25">
      <c r="A1284" s="18" t="s">
        <v>1068</v>
      </c>
      <c r="B1284" s="18" t="s">
        <v>1069</v>
      </c>
      <c r="C1284" s="18"/>
      <c r="D1284" s="18"/>
      <c r="E1284" s="18"/>
      <c r="F1284" s="18"/>
      <c r="G1284" s="28"/>
      <c r="H1284" s="29"/>
    </row>
    <row r="1285" spans="1:8" x14ac:dyDescent="0.25">
      <c r="E1285" s="17" t="s">
        <v>44</v>
      </c>
      <c r="F1285" s="17" t="str">
        <f>IF((COUNT(C1272:C1284)&lt;&gt;COUNT(F1272:F1284)),"", ROUND(SUM(F1272:F1284),2))</f>
        <v/>
      </c>
      <c r="G1285" s="30" t="str">
        <f>IF((COUNT(C1272:C1284)&lt;&gt;COUNT(F1272:F1284)),"Neužpildytos visų objektų kainos", "")</f>
        <v>Neužpildytos visų objektų kainos</v>
      </c>
    </row>
    <row r="1286" spans="1:8" x14ac:dyDescent="0.25">
      <c r="C1286" s="17" t="s">
        <v>45</v>
      </c>
      <c r="D1286" s="20"/>
      <c r="E1286" s="17" t="s">
        <v>46</v>
      </c>
      <c r="F1286" s="17" t="str">
        <f>IF(OR(F1285="",D1286=""),"", ROUND(PRODUCT(D1286,F1285)/100,2))</f>
        <v/>
      </c>
      <c r="G1286" s="30" t="str">
        <f>IF(D1286="", "Nurodykite taikomą PVM dydį", "")</f>
        <v>Nurodykite taikomą PVM dydį</v>
      </c>
    </row>
    <row r="1287" spans="1:8" x14ac:dyDescent="0.25">
      <c r="E1287" s="17" t="s">
        <v>47</v>
      </c>
      <c r="F1287" s="17">
        <f>IF(ISBLANK(F1286), "", ROUND(SUM(F1285:F1286),2))</f>
        <v>0</v>
      </c>
    </row>
    <row r="1291" spans="1:8" x14ac:dyDescent="0.25">
      <c r="A1291" s="13" t="s">
        <v>1070</v>
      </c>
      <c r="B1291" s="13" t="s">
        <v>1071</v>
      </c>
    </row>
    <row r="1293" spans="1:8" x14ac:dyDescent="0.25">
      <c r="A1293" s="13" t="s">
        <v>27</v>
      </c>
    </row>
    <row r="1294" spans="1:8" ht="45" x14ac:dyDescent="0.25">
      <c r="A1294" s="17" t="s">
        <v>28</v>
      </c>
      <c r="B1294" s="17" t="s">
        <v>29</v>
      </c>
      <c r="C1294" s="17" t="s">
        <v>30</v>
      </c>
      <c r="D1294" s="17" t="s">
        <v>31</v>
      </c>
      <c r="E1294" s="17" t="s">
        <v>32</v>
      </c>
      <c r="F1294" s="17" t="s">
        <v>33</v>
      </c>
      <c r="G1294" s="27" t="s">
        <v>34</v>
      </c>
      <c r="H1294" s="27" t="s">
        <v>35</v>
      </c>
    </row>
    <row r="1295" spans="1:8" x14ac:dyDescent="0.25">
      <c r="A1295" s="17" t="s">
        <v>1072</v>
      </c>
      <c r="B1295" s="17" t="s">
        <v>1073</v>
      </c>
      <c r="C1295" s="18"/>
      <c r="D1295" s="18"/>
      <c r="E1295" s="18"/>
      <c r="F1295" s="18"/>
      <c r="G1295" s="28"/>
      <c r="H1295" s="28"/>
    </row>
    <row r="1296" spans="1:8" x14ac:dyDescent="0.25">
      <c r="A1296" s="18" t="s">
        <v>1074</v>
      </c>
      <c r="B1296" s="18" t="s">
        <v>1073</v>
      </c>
      <c r="C1296" s="18">
        <v>10</v>
      </c>
      <c r="D1296" s="18" t="s">
        <v>39</v>
      </c>
      <c r="E1296" s="19"/>
      <c r="F1296" s="18" t="str">
        <f>IF(ISBLANK(E1296),"", PRODUCT(C1296,E1296))</f>
        <v/>
      </c>
      <c r="G1296" s="29"/>
      <c r="H1296" s="28"/>
    </row>
    <row r="1297" spans="1:8" ht="45" x14ac:dyDescent="0.25">
      <c r="A1297" s="18" t="s">
        <v>1075</v>
      </c>
      <c r="B1297" s="28" t="s">
        <v>1076</v>
      </c>
      <c r="C1297" s="18"/>
      <c r="D1297" s="18"/>
      <c r="E1297" s="18"/>
      <c r="F1297" s="18"/>
      <c r="G1297" s="28"/>
      <c r="H1297" s="29"/>
    </row>
    <row r="1298" spans="1:8" x14ac:dyDescent="0.25">
      <c r="A1298" s="18" t="s">
        <v>1077</v>
      </c>
      <c r="B1298" s="18" t="s">
        <v>1078</v>
      </c>
      <c r="C1298" s="18"/>
      <c r="D1298" s="18"/>
      <c r="E1298" s="18"/>
      <c r="F1298" s="18"/>
      <c r="G1298" s="28"/>
      <c r="H1298" s="29"/>
    </row>
    <row r="1299" spans="1:8" x14ac:dyDescent="0.25">
      <c r="E1299" s="17" t="s">
        <v>44</v>
      </c>
      <c r="F1299" s="17" t="str">
        <f>IF((COUNT(C1296:C1298)&lt;&gt;COUNT(F1296:F1298)),"", ROUND(SUM(F1296:F1298),2))</f>
        <v/>
      </c>
      <c r="G1299" s="30" t="str">
        <f>IF((COUNT(C1296:C1298)&lt;&gt;COUNT(F1296:F1298)),"Neužpildytos visų objektų kainos", "")</f>
        <v>Neužpildytos visų objektų kainos</v>
      </c>
    </row>
    <row r="1300" spans="1:8" x14ac:dyDescent="0.25">
      <c r="C1300" s="17" t="s">
        <v>45</v>
      </c>
      <c r="D1300" s="20"/>
      <c r="E1300" s="17" t="s">
        <v>46</v>
      </c>
      <c r="F1300" s="17" t="str">
        <f>IF(OR(F1299="",D1300=""),"", ROUND(PRODUCT(D1300,F1299)/100,2))</f>
        <v/>
      </c>
      <c r="G1300" s="30" t="str">
        <f>IF(D1300="", "Nurodykite taikomą PVM dydį", "")</f>
        <v>Nurodykite taikomą PVM dydį</v>
      </c>
    </row>
    <row r="1301" spans="1:8" x14ac:dyDescent="0.25">
      <c r="E1301" s="17" t="s">
        <v>47</v>
      </c>
      <c r="F1301" s="17">
        <f>IF(ISBLANK(F1300), "", ROUND(SUM(F1299:F1300),2))</f>
        <v>0</v>
      </c>
    </row>
    <row r="1305" spans="1:8" x14ac:dyDescent="0.25">
      <c r="A1305" s="13" t="s">
        <v>1079</v>
      </c>
      <c r="B1305" s="13" t="s">
        <v>1080</v>
      </c>
    </row>
    <row r="1307" spans="1:8" x14ac:dyDescent="0.25">
      <c r="A1307" s="13" t="s">
        <v>27</v>
      </c>
    </row>
    <row r="1308" spans="1:8" ht="45" x14ac:dyDescent="0.25">
      <c r="A1308" s="17" t="s">
        <v>28</v>
      </c>
      <c r="B1308" s="17" t="s">
        <v>29</v>
      </c>
      <c r="C1308" s="17" t="s">
        <v>30</v>
      </c>
      <c r="D1308" s="17" t="s">
        <v>31</v>
      </c>
      <c r="E1308" s="17" t="s">
        <v>32</v>
      </c>
      <c r="F1308" s="17" t="s">
        <v>33</v>
      </c>
      <c r="G1308" s="27" t="s">
        <v>34</v>
      </c>
      <c r="H1308" s="27" t="s">
        <v>35</v>
      </c>
    </row>
    <row r="1309" spans="1:8" x14ac:dyDescent="0.25">
      <c r="A1309" s="17" t="s">
        <v>1081</v>
      </c>
      <c r="B1309" s="17" t="s">
        <v>1082</v>
      </c>
      <c r="C1309" s="18"/>
      <c r="D1309" s="18"/>
      <c r="E1309" s="18"/>
      <c r="F1309" s="18"/>
      <c r="G1309" s="28"/>
      <c r="H1309" s="28"/>
    </row>
    <row r="1310" spans="1:8" x14ac:dyDescent="0.25">
      <c r="A1310" s="18" t="s">
        <v>1083</v>
      </c>
      <c r="B1310" s="18" t="s">
        <v>1082</v>
      </c>
      <c r="C1310" s="18">
        <v>220</v>
      </c>
      <c r="D1310" s="18" t="s">
        <v>39</v>
      </c>
      <c r="E1310" s="19"/>
      <c r="F1310" s="18" t="str">
        <f>IF(ISBLANK(E1310),"", PRODUCT(C1310,E1310))</f>
        <v/>
      </c>
      <c r="G1310" s="29"/>
      <c r="H1310" s="28"/>
    </row>
    <row r="1311" spans="1:8" x14ac:dyDescent="0.25">
      <c r="A1311" s="18" t="s">
        <v>1084</v>
      </c>
      <c r="B1311" s="18" t="s">
        <v>1085</v>
      </c>
      <c r="C1311" s="18"/>
      <c r="D1311" s="18"/>
      <c r="E1311" s="18"/>
      <c r="F1311" s="18"/>
      <c r="G1311" s="28"/>
      <c r="H1311" s="29"/>
    </row>
    <row r="1312" spans="1:8" x14ac:dyDescent="0.25">
      <c r="A1312" s="18" t="s">
        <v>1086</v>
      </c>
      <c r="B1312" s="18" t="s">
        <v>1087</v>
      </c>
      <c r="C1312" s="18"/>
      <c r="D1312" s="18"/>
      <c r="E1312" s="18"/>
      <c r="F1312" s="18"/>
      <c r="G1312" s="28"/>
      <c r="H1312" s="29"/>
    </row>
    <row r="1313" spans="1:8" x14ac:dyDescent="0.25">
      <c r="A1313" s="18" t="s">
        <v>1088</v>
      </c>
      <c r="B1313" s="18" t="s">
        <v>1089</v>
      </c>
      <c r="C1313" s="18"/>
      <c r="D1313" s="18"/>
      <c r="E1313" s="18"/>
      <c r="F1313" s="18"/>
      <c r="G1313" s="28"/>
      <c r="H1313" s="29"/>
    </row>
    <row r="1314" spans="1:8" x14ac:dyDescent="0.25">
      <c r="A1314" s="18" t="s">
        <v>1090</v>
      </c>
      <c r="B1314" s="18" t="s">
        <v>1091</v>
      </c>
      <c r="C1314" s="18"/>
      <c r="D1314" s="18"/>
      <c r="E1314" s="18"/>
      <c r="F1314" s="18"/>
      <c r="G1314" s="28"/>
      <c r="H1314" s="29"/>
    </row>
    <row r="1315" spans="1:8" x14ac:dyDescent="0.25">
      <c r="A1315" s="18" t="s">
        <v>1092</v>
      </c>
      <c r="B1315" s="18" t="s">
        <v>1093</v>
      </c>
      <c r="C1315" s="18"/>
      <c r="D1315" s="18"/>
      <c r="E1315" s="18"/>
      <c r="F1315" s="18"/>
      <c r="G1315" s="28"/>
      <c r="H1315" s="29"/>
    </row>
    <row r="1316" spans="1:8" x14ac:dyDescent="0.25">
      <c r="A1316" s="18" t="s">
        <v>1094</v>
      </c>
      <c r="B1316" s="18" t="s">
        <v>1095</v>
      </c>
      <c r="C1316" s="18"/>
      <c r="D1316" s="18"/>
      <c r="E1316" s="18"/>
      <c r="F1316" s="18"/>
      <c r="G1316" s="28"/>
      <c r="H1316" s="29"/>
    </row>
    <row r="1317" spans="1:8" x14ac:dyDescent="0.25">
      <c r="A1317" s="18" t="s">
        <v>1096</v>
      </c>
      <c r="B1317" s="18" t="s">
        <v>1097</v>
      </c>
      <c r="C1317" s="18"/>
      <c r="D1317" s="18"/>
      <c r="E1317" s="18"/>
      <c r="F1317" s="18"/>
      <c r="G1317" s="28"/>
      <c r="H1317" s="29"/>
    </row>
    <row r="1318" spans="1:8" x14ac:dyDescent="0.25">
      <c r="A1318" s="18" t="s">
        <v>1098</v>
      </c>
      <c r="B1318" s="18" t="s">
        <v>1099</v>
      </c>
      <c r="C1318" s="18"/>
      <c r="D1318" s="18"/>
      <c r="E1318" s="18"/>
      <c r="F1318" s="18"/>
      <c r="G1318" s="28"/>
      <c r="H1318" s="29"/>
    </row>
    <row r="1319" spans="1:8" x14ac:dyDescent="0.25">
      <c r="A1319" s="18" t="s">
        <v>1100</v>
      </c>
      <c r="B1319" s="18" t="s">
        <v>1101</v>
      </c>
      <c r="C1319" s="18"/>
      <c r="D1319" s="18"/>
      <c r="E1319" s="18"/>
      <c r="F1319" s="18"/>
      <c r="G1319" s="28"/>
      <c r="H1319" s="29"/>
    </row>
    <row r="1320" spans="1:8" x14ac:dyDescent="0.25">
      <c r="E1320" s="17" t="s">
        <v>44</v>
      </c>
      <c r="F1320" s="17" t="str">
        <f>IF((COUNT(C1310:C1319)&lt;&gt;COUNT(F1310:F1319)),"", ROUND(SUM(F1310:F1319),2))</f>
        <v/>
      </c>
      <c r="G1320" s="30" t="str">
        <f>IF((COUNT(C1310:C1319)&lt;&gt;COUNT(F1310:F1319)),"Neužpildytos visų objektų kainos", "")</f>
        <v>Neužpildytos visų objektų kainos</v>
      </c>
    </row>
    <row r="1321" spans="1:8" x14ac:dyDescent="0.25">
      <c r="C1321" s="17" t="s">
        <v>45</v>
      </c>
      <c r="D1321" s="20"/>
      <c r="E1321" s="17" t="s">
        <v>46</v>
      </c>
      <c r="F1321" s="17" t="str">
        <f>IF(OR(F1320="",D1321=""),"", ROUND(PRODUCT(D1321,F1320)/100,2))</f>
        <v/>
      </c>
      <c r="G1321" s="30" t="str">
        <f>IF(D1321="", "Nurodykite taikomą PVM dydį", "")</f>
        <v>Nurodykite taikomą PVM dydį</v>
      </c>
    </row>
    <row r="1322" spans="1:8" x14ac:dyDescent="0.25">
      <c r="E1322" s="17" t="s">
        <v>47</v>
      </c>
      <c r="F1322" s="17">
        <f>IF(ISBLANK(F1321), "", ROUND(SUM(F1320:F1321),2))</f>
        <v>0</v>
      </c>
    </row>
    <row r="1326" spans="1:8" x14ac:dyDescent="0.25">
      <c r="A1326" s="13" t="s">
        <v>1102</v>
      </c>
      <c r="B1326" s="13" t="s">
        <v>1103</v>
      </c>
    </row>
    <row r="1328" spans="1:8" x14ac:dyDescent="0.25">
      <c r="A1328" s="13" t="s">
        <v>27</v>
      </c>
    </row>
    <row r="1329" spans="1:8" ht="45" x14ac:dyDescent="0.25">
      <c r="A1329" s="17" t="s">
        <v>28</v>
      </c>
      <c r="B1329" s="17" t="s">
        <v>29</v>
      </c>
      <c r="C1329" s="17" t="s">
        <v>30</v>
      </c>
      <c r="D1329" s="17" t="s">
        <v>31</v>
      </c>
      <c r="E1329" s="17" t="s">
        <v>32</v>
      </c>
      <c r="F1329" s="17" t="s">
        <v>33</v>
      </c>
      <c r="G1329" s="27" t="s">
        <v>34</v>
      </c>
      <c r="H1329" s="27" t="s">
        <v>35</v>
      </c>
    </row>
    <row r="1330" spans="1:8" x14ac:dyDescent="0.25">
      <c r="A1330" s="17" t="s">
        <v>1104</v>
      </c>
      <c r="B1330" s="17" t="s">
        <v>1105</v>
      </c>
      <c r="C1330" s="18"/>
      <c r="D1330" s="18"/>
      <c r="E1330" s="18"/>
      <c r="F1330" s="18"/>
      <c r="G1330" s="28"/>
      <c r="H1330" s="28"/>
    </row>
    <row r="1331" spans="1:8" x14ac:dyDescent="0.25">
      <c r="A1331" s="18" t="s">
        <v>1106</v>
      </c>
      <c r="B1331" s="18" t="s">
        <v>1105</v>
      </c>
      <c r="C1331" s="18">
        <v>100</v>
      </c>
      <c r="D1331" s="18" t="s">
        <v>39</v>
      </c>
      <c r="E1331" s="19"/>
      <c r="F1331" s="18" t="str">
        <f>IF(ISBLANK(E1331),"", PRODUCT(C1331,E1331))</f>
        <v/>
      </c>
      <c r="G1331" s="29"/>
      <c r="H1331" s="28"/>
    </row>
    <row r="1332" spans="1:8" x14ac:dyDescent="0.25">
      <c r="A1332" s="18" t="s">
        <v>1107</v>
      </c>
      <c r="B1332" s="18" t="s">
        <v>1108</v>
      </c>
      <c r="C1332" s="18"/>
      <c r="D1332" s="18"/>
      <c r="E1332" s="18"/>
      <c r="F1332" s="18"/>
      <c r="G1332" s="28"/>
      <c r="H1332" s="29"/>
    </row>
    <row r="1333" spans="1:8" ht="30" x14ac:dyDescent="0.25">
      <c r="A1333" s="18" t="s">
        <v>1109</v>
      </c>
      <c r="B1333" s="28" t="s">
        <v>1110</v>
      </c>
      <c r="C1333" s="18"/>
      <c r="D1333" s="18"/>
      <c r="E1333" s="18"/>
      <c r="F1333" s="18"/>
      <c r="G1333" s="28"/>
      <c r="H1333" s="29"/>
    </row>
    <row r="1334" spans="1:8" x14ac:dyDescent="0.25">
      <c r="A1334" s="18" t="s">
        <v>1111</v>
      </c>
      <c r="B1334" s="28" t="s">
        <v>1112</v>
      </c>
      <c r="C1334" s="18"/>
      <c r="D1334" s="18"/>
      <c r="E1334" s="18"/>
      <c r="F1334" s="18"/>
      <c r="G1334" s="28"/>
      <c r="H1334" s="29"/>
    </row>
    <row r="1335" spans="1:8" x14ac:dyDescent="0.25">
      <c r="A1335" s="18" t="s">
        <v>1113</v>
      </c>
      <c r="B1335" s="28" t="s">
        <v>1114</v>
      </c>
      <c r="C1335" s="18"/>
      <c r="D1335" s="18"/>
      <c r="E1335" s="18"/>
      <c r="F1335" s="18"/>
      <c r="G1335" s="28"/>
      <c r="H1335" s="29"/>
    </row>
    <row r="1336" spans="1:8" ht="30" x14ac:dyDescent="0.25">
      <c r="A1336" s="18" t="s">
        <v>1115</v>
      </c>
      <c r="B1336" s="28" t="s">
        <v>1116</v>
      </c>
      <c r="C1336" s="18"/>
      <c r="D1336" s="18"/>
      <c r="E1336" s="18"/>
      <c r="F1336" s="18"/>
      <c r="G1336" s="28"/>
      <c r="H1336" s="29"/>
    </row>
    <row r="1337" spans="1:8" x14ac:dyDescent="0.25">
      <c r="A1337" s="18" t="s">
        <v>1117</v>
      </c>
      <c r="B1337" s="28" t="s">
        <v>1118</v>
      </c>
      <c r="C1337" s="18"/>
      <c r="D1337" s="18"/>
      <c r="E1337" s="18"/>
      <c r="F1337" s="18"/>
      <c r="G1337" s="28"/>
      <c r="H1337" s="29"/>
    </row>
    <row r="1338" spans="1:8" x14ac:dyDescent="0.25">
      <c r="A1338" s="18" t="s">
        <v>1119</v>
      </c>
      <c r="B1338" s="28" t="s">
        <v>1120</v>
      </c>
      <c r="C1338" s="18"/>
      <c r="D1338" s="18"/>
      <c r="E1338" s="18"/>
      <c r="F1338" s="18"/>
      <c r="G1338" s="28"/>
      <c r="H1338" s="29"/>
    </row>
    <row r="1339" spans="1:8" x14ac:dyDescent="0.25">
      <c r="A1339" s="18" t="s">
        <v>1121</v>
      </c>
      <c r="B1339" s="28" t="s">
        <v>1122</v>
      </c>
      <c r="C1339" s="18"/>
      <c r="D1339" s="18"/>
      <c r="E1339" s="18"/>
      <c r="F1339" s="18"/>
      <c r="G1339" s="28"/>
      <c r="H1339" s="29"/>
    </row>
    <row r="1340" spans="1:8" x14ac:dyDescent="0.25">
      <c r="A1340" s="18" t="s">
        <v>1123</v>
      </c>
      <c r="B1340" s="28" t="s">
        <v>1124</v>
      </c>
      <c r="C1340" s="18"/>
      <c r="D1340" s="18"/>
      <c r="E1340" s="18"/>
      <c r="F1340" s="18"/>
      <c r="G1340" s="28"/>
      <c r="H1340" s="29"/>
    </row>
    <row r="1341" spans="1:8" x14ac:dyDescent="0.25">
      <c r="E1341" s="17" t="s">
        <v>44</v>
      </c>
      <c r="F1341" s="17" t="str">
        <f>IF((COUNT(C1331:C1340)&lt;&gt;COUNT(F1331:F1340)),"", ROUND(SUM(F1331:F1340),2))</f>
        <v/>
      </c>
      <c r="G1341" s="30" t="str">
        <f>IF((COUNT(C1331:C1340)&lt;&gt;COUNT(F1331:F1340)),"Neužpildytos visų objektų kainos", "")</f>
        <v>Neužpildytos visų objektų kainos</v>
      </c>
    </row>
    <row r="1342" spans="1:8" x14ac:dyDescent="0.25">
      <c r="C1342" s="17" t="s">
        <v>45</v>
      </c>
      <c r="D1342" s="20"/>
      <c r="E1342" s="17" t="s">
        <v>46</v>
      </c>
      <c r="F1342" s="17" t="str">
        <f>IF(OR(F1341="",D1342=""),"", ROUND(PRODUCT(D1342,F1341)/100,2))</f>
        <v/>
      </c>
      <c r="G1342" s="30" t="str">
        <f>IF(D1342="", "Nurodykite taikomą PVM dydį", "")</f>
        <v>Nurodykite taikomą PVM dydį</v>
      </c>
    </row>
    <row r="1343" spans="1:8" x14ac:dyDescent="0.25">
      <c r="E1343" s="17" t="s">
        <v>47</v>
      </c>
      <c r="F1343" s="17">
        <f>IF(ISBLANK(F1342), "", ROUND(SUM(F1341:F1342),2))</f>
        <v>0</v>
      </c>
    </row>
    <row r="1347" spans="1:8" x14ac:dyDescent="0.25">
      <c r="A1347" s="13" t="s">
        <v>1125</v>
      </c>
      <c r="B1347" s="13" t="s">
        <v>1126</v>
      </c>
    </row>
    <row r="1349" spans="1:8" x14ac:dyDescent="0.25">
      <c r="A1349" s="13" t="s">
        <v>27</v>
      </c>
    </row>
    <row r="1350" spans="1:8" ht="45" x14ac:dyDescent="0.25">
      <c r="A1350" s="17" t="s">
        <v>28</v>
      </c>
      <c r="B1350" s="17" t="s">
        <v>29</v>
      </c>
      <c r="C1350" s="17" t="s">
        <v>30</v>
      </c>
      <c r="D1350" s="17" t="s">
        <v>31</v>
      </c>
      <c r="E1350" s="17" t="s">
        <v>32</v>
      </c>
      <c r="F1350" s="17" t="s">
        <v>33</v>
      </c>
      <c r="G1350" s="27" t="s">
        <v>34</v>
      </c>
      <c r="H1350" s="27" t="s">
        <v>35</v>
      </c>
    </row>
    <row r="1351" spans="1:8" x14ac:dyDescent="0.25">
      <c r="A1351" s="17" t="s">
        <v>1127</v>
      </c>
      <c r="B1351" s="17" t="s">
        <v>1128</v>
      </c>
      <c r="C1351" s="18"/>
      <c r="D1351" s="18"/>
      <c r="E1351" s="18"/>
      <c r="F1351" s="18"/>
      <c r="G1351" s="28"/>
      <c r="H1351" s="28"/>
    </row>
    <row r="1352" spans="1:8" x14ac:dyDescent="0.25">
      <c r="A1352" s="18" t="s">
        <v>1129</v>
      </c>
      <c r="B1352" s="18" t="s">
        <v>1128</v>
      </c>
      <c r="C1352" s="18">
        <v>550</v>
      </c>
      <c r="D1352" s="18" t="s">
        <v>39</v>
      </c>
      <c r="E1352" s="19"/>
      <c r="F1352" s="18" t="str">
        <f>IF(ISBLANK(E1352),"", PRODUCT(C1352,E1352))</f>
        <v/>
      </c>
      <c r="G1352" s="29"/>
      <c r="H1352" s="28"/>
    </row>
    <row r="1353" spans="1:8" x14ac:dyDescent="0.25">
      <c r="A1353" s="18" t="s">
        <v>1130</v>
      </c>
      <c r="B1353" s="18" t="s">
        <v>1131</v>
      </c>
      <c r="C1353" s="18"/>
      <c r="D1353" s="18"/>
      <c r="E1353" s="18"/>
      <c r="F1353" s="18"/>
      <c r="G1353" s="28"/>
      <c r="H1353" s="29"/>
    </row>
    <row r="1354" spans="1:8" x14ac:dyDescent="0.25">
      <c r="A1354" s="18" t="s">
        <v>1132</v>
      </c>
      <c r="B1354" s="18" t="s">
        <v>1133</v>
      </c>
      <c r="C1354" s="18"/>
      <c r="D1354" s="18"/>
      <c r="E1354" s="18"/>
      <c r="F1354" s="18"/>
      <c r="G1354" s="28"/>
      <c r="H1354" s="29"/>
    </row>
    <row r="1355" spans="1:8" x14ac:dyDescent="0.25">
      <c r="A1355" s="18" t="s">
        <v>1134</v>
      </c>
      <c r="B1355" s="18" t="s">
        <v>1135</v>
      </c>
      <c r="C1355" s="18"/>
      <c r="D1355" s="18"/>
      <c r="E1355" s="18"/>
      <c r="F1355" s="18"/>
      <c r="G1355" s="28"/>
      <c r="H1355" s="29"/>
    </row>
    <row r="1356" spans="1:8" x14ac:dyDescent="0.25">
      <c r="A1356" s="18" t="s">
        <v>1136</v>
      </c>
      <c r="B1356" s="18" t="s">
        <v>607</v>
      </c>
      <c r="C1356" s="18"/>
      <c r="D1356" s="18"/>
      <c r="E1356" s="18"/>
      <c r="F1356" s="18"/>
      <c r="G1356" s="28"/>
      <c r="H1356" s="29"/>
    </row>
    <row r="1357" spans="1:8" x14ac:dyDescent="0.25">
      <c r="A1357" s="18" t="s">
        <v>1137</v>
      </c>
      <c r="B1357" s="18" t="s">
        <v>1138</v>
      </c>
      <c r="C1357" s="18"/>
      <c r="D1357" s="18"/>
      <c r="E1357" s="18"/>
      <c r="F1357" s="18"/>
      <c r="G1357" s="28"/>
      <c r="H1357" s="29"/>
    </row>
    <row r="1358" spans="1:8" x14ac:dyDescent="0.25">
      <c r="A1358" s="18" t="s">
        <v>1139</v>
      </c>
      <c r="B1358" s="18" t="s">
        <v>1140</v>
      </c>
      <c r="C1358" s="18"/>
      <c r="D1358" s="18"/>
      <c r="E1358" s="18"/>
      <c r="F1358" s="18"/>
      <c r="G1358" s="28"/>
      <c r="H1358" s="29"/>
    </row>
    <row r="1359" spans="1:8" ht="30" x14ac:dyDescent="0.25">
      <c r="A1359" s="18" t="s">
        <v>1141</v>
      </c>
      <c r="B1359" s="28" t="s">
        <v>1142</v>
      </c>
      <c r="C1359" s="18"/>
      <c r="D1359" s="18"/>
      <c r="E1359" s="18"/>
      <c r="F1359" s="18"/>
      <c r="G1359" s="28"/>
      <c r="H1359" s="29"/>
    </row>
    <row r="1360" spans="1:8" x14ac:dyDescent="0.25">
      <c r="A1360" s="18" t="s">
        <v>1143</v>
      </c>
      <c r="B1360" s="18" t="s">
        <v>1144</v>
      </c>
      <c r="C1360" s="18"/>
      <c r="D1360" s="18"/>
      <c r="E1360" s="18"/>
      <c r="F1360" s="18"/>
      <c r="G1360" s="28"/>
      <c r="H1360" s="29"/>
    </row>
    <row r="1361" spans="1:8" x14ac:dyDescent="0.25">
      <c r="A1361" s="18" t="s">
        <v>1145</v>
      </c>
      <c r="B1361" s="18" t="s">
        <v>1146</v>
      </c>
      <c r="C1361" s="18"/>
      <c r="D1361" s="18"/>
      <c r="E1361" s="18"/>
      <c r="F1361" s="18"/>
      <c r="G1361" s="28"/>
      <c r="H1361" s="29"/>
    </row>
    <row r="1362" spans="1:8" x14ac:dyDescent="0.25">
      <c r="A1362" s="18" t="s">
        <v>1147</v>
      </c>
      <c r="B1362" s="18" t="s">
        <v>1148</v>
      </c>
      <c r="C1362" s="18"/>
      <c r="D1362" s="18"/>
      <c r="E1362" s="18"/>
      <c r="F1362" s="18"/>
      <c r="G1362" s="28"/>
      <c r="H1362" s="29"/>
    </row>
    <row r="1363" spans="1:8" x14ac:dyDescent="0.25">
      <c r="A1363" s="18" t="s">
        <v>1149</v>
      </c>
      <c r="B1363" s="18" t="s">
        <v>1150</v>
      </c>
      <c r="C1363" s="18"/>
      <c r="D1363" s="18"/>
      <c r="E1363" s="18"/>
      <c r="F1363" s="18"/>
      <c r="G1363" s="28"/>
      <c r="H1363" s="29"/>
    </row>
    <row r="1364" spans="1:8" x14ac:dyDescent="0.25">
      <c r="E1364" s="17" t="s">
        <v>44</v>
      </c>
      <c r="F1364" s="17" t="str">
        <f>IF((COUNT(C1352:C1363)&lt;&gt;COUNT(F1352:F1363)),"", ROUND(SUM(F1352:F1363),2))</f>
        <v/>
      </c>
      <c r="G1364" s="30" t="str">
        <f>IF((COUNT(C1352:C1363)&lt;&gt;COUNT(F1352:F1363)),"Neužpildytos visų objektų kainos", "")</f>
        <v>Neužpildytos visų objektų kainos</v>
      </c>
    </row>
    <row r="1365" spans="1:8" x14ac:dyDescent="0.25">
      <c r="C1365" s="17" t="s">
        <v>45</v>
      </c>
      <c r="D1365" s="20"/>
      <c r="E1365" s="17" t="s">
        <v>46</v>
      </c>
      <c r="F1365" s="17" t="str">
        <f>IF(OR(F1364="",D1365=""),"", ROUND(PRODUCT(D1365,F1364)/100,2))</f>
        <v/>
      </c>
      <c r="G1365" s="30" t="str">
        <f>IF(D1365="", "Nurodykite taikomą PVM dydį", "")</f>
        <v>Nurodykite taikomą PVM dydį</v>
      </c>
    </row>
    <row r="1366" spans="1:8" x14ac:dyDescent="0.25">
      <c r="E1366" s="17" t="s">
        <v>47</v>
      </c>
      <c r="F1366" s="17">
        <f>IF(ISBLANK(F1365), "", ROUND(SUM(F1364:F1365),2))</f>
        <v>0</v>
      </c>
    </row>
    <row r="1370" spans="1:8" x14ac:dyDescent="0.25">
      <c r="A1370" s="13" t="s">
        <v>1151</v>
      </c>
      <c r="B1370" s="13" t="s">
        <v>1152</v>
      </c>
    </row>
    <row r="1372" spans="1:8" x14ac:dyDescent="0.25">
      <c r="A1372" s="13" t="s">
        <v>27</v>
      </c>
    </row>
    <row r="1373" spans="1:8" ht="45" x14ac:dyDescent="0.25">
      <c r="A1373" s="17" t="s">
        <v>28</v>
      </c>
      <c r="B1373" s="17" t="s">
        <v>29</v>
      </c>
      <c r="C1373" s="17" t="s">
        <v>30</v>
      </c>
      <c r="D1373" s="17" t="s">
        <v>31</v>
      </c>
      <c r="E1373" s="17" t="s">
        <v>32</v>
      </c>
      <c r="F1373" s="17" t="s">
        <v>33</v>
      </c>
      <c r="G1373" s="27" t="s">
        <v>34</v>
      </c>
      <c r="H1373" s="27" t="s">
        <v>35</v>
      </c>
    </row>
    <row r="1374" spans="1:8" x14ac:dyDescent="0.25">
      <c r="A1374" s="17" t="s">
        <v>1153</v>
      </c>
      <c r="B1374" s="17" t="s">
        <v>1154</v>
      </c>
      <c r="C1374" s="18"/>
      <c r="D1374" s="18"/>
      <c r="E1374" s="18"/>
      <c r="F1374" s="18"/>
      <c r="G1374" s="28"/>
      <c r="H1374" s="28"/>
    </row>
    <row r="1375" spans="1:8" x14ac:dyDescent="0.25">
      <c r="A1375" s="18" t="s">
        <v>1155</v>
      </c>
      <c r="B1375" s="18" t="s">
        <v>1154</v>
      </c>
      <c r="C1375" s="18">
        <v>1800</v>
      </c>
      <c r="D1375" s="18" t="s">
        <v>39</v>
      </c>
      <c r="E1375" s="19"/>
      <c r="F1375" s="18" t="str">
        <f>IF(ISBLANK(E1375),"", PRODUCT(C1375,E1375))</f>
        <v/>
      </c>
      <c r="G1375" s="29"/>
      <c r="H1375" s="28"/>
    </row>
    <row r="1376" spans="1:8" x14ac:dyDescent="0.25">
      <c r="A1376" s="18" t="s">
        <v>1156</v>
      </c>
      <c r="B1376" s="18" t="s">
        <v>1157</v>
      </c>
      <c r="C1376" s="18"/>
      <c r="D1376" s="18"/>
      <c r="E1376" s="18"/>
      <c r="F1376" s="18"/>
      <c r="G1376" s="28"/>
      <c r="H1376" s="29"/>
    </row>
    <row r="1377" spans="1:8" x14ac:dyDescent="0.25">
      <c r="A1377" s="18" t="s">
        <v>1158</v>
      </c>
      <c r="B1377" s="18" t="s">
        <v>1159</v>
      </c>
      <c r="C1377" s="18"/>
      <c r="D1377" s="18"/>
      <c r="E1377" s="18"/>
      <c r="F1377" s="18"/>
      <c r="G1377" s="28"/>
      <c r="H1377" s="29"/>
    </row>
    <row r="1378" spans="1:8" x14ac:dyDescent="0.25">
      <c r="A1378" s="18" t="s">
        <v>1160</v>
      </c>
      <c r="B1378" s="18" t="s">
        <v>1161</v>
      </c>
      <c r="C1378" s="18"/>
      <c r="D1378" s="18"/>
      <c r="E1378" s="18"/>
      <c r="F1378" s="18"/>
      <c r="G1378" s="28"/>
      <c r="H1378" s="29"/>
    </row>
    <row r="1379" spans="1:8" x14ac:dyDescent="0.25">
      <c r="A1379" s="18" t="s">
        <v>1162</v>
      </c>
      <c r="B1379" s="18" t="s">
        <v>1163</v>
      </c>
      <c r="C1379" s="18"/>
      <c r="D1379" s="18"/>
      <c r="E1379" s="18"/>
      <c r="F1379" s="18"/>
      <c r="G1379" s="28"/>
      <c r="H1379" s="29"/>
    </row>
    <row r="1380" spans="1:8" x14ac:dyDescent="0.25">
      <c r="E1380" s="17" t="s">
        <v>44</v>
      </c>
      <c r="F1380" s="17" t="str">
        <f>IF((COUNT(C1375:C1379)&lt;&gt;COUNT(F1375:F1379)),"", ROUND(SUM(F1375:F1379),2))</f>
        <v/>
      </c>
      <c r="G1380" s="30" t="str">
        <f>IF((COUNT(C1375:C1379)&lt;&gt;COUNT(F1375:F1379)),"Neužpildytos visų objektų kainos", "")</f>
        <v>Neužpildytos visų objektų kainos</v>
      </c>
    </row>
    <row r="1381" spans="1:8" x14ac:dyDescent="0.25">
      <c r="C1381" s="17" t="s">
        <v>45</v>
      </c>
      <c r="D1381" s="20"/>
      <c r="E1381" s="17" t="s">
        <v>46</v>
      </c>
      <c r="F1381" s="17" t="str">
        <f>IF(OR(F1380="",D1381=""),"", ROUND(PRODUCT(D1381,F1380)/100,2))</f>
        <v/>
      </c>
      <c r="G1381" s="30" t="str">
        <f>IF(D1381="", "Nurodykite taikomą PVM dydį", "")</f>
        <v>Nurodykite taikomą PVM dydį</v>
      </c>
    </row>
    <row r="1382" spans="1:8" x14ac:dyDescent="0.25">
      <c r="E1382" s="17" t="s">
        <v>47</v>
      </c>
      <c r="F1382" s="17">
        <f>IF(ISBLANK(F1381), "", ROUND(SUM(F1380:F1381),2))</f>
        <v>0</v>
      </c>
    </row>
    <row r="1386" spans="1:8" x14ac:dyDescent="0.25">
      <c r="A1386" s="13" t="s">
        <v>1164</v>
      </c>
      <c r="B1386" s="13" t="s">
        <v>1165</v>
      </c>
    </row>
    <row r="1388" spans="1:8" x14ac:dyDescent="0.25">
      <c r="A1388" s="13" t="s">
        <v>27</v>
      </c>
    </row>
    <row r="1389" spans="1:8" ht="45" x14ac:dyDescent="0.25">
      <c r="A1389" s="17" t="s">
        <v>28</v>
      </c>
      <c r="B1389" s="17" t="s">
        <v>29</v>
      </c>
      <c r="C1389" s="17" t="s">
        <v>30</v>
      </c>
      <c r="D1389" s="17" t="s">
        <v>31</v>
      </c>
      <c r="E1389" s="17" t="s">
        <v>32</v>
      </c>
      <c r="F1389" s="17" t="s">
        <v>33</v>
      </c>
      <c r="G1389" s="27" t="s">
        <v>34</v>
      </c>
      <c r="H1389" s="27" t="s">
        <v>35</v>
      </c>
    </row>
    <row r="1390" spans="1:8" x14ac:dyDescent="0.25">
      <c r="A1390" s="17" t="s">
        <v>1166</v>
      </c>
      <c r="B1390" s="17" t="s">
        <v>1167</v>
      </c>
      <c r="C1390" s="18"/>
      <c r="D1390" s="18"/>
      <c r="E1390" s="18"/>
      <c r="F1390" s="18"/>
      <c r="G1390" s="28"/>
      <c r="H1390" s="28"/>
    </row>
    <row r="1391" spans="1:8" x14ac:dyDescent="0.25">
      <c r="A1391" s="18" t="s">
        <v>1168</v>
      </c>
      <c r="B1391" s="18" t="s">
        <v>1167</v>
      </c>
      <c r="C1391" s="18">
        <v>20</v>
      </c>
      <c r="D1391" s="18" t="s">
        <v>39</v>
      </c>
      <c r="E1391" s="19"/>
      <c r="F1391" s="18" t="str">
        <f>IF(ISBLANK(E1391),"", PRODUCT(C1391,E1391))</f>
        <v/>
      </c>
      <c r="G1391" s="29"/>
      <c r="H1391" s="28"/>
    </row>
    <row r="1392" spans="1:8" ht="30" x14ac:dyDescent="0.25">
      <c r="A1392" s="18" t="s">
        <v>1169</v>
      </c>
      <c r="B1392" s="28" t="s">
        <v>1170</v>
      </c>
      <c r="C1392" s="18"/>
      <c r="D1392" s="18"/>
      <c r="E1392" s="18"/>
      <c r="F1392" s="18"/>
      <c r="G1392" s="28"/>
      <c r="H1392" s="29"/>
    </row>
    <row r="1393" spans="1:8" x14ac:dyDescent="0.25">
      <c r="E1393" s="17" t="s">
        <v>44</v>
      </c>
      <c r="F1393" s="17" t="str">
        <f>IF((COUNT(C1391:C1392)&lt;&gt;COUNT(F1391:F1392)),"", ROUND(SUM(F1391:F1392),2))</f>
        <v/>
      </c>
      <c r="G1393" s="30" t="str">
        <f>IF((COUNT(C1391:C1392)&lt;&gt;COUNT(F1391:F1392)),"Neužpildytos visų objektų kainos", "")</f>
        <v>Neužpildytos visų objektų kainos</v>
      </c>
    </row>
    <row r="1394" spans="1:8" x14ac:dyDescent="0.25">
      <c r="C1394" s="17" t="s">
        <v>45</v>
      </c>
      <c r="D1394" s="20"/>
      <c r="E1394" s="17" t="s">
        <v>46</v>
      </c>
      <c r="F1394" s="17" t="str">
        <f>IF(OR(F1393="",D1394=""),"", ROUND(PRODUCT(D1394,F1393)/100,2))</f>
        <v/>
      </c>
      <c r="G1394" s="30" t="str">
        <f>IF(D1394="", "Nurodykite taikomą PVM dydį", "")</f>
        <v>Nurodykite taikomą PVM dydį</v>
      </c>
    </row>
    <row r="1395" spans="1:8" x14ac:dyDescent="0.25">
      <c r="E1395" s="17" t="s">
        <v>47</v>
      </c>
      <c r="F1395" s="17">
        <f>IF(ISBLANK(F1394), "", ROUND(SUM(F1393:F1394),2))</f>
        <v>0</v>
      </c>
    </row>
    <row r="1399" spans="1:8" x14ac:dyDescent="0.25">
      <c r="A1399" s="13" t="s">
        <v>1171</v>
      </c>
      <c r="B1399" s="13" t="s">
        <v>1172</v>
      </c>
    </row>
    <row r="1401" spans="1:8" x14ac:dyDescent="0.25">
      <c r="A1401" s="13" t="s">
        <v>27</v>
      </c>
    </row>
    <row r="1402" spans="1:8" ht="45" x14ac:dyDescent="0.25">
      <c r="A1402" s="17" t="s">
        <v>28</v>
      </c>
      <c r="B1402" s="17" t="s">
        <v>29</v>
      </c>
      <c r="C1402" s="17" t="s">
        <v>30</v>
      </c>
      <c r="D1402" s="17" t="s">
        <v>31</v>
      </c>
      <c r="E1402" s="17" t="s">
        <v>32</v>
      </c>
      <c r="F1402" s="17" t="s">
        <v>33</v>
      </c>
      <c r="G1402" s="27" t="s">
        <v>34</v>
      </c>
      <c r="H1402" s="27" t="s">
        <v>35</v>
      </c>
    </row>
    <row r="1403" spans="1:8" x14ac:dyDescent="0.25">
      <c r="A1403" s="17" t="s">
        <v>1173</v>
      </c>
      <c r="B1403" s="17" t="s">
        <v>1174</v>
      </c>
      <c r="C1403" s="18"/>
      <c r="D1403" s="18"/>
      <c r="E1403" s="18"/>
      <c r="F1403" s="18"/>
      <c r="G1403" s="28"/>
      <c r="H1403" s="28"/>
    </row>
    <row r="1404" spans="1:8" x14ac:dyDescent="0.25">
      <c r="A1404" s="18" t="s">
        <v>1175</v>
      </c>
      <c r="B1404" s="18" t="s">
        <v>1174</v>
      </c>
      <c r="C1404" s="18">
        <v>120</v>
      </c>
      <c r="D1404" s="18" t="s">
        <v>39</v>
      </c>
      <c r="E1404" s="19"/>
      <c r="F1404" s="18" t="str">
        <f>IF(ISBLANK(E1404),"", PRODUCT(C1404,E1404))</f>
        <v/>
      </c>
      <c r="G1404" s="29"/>
      <c r="H1404" s="28"/>
    </row>
    <row r="1405" spans="1:8" ht="30" x14ac:dyDescent="0.25">
      <c r="A1405" s="18" t="s">
        <v>1176</v>
      </c>
      <c r="B1405" s="28" t="s">
        <v>1177</v>
      </c>
      <c r="C1405" s="18"/>
      <c r="D1405" s="18"/>
      <c r="E1405" s="18"/>
      <c r="F1405" s="18"/>
      <c r="G1405" s="28"/>
      <c r="H1405" s="29"/>
    </row>
    <row r="1406" spans="1:8" x14ac:dyDescent="0.25">
      <c r="E1406" s="17" t="s">
        <v>44</v>
      </c>
      <c r="F1406" s="17" t="str">
        <f>IF((COUNT(C1404:C1405)&lt;&gt;COUNT(F1404:F1405)),"", ROUND(SUM(F1404:F1405),2))</f>
        <v/>
      </c>
      <c r="G1406" s="30" t="str">
        <f>IF((COUNT(C1404:C1405)&lt;&gt;COUNT(F1404:F1405)),"Neužpildytos visų objektų kainos", "")</f>
        <v>Neužpildytos visų objektų kainos</v>
      </c>
    </row>
    <row r="1407" spans="1:8" x14ac:dyDescent="0.25">
      <c r="C1407" s="17" t="s">
        <v>45</v>
      </c>
      <c r="D1407" s="20"/>
      <c r="E1407" s="17" t="s">
        <v>46</v>
      </c>
      <c r="F1407" s="17" t="str">
        <f>IF(OR(F1406="",D1407=""),"", ROUND(PRODUCT(D1407,F1406)/100,2))</f>
        <v/>
      </c>
      <c r="G1407" s="30" t="str">
        <f>IF(D1407="", "Nurodykite taikomą PVM dydį", "")</f>
        <v>Nurodykite taikomą PVM dydį</v>
      </c>
    </row>
    <row r="1408" spans="1:8" x14ac:dyDescent="0.25">
      <c r="E1408" s="17" t="s">
        <v>47</v>
      </c>
      <c r="F1408" s="17">
        <f>IF(ISBLANK(F1407), "", ROUND(SUM(F1406:F1407),2))</f>
        <v>0</v>
      </c>
    </row>
    <row r="1412" spans="1:8" x14ac:dyDescent="0.25">
      <c r="A1412" s="13" t="s">
        <v>1178</v>
      </c>
      <c r="B1412" s="13" t="s">
        <v>1179</v>
      </c>
    </row>
    <row r="1414" spans="1:8" x14ac:dyDescent="0.25">
      <c r="A1414" s="13" t="s">
        <v>27</v>
      </c>
    </row>
    <row r="1415" spans="1:8" ht="45" x14ac:dyDescent="0.25">
      <c r="A1415" s="17" t="s">
        <v>28</v>
      </c>
      <c r="B1415" s="17" t="s">
        <v>29</v>
      </c>
      <c r="C1415" s="17" t="s">
        <v>30</v>
      </c>
      <c r="D1415" s="17" t="s">
        <v>31</v>
      </c>
      <c r="E1415" s="17" t="s">
        <v>32</v>
      </c>
      <c r="F1415" s="17" t="s">
        <v>33</v>
      </c>
      <c r="G1415" s="27" t="s">
        <v>34</v>
      </c>
      <c r="H1415" s="27" t="s">
        <v>35</v>
      </c>
    </row>
    <row r="1416" spans="1:8" x14ac:dyDescent="0.25">
      <c r="A1416" s="17" t="s">
        <v>1180</v>
      </c>
      <c r="B1416" s="17" t="s">
        <v>1181</v>
      </c>
      <c r="C1416" s="18"/>
      <c r="D1416" s="18"/>
      <c r="E1416" s="18"/>
      <c r="F1416" s="18"/>
      <c r="G1416" s="28"/>
      <c r="H1416" s="28"/>
    </row>
    <row r="1417" spans="1:8" x14ac:dyDescent="0.25">
      <c r="A1417" s="18" t="s">
        <v>1182</v>
      </c>
      <c r="B1417" s="18" t="s">
        <v>1181</v>
      </c>
      <c r="C1417" s="18">
        <v>550</v>
      </c>
      <c r="D1417" s="18" t="s">
        <v>39</v>
      </c>
      <c r="E1417" s="19"/>
      <c r="F1417" s="18" t="str">
        <f>IF(ISBLANK(E1417),"", PRODUCT(C1417,E1417))</f>
        <v/>
      </c>
      <c r="G1417" s="29"/>
      <c r="H1417" s="28"/>
    </row>
    <row r="1418" spans="1:8" x14ac:dyDescent="0.25">
      <c r="A1418" s="18" t="s">
        <v>1183</v>
      </c>
      <c r="B1418" s="18" t="s">
        <v>1184</v>
      </c>
      <c r="C1418" s="18"/>
      <c r="D1418" s="18"/>
      <c r="E1418" s="18"/>
      <c r="F1418" s="18"/>
      <c r="G1418" s="28"/>
      <c r="H1418" s="29"/>
    </row>
    <row r="1419" spans="1:8" x14ac:dyDescent="0.25">
      <c r="A1419" s="18" t="s">
        <v>1185</v>
      </c>
      <c r="B1419" s="18" t="s">
        <v>1186</v>
      </c>
      <c r="C1419" s="18"/>
      <c r="D1419" s="18"/>
      <c r="E1419" s="18"/>
      <c r="F1419" s="18"/>
      <c r="G1419" s="28"/>
      <c r="H1419" s="29"/>
    </row>
    <row r="1420" spans="1:8" x14ac:dyDescent="0.25">
      <c r="A1420" s="18" t="s">
        <v>1187</v>
      </c>
      <c r="B1420" s="18" t="s">
        <v>1188</v>
      </c>
      <c r="C1420" s="18"/>
      <c r="D1420" s="18"/>
      <c r="E1420" s="18"/>
      <c r="F1420" s="18"/>
      <c r="G1420" s="28"/>
      <c r="H1420" s="29"/>
    </row>
    <row r="1421" spans="1:8" x14ac:dyDescent="0.25">
      <c r="E1421" s="17" t="s">
        <v>44</v>
      </c>
      <c r="F1421" s="17" t="str">
        <f>IF((COUNT(C1417:C1420)&lt;&gt;COUNT(F1417:F1420)),"", ROUND(SUM(F1417:F1420),2))</f>
        <v/>
      </c>
      <c r="G1421" s="30" t="str">
        <f>IF((COUNT(C1417:C1420)&lt;&gt;COUNT(F1417:F1420)),"Neužpildytos visų objektų kainos", "")</f>
        <v>Neužpildytos visų objektų kainos</v>
      </c>
    </row>
    <row r="1422" spans="1:8" x14ac:dyDescent="0.25">
      <c r="C1422" s="17" t="s">
        <v>45</v>
      </c>
      <c r="D1422" s="20"/>
      <c r="E1422" s="17" t="s">
        <v>46</v>
      </c>
      <c r="F1422" s="17" t="str">
        <f>IF(OR(F1421="",D1422=""),"", ROUND(PRODUCT(D1422,F1421)/100,2))</f>
        <v/>
      </c>
      <c r="G1422" s="30" t="str">
        <f>IF(D1422="", "Nurodykite taikomą PVM dydį", "")</f>
        <v>Nurodykite taikomą PVM dydį</v>
      </c>
    </row>
    <row r="1423" spans="1:8" x14ac:dyDescent="0.25">
      <c r="E1423" s="17" t="s">
        <v>47</v>
      </c>
      <c r="F1423" s="17">
        <f>IF(ISBLANK(F1422), "", ROUND(SUM(F1421:F1422),2))</f>
        <v>0</v>
      </c>
    </row>
    <row r="1427" spans="1:8" x14ac:dyDescent="0.25">
      <c r="A1427" s="13" t="s">
        <v>1189</v>
      </c>
      <c r="B1427" s="13" t="s">
        <v>1190</v>
      </c>
    </row>
    <row r="1429" spans="1:8" x14ac:dyDescent="0.25">
      <c r="A1429" s="13" t="s">
        <v>27</v>
      </c>
    </row>
    <row r="1430" spans="1:8" ht="45" x14ac:dyDescent="0.25">
      <c r="A1430" s="17" t="s">
        <v>28</v>
      </c>
      <c r="B1430" s="17" t="s">
        <v>29</v>
      </c>
      <c r="C1430" s="17" t="s">
        <v>30</v>
      </c>
      <c r="D1430" s="17" t="s">
        <v>31</v>
      </c>
      <c r="E1430" s="17" t="s">
        <v>32</v>
      </c>
      <c r="F1430" s="17" t="s">
        <v>33</v>
      </c>
      <c r="G1430" s="27" t="s">
        <v>34</v>
      </c>
      <c r="H1430" s="27" t="s">
        <v>35</v>
      </c>
    </row>
    <row r="1431" spans="1:8" x14ac:dyDescent="0.25">
      <c r="A1431" s="17" t="s">
        <v>1191</v>
      </c>
      <c r="B1431" s="17" t="s">
        <v>1192</v>
      </c>
      <c r="C1431" s="18"/>
      <c r="D1431" s="18"/>
      <c r="E1431" s="18"/>
      <c r="F1431" s="18"/>
      <c r="G1431" s="28"/>
      <c r="H1431" s="28"/>
    </row>
    <row r="1432" spans="1:8" x14ac:dyDescent="0.25">
      <c r="A1432" s="18" t="s">
        <v>1193</v>
      </c>
      <c r="B1432" s="18" t="s">
        <v>1192</v>
      </c>
      <c r="C1432" s="18">
        <v>13000</v>
      </c>
      <c r="D1432" s="18" t="s">
        <v>39</v>
      </c>
      <c r="E1432" s="19"/>
      <c r="F1432" s="18" t="str">
        <f>IF(ISBLANK(E1432),"", PRODUCT(C1432,E1432))</f>
        <v/>
      </c>
      <c r="G1432" s="29"/>
      <c r="H1432" s="28"/>
    </row>
    <row r="1433" spans="1:8" x14ac:dyDescent="0.25">
      <c r="A1433" s="18" t="s">
        <v>1194</v>
      </c>
      <c r="B1433" s="18" t="s">
        <v>1184</v>
      </c>
      <c r="C1433" s="18"/>
      <c r="D1433" s="18"/>
      <c r="E1433" s="18"/>
      <c r="F1433" s="18"/>
      <c r="G1433" s="28"/>
      <c r="H1433" s="29"/>
    </row>
    <row r="1434" spans="1:8" x14ac:dyDescent="0.25">
      <c r="A1434" s="18" t="s">
        <v>1195</v>
      </c>
      <c r="B1434" s="18" t="s">
        <v>1186</v>
      </c>
      <c r="C1434" s="18"/>
      <c r="D1434" s="18"/>
      <c r="E1434" s="18"/>
      <c r="F1434" s="18"/>
      <c r="G1434" s="28"/>
      <c r="H1434" s="29"/>
    </row>
    <row r="1435" spans="1:8" x14ac:dyDescent="0.25">
      <c r="A1435" s="18" t="s">
        <v>1196</v>
      </c>
      <c r="B1435" s="18" t="s">
        <v>1197</v>
      </c>
      <c r="C1435" s="18"/>
      <c r="D1435" s="18"/>
      <c r="E1435" s="18"/>
      <c r="F1435" s="18"/>
      <c r="G1435" s="28"/>
      <c r="H1435" s="29"/>
    </row>
    <row r="1436" spans="1:8" x14ac:dyDescent="0.25">
      <c r="E1436" s="17" t="s">
        <v>44</v>
      </c>
      <c r="F1436" s="17" t="str">
        <f>IF((COUNT(C1432:C1435)&lt;&gt;COUNT(F1432:F1435)),"", ROUND(SUM(F1432:F1435),2))</f>
        <v/>
      </c>
      <c r="G1436" s="30" t="str">
        <f>IF((COUNT(C1432:C1435)&lt;&gt;COUNT(F1432:F1435)),"Neužpildytos visų objektų kainos", "")</f>
        <v>Neužpildytos visų objektų kainos</v>
      </c>
    </row>
    <row r="1437" spans="1:8" x14ac:dyDescent="0.25">
      <c r="C1437" s="17" t="s">
        <v>45</v>
      </c>
      <c r="D1437" s="20"/>
      <c r="E1437" s="17" t="s">
        <v>46</v>
      </c>
      <c r="F1437" s="17" t="str">
        <f>IF(OR(F1436="",D1437=""),"", ROUND(PRODUCT(D1437,F1436)/100,2))</f>
        <v/>
      </c>
      <c r="G1437" s="30" t="str">
        <f>IF(D1437="", "Nurodykite taikomą PVM dydį", "")</f>
        <v>Nurodykite taikomą PVM dydį</v>
      </c>
    </row>
    <row r="1438" spans="1:8" x14ac:dyDescent="0.25">
      <c r="E1438" s="17" t="s">
        <v>47</v>
      </c>
      <c r="F1438" s="17">
        <f>IF(ISBLANK(F1437), "", ROUND(SUM(F1436:F1437),2))</f>
        <v>0</v>
      </c>
    </row>
    <row r="1442" spans="1:8" x14ac:dyDescent="0.25">
      <c r="A1442" s="13" t="s">
        <v>1198</v>
      </c>
      <c r="B1442" s="13" t="s">
        <v>1199</v>
      </c>
    </row>
    <row r="1444" spans="1:8" x14ac:dyDescent="0.25">
      <c r="A1444" s="13" t="s">
        <v>27</v>
      </c>
    </row>
    <row r="1445" spans="1:8" ht="45" x14ac:dyDescent="0.25">
      <c r="A1445" s="17" t="s">
        <v>28</v>
      </c>
      <c r="B1445" s="17" t="s">
        <v>29</v>
      </c>
      <c r="C1445" s="17" t="s">
        <v>30</v>
      </c>
      <c r="D1445" s="17" t="s">
        <v>31</v>
      </c>
      <c r="E1445" s="17" t="s">
        <v>32</v>
      </c>
      <c r="F1445" s="17" t="s">
        <v>33</v>
      </c>
      <c r="G1445" s="27" t="s">
        <v>34</v>
      </c>
      <c r="H1445" s="27" t="s">
        <v>35</v>
      </c>
    </row>
    <row r="1446" spans="1:8" x14ac:dyDescent="0.25">
      <c r="A1446" s="17" t="s">
        <v>1200</v>
      </c>
      <c r="B1446" s="17" t="s">
        <v>1201</v>
      </c>
      <c r="C1446" s="18"/>
      <c r="D1446" s="18"/>
      <c r="E1446" s="18"/>
      <c r="F1446" s="18"/>
      <c r="G1446" s="28"/>
      <c r="H1446" s="28"/>
    </row>
    <row r="1447" spans="1:8" x14ac:dyDescent="0.25">
      <c r="A1447" s="18" t="s">
        <v>1202</v>
      </c>
      <c r="B1447" s="18" t="s">
        <v>1203</v>
      </c>
      <c r="C1447" s="18">
        <v>4000</v>
      </c>
      <c r="D1447" s="18" t="s">
        <v>39</v>
      </c>
      <c r="E1447" s="19"/>
      <c r="F1447" s="18" t="str">
        <f>IF(ISBLANK(E1447),"", PRODUCT(C1447,E1447))</f>
        <v/>
      </c>
      <c r="G1447" s="29"/>
      <c r="H1447" s="28"/>
    </row>
    <row r="1448" spans="1:8" x14ac:dyDescent="0.25">
      <c r="A1448" s="18" t="s">
        <v>1204</v>
      </c>
      <c r="B1448" s="18" t="s">
        <v>532</v>
      </c>
      <c r="C1448" s="18"/>
      <c r="D1448" s="18"/>
      <c r="E1448" s="18"/>
      <c r="F1448" s="18"/>
      <c r="G1448" s="28"/>
      <c r="H1448" s="29"/>
    </row>
    <row r="1449" spans="1:8" x14ac:dyDescent="0.25">
      <c r="A1449" s="18" t="s">
        <v>1205</v>
      </c>
      <c r="B1449" s="18" t="s">
        <v>1206</v>
      </c>
      <c r="C1449" s="18"/>
      <c r="D1449" s="18"/>
      <c r="E1449" s="18"/>
      <c r="F1449" s="18"/>
      <c r="G1449" s="28"/>
      <c r="H1449" s="29"/>
    </row>
    <row r="1450" spans="1:8" x14ac:dyDescent="0.25">
      <c r="A1450" s="18" t="s">
        <v>1207</v>
      </c>
      <c r="B1450" s="18" t="s">
        <v>1208</v>
      </c>
      <c r="C1450" s="18"/>
      <c r="D1450" s="18"/>
      <c r="E1450" s="18"/>
      <c r="F1450" s="18"/>
      <c r="G1450" s="28"/>
      <c r="H1450" s="29"/>
    </row>
    <row r="1451" spans="1:8" x14ac:dyDescent="0.25">
      <c r="A1451" s="18" t="s">
        <v>1209</v>
      </c>
      <c r="B1451" s="18" t="s">
        <v>1210</v>
      </c>
      <c r="C1451" s="18"/>
      <c r="D1451" s="18"/>
      <c r="E1451" s="18"/>
      <c r="F1451" s="18"/>
      <c r="G1451" s="28"/>
      <c r="H1451" s="29"/>
    </row>
    <row r="1452" spans="1:8" x14ac:dyDescent="0.25">
      <c r="A1452" s="18" t="s">
        <v>1211</v>
      </c>
      <c r="B1452" s="18" t="s">
        <v>1212</v>
      </c>
      <c r="C1452" s="18"/>
      <c r="D1452" s="18"/>
      <c r="E1452" s="18"/>
      <c r="F1452" s="18"/>
      <c r="G1452" s="28"/>
      <c r="H1452" s="29"/>
    </row>
    <row r="1453" spans="1:8" x14ac:dyDescent="0.25">
      <c r="A1453" s="18" t="s">
        <v>1213</v>
      </c>
      <c r="B1453" s="18" t="s">
        <v>1214</v>
      </c>
      <c r="C1453" s="18"/>
      <c r="D1453" s="18"/>
      <c r="E1453" s="18"/>
      <c r="F1453" s="18"/>
      <c r="G1453" s="28"/>
      <c r="H1453" s="29"/>
    </row>
    <row r="1454" spans="1:8" x14ac:dyDescent="0.25">
      <c r="E1454" s="17" t="s">
        <v>44</v>
      </c>
      <c r="F1454" s="17" t="str">
        <f>IF((COUNT(C1447:C1453)&lt;&gt;COUNT(F1447:F1453)),"", ROUND(SUM(F1447:F1453),2))</f>
        <v/>
      </c>
      <c r="G1454" s="30" t="str">
        <f>IF((COUNT(C1447:C1453)&lt;&gt;COUNT(F1447:F1453)),"Neužpildytos visų objektų kainos", "")</f>
        <v>Neužpildytos visų objektų kainos</v>
      </c>
    </row>
    <row r="1455" spans="1:8" x14ac:dyDescent="0.25">
      <c r="C1455" s="17" t="s">
        <v>45</v>
      </c>
      <c r="D1455" s="20"/>
      <c r="E1455" s="17" t="s">
        <v>46</v>
      </c>
      <c r="F1455" s="17" t="str">
        <f>IF(OR(F1454="",D1455=""),"", ROUND(PRODUCT(D1455,F1454)/100,2))</f>
        <v/>
      </c>
      <c r="G1455" s="30" t="str">
        <f>IF(D1455="", "Nurodykite taikomą PVM dydį", "")</f>
        <v>Nurodykite taikomą PVM dydį</v>
      </c>
    </row>
    <row r="1456" spans="1:8" x14ac:dyDescent="0.25">
      <c r="E1456" s="17" t="s">
        <v>47</v>
      </c>
      <c r="F1456" s="17">
        <f>IF(ISBLANK(F1455), "", ROUND(SUM(F1454:F1455),2))</f>
        <v>0</v>
      </c>
    </row>
    <row r="1460" spans="1:8" x14ac:dyDescent="0.25">
      <c r="A1460" s="13" t="s">
        <v>1215</v>
      </c>
      <c r="B1460" s="13" t="s">
        <v>1216</v>
      </c>
    </row>
    <row r="1462" spans="1:8" x14ac:dyDescent="0.25">
      <c r="A1462" s="13" t="s">
        <v>27</v>
      </c>
    </row>
    <row r="1463" spans="1:8" ht="45" x14ac:dyDescent="0.25">
      <c r="A1463" s="17" t="s">
        <v>28</v>
      </c>
      <c r="B1463" s="17" t="s">
        <v>29</v>
      </c>
      <c r="C1463" s="17" t="s">
        <v>30</v>
      </c>
      <c r="D1463" s="17" t="s">
        <v>31</v>
      </c>
      <c r="E1463" s="17" t="s">
        <v>32</v>
      </c>
      <c r="F1463" s="17" t="s">
        <v>33</v>
      </c>
      <c r="G1463" s="27" t="s">
        <v>34</v>
      </c>
      <c r="H1463" s="27" t="s">
        <v>35</v>
      </c>
    </row>
    <row r="1464" spans="1:8" x14ac:dyDescent="0.25">
      <c r="A1464" s="17" t="s">
        <v>1217</v>
      </c>
      <c r="B1464" s="17" t="s">
        <v>1218</v>
      </c>
      <c r="C1464" s="18"/>
      <c r="D1464" s="18"/>
      <c r="E1464" s="18"/>
      <c r="F1464" s="18"/>
      <c r="G1464" s="28"/>
      <c r="H1464" s="28"/>
    </row>
    <row r="1465" spans="1:8" x14ac:dyDescent="0.25">
      <c r="A1465" s="18" t="s">
        <v>1219</v>
      </c>
      <c r="B1465" s="18" t="s">
        <v>1218</v>
      </c>
      <c r="C1465" s="18">
        <v>2000</v>
      </c>
      <c r="D1465" s="18" t="s">
        <v>39</v>
      </c>
      <c r="E1465" s="19"/>
      <c r="F1465" s="18" t="str">
        <f>IF(ISBLANK(E1465),"", PRODUCT(C1465,E1465))</f>
        <v/>
      </c>
      <c r="G1465" s="29"/>
      <c r="H1465" s="28"/>
    </row>
    <row r="1466" spans="1:8" x14ac:dyDescent="0.25">
      <c r="A1466" s="18" t="s">
        <v>1220</v>
      </c>
      <c r="B1466" s="18" t="s">
        <v>1221</v>
      </c>
      <c r="C1466" s="18"/>
      <c r="D1466" s="18"/>
      <c r="E1466" s="18"/>
      <c r="F1466" s="18"/>
      <c r="G1466" s="28"/>
      <c r="H1466" s="29"/>
    </row>
    <row r="1467" spans="1:8" x14ac:dyDescent="0.25">
      <c r="A1467" s="18" t="s">
        <v>1222</v>
      </c>
      <c r="B1467" s="18" t="s">
        <v>1223</v>
      </c>
      <c r="C1467" s="18"/>
      <c r="D1467" s="18"/>
      <c r="E1467" s="18"/>
      <c r="F1467" s="18"/>
      <c r="G1467" s="28"/>
      <c r="H1467" s="29"/>
    </row>
    <row r="1468" spans="1:8" x14ac:dyDescent="0.25">
      <c r="A1468" s="18" t="s">
        <v>1224</v>
      </c>
      <c r="B1468" s="18" t="s">
        <v>1225</v>
      </c>
      <c r="C1468" s="18"/>
      <c r="D1468" s="18"/>
      <c r="E1468" s="18"/>
      <c r="F1468" s="18"/>
      <c r="G1468" s="28"/>
      <c r="H1468" s="29"/>
    </row>
    <row r="1469" spans="1:8" x14ac:dyDescent="0.25">
      <c r="A1469" s="18" t="s">
        <v>1226</v>
      </c>
      <c r="B1469" s="18" t="s">
        <v>1227</v>
      </c>
      <c r="C1469" s="18"/>
      <c r="D1469" s="18"/>
      <c r="E1469" s="18"/>
      <c r="F1469" s="18"/>
      <c r="G1469" s="28"/>
      <c r="H1469" s="29"/>
    </row>
    <row r="1470" spans="1:8" x14ac:dyDescent="0.25">
      <c r="A1470" s="18" t="s">
        <v>1228</v>
      </c>
      <c r="B1470" s="18" t="s">
        <v>1229</v>
      </c>
      <c r="C1470" s="18"/>
      <c r="D1470" s="18"/>
      <c r="E1470" s="18"/>
      <c r="F1470" s="18"/>
      <c r="G1470" s="28"/>
      <c r="H1470" s="29"/>
    </row>
    <row r="1471" spans="1:8" x14ac:dyDescent="0.25">
      <c r="A1471" s="18" t="s">
        <v>1230</v>
      </c>
      <c r="B1471" s="18" t="s">
        <v>1231</v>
      </c>
      <c r="C1471" s="18"/>
      <c r="D1471" s="18"/>
      <c r="E1471" s="18"/>
      <c r="F1471" s="18"/>
      <c r="G1471" s="28"/>
      <c r="H1471" s="29"/>
    </row>
    <row r="1472" spans="1:8" x14ac:dyDescent="0.25">
      <c r="A1472" s="18" t="s">
        <v>1232</v>
      </c>
      <c r="B1472" s="18" t="s">
        <v>1233</v>
      </c>
      <c r="C1472" s="18"/>
      <c r="D1472" s="18"/>
      <c r="E1472" s="18"/>
      <c r="F1472" s="18"/>
      <c r="G1472" s="28"/>
      <c r="H1472" s="29"/>
    </row>
    <row r="1473" spans="1:8" x14ac:dyDescent="0.25">
      <c r="E1473" s="17" t="s">
        <v>44</v>
      </c>
      <c r="F1473" s="17" t="str">
        <f>IF((COUNT(C1465:C1472)&lt;&gt;COUNT(F1465:F1472)),"", ROUND(SUM(F1465:F1472),2))</f>
        <v/>
      </c>
      <c r="G1473" s="30" t="str">
        <f>IF((COUNT(C1465:C1472)&lt;&gt;COUNT(F1465:F1472)),"Neužpildytos visų objektų kainos", "")</f>
        <v>Neužpildytos visų objektų kainos</v>
      </c>
    </row>
    <row r="1474" spans="1:8" x14ac:dyDescent="0.25">
      <c r="C1474" s="17" t="s">
        <v>45</v>
      </c>
      <c r="D1474" s="20"/>
      <c r="E1474" s="17" t="s">
        <v>46</v>
      </c>
      <c r="F1474" s="17" t="str">
        <f>IF(OR(F1473="",D1474=""),"", ROUND(PRODUCT(D1474,F1473)/100,2))</f>
        <v/>
      </c>
      <c r="G1474" s="30" t="str">
        <f>IF(D1474="", "Nurodykite taikomą PVM dydį", "")</f>
        <v>Nurodykite taikomą PVM dydį</v>
      </c>
    </row>
    <row r="1475" spans="1:8" x14ac:dyDescent="0.25">
      <c r="E1475" s="17" t="s">
        <v>47</v>
      </c>
      <c r="F1475" s="17">
        <f>IF(ISBLANK(F1474), "", ROUND(SUM(F1473:F1474),2))</f>
        <v>0</v>
      </c>
    </row>
    <row r="1479" spans="1:8" x14ac:dyDescent="0.25">
      <c r="A1479" s="13" t="s">
        <v>1234</v>
      </c>
      <c r="B1479" s="13" t="s">
        <v>1235</v>
      </c>
    </row>
    <row r="1481" spans="1:8" x14ac:dyDescent="0.25">
      <c r="A1481" s="13" t="s">
        <v>27</v>
      </c>
    </row>
    <row r="1482" spans="1:8" ht="45" x14ac:dyDescent="0.25">
      <c r="A1482" s="17" t="s">
        <v>28</v>
      </c>
      <c r="B1482" s="17" t="s">
        <v>29</v>
      </c>
      <c r="C1482" s="17" t="s">
        <v>30</v>
      </c>
      <c r="D1482" s="17" t="s">
        <v>31</v>
      </c>
      <c r="E1482" s="17" t="s">
        <v>32</v>
      </c>
      <c r="F1482" s="17" t="s">
        <v>33</v>
      </c>
      <c r="G1482" s="27" t="s">
        <v>34</v>
      </c>
      <c r="H1482" s="27" t="s">
        <v>35</v>
      </c>
    </row>
    <row r="1483" spans="1:8" x14ac:dyDescent="0.25">
      <c r="A1483" s="17" t="s">
        <v>1236</v>
      </c>
      <c r="B1483" s="17" t="s">
        <v>1237</v>
      </c>
      <c r="C1483" s="18"/>
      <c r="D1483" s="18"/>
      <c r="E1483" s="18"/>
      <c r="F1483" s="18"/>
      <c r="G1483" s="28"/>
      <c r="H1483" s="28"/>
    </row>
    <row r="1484" spans="1:8" x14ac:dyDescent="0.25">
      <c r="A1484" s="18" t="s">
        <v>1238</v>
      </c>
      <c r="B1484" s="18" t="s">
        <v>1237</v>
      </c>
      <c r="C1484" s="18">
        <v>3000</v>
      </c>
      <c r="D1484" s="18" t="s">
        <v>39</v>
      </c>
      <c r="E1484" s="19"/>
      <c r="F1484" s="18" t="str">
        <f>IF(ISBLANK(E1484),"", PRODUCT(C1484,E1484))</f>
        <v/>
      </c>
      <c r="G1484" s="29"/>
      <c r="H1484" s="28"/>
    </row>
    <row r="1485" spans="1:8" x14ac:dyDescent="0.25">
      <c r="A1485" s="18" t="s">
        <v>1239</v>
      </c>
      <c r="B1485" s="18" t="s">
        <v>1240</v>
      </c>
      <c r="C1485" s="18"/>
      <c r="D1485" s="18"/>
      <c r="E1485" s="18"/>
      <c r="F1485" s="18"/>
      <c r="G1485" s="28"/>
      <c r="H1485" s="29"/>
    </row>
    <row r="1486" spans="1:8" x14ac:dyDescent="0.25">
      <c r="A1486" s="18" t="s">
        <v>1241</v>
      </c>
      <c r="B1486" s="18" t="s">
        <v>1242</v>
      </c>
      <c r="C1486" s="18"/>
      <c r="D1486" s="18"/>
      <c r="E1486" s="18"/>
      <c r="F1486" s="18"/>
      <c r="G1486" s="28"/>
      <c r="H1486" s="29"/>
    </row>
    <row r="1487" spans="1:8" x14ac:dyDescent="0.25">
      <c r="A1487" s="18" t="s">
        <v>1243</v>
      </c>
      <c r="B1487" s="18" t="s">
        <v>1244</v>
      </c>
      <c r="C1487" s="18"/>
      <c r="D1487" s="18"/>
      <c r="E1487" s="18"/>
      <c r="F1487" s="18"/>
      <c r="G1487" s="28"/>
      <c r="H1487" s="29"/>
    </row>
    <row r="1488" spans="1:8" x14ac:dyDescent="0.25">
      <c r="A1488" s="18" t="s">
        <v>1245</v>
      </c>
      <c r="B1488" s="18" t="s">
        <v>1246</v>
      </c>
      <c r="C1488" s="18"/>
      <c r="D1488" s="18"/>
      <c r="E1488" s="18"/>
      <c r="F1488" s="18"/>
      <c r="G1488" s="28"/>
      <c r="H1488" s="29"/>
    </row>
    <row r="1489" spans="1:8" x14ac:dyDescent="0.25">
      <c r="A1489" s="18" t="s">
        <v>1247</v>
      </c>
      <c r="B1489" s="18" t="s">
        <v>1248</v>
      </c>
      <c r="C1489" s="18"/>
      <c r="D1489" s="18"/>
      <c r="E1489" s="18"/>
      <c r="F1489" s="18"/>
      <c r="G1489" s="28"/>
      <c r="H1489" s="29"/>
    </row>
    <row r="1490" spans="1:8" x14ac:dyDescent="0.25">
      <c r="A1490" s="18" t="s">
        <v>1249</v>
      </c>
      <c r="B1490" s="18" t="s">
        <v>1250</v>
      </c>
      <c r="C1490" s="18"/>
      <c r="D1490" s="18"/>
      <c r="E1490" s="18"/>
      <c r="F1490" s="18"/>
      <c r="G1490" s="28"/>
      <c r="H1490" s="29"/>
    </row>
    <row r="1491" spans="1:8" x14ac:dyDescent="0.25">
      <c r="A1491" s="18" t="s">
        <v>1251</v>
      </c>
      <c r="B1491" s="18" t="s">
        <v>1252</v>
      </c>
      <c r="C1491" s="18"/>
      <c r="D1491" s="18"/>
      <c r="E1491" s="18"/>
      <c r="F1491" s="18"/>
      <c r="G1491" s="28"/>
      <c r="H1491" s="29"/>
    </row>
    <row r="1492" spans="1:8" x14ac:dyDescent="0.25">
      <c r="A1492" s="18" t="s">
        <v>1253</v>
      </c>
      <c r="B1492" s="18" t="s">
        <v>1254</v>
      </c>
      <c r="C1492" s="18"/>
      <c r="D1492" s="18"/>
      <c r="E1492" s="18"/>
      <c r="F1492" s="18"/>
      <c r="G1492" s="28"/>
      <c r="H1492" s="29"/>
    </row>
    <row r="1493" spans="1:8" x14ac:dyDescent="0.25">
      <c r="A1493" s="18" t="s">
        <v>1255</v>
      </c>
      <c r="B1493" s="28" t="s">
        <v>1256</v>
      </c>
      <c r="C1493" s="18"/>
      <c r="D1493" s="18"/>
      <c r="E1493" s="18"/>
      <c r="F1493" s="18"/>
      <c r="G1493" s="28"/>
      <c r="H1493" s="29"/>
    </row>
    <row r="1494" spans="1:8" x14ac:dyDescent="0.25">
      <c r="A1494" s="18" t="s">
        <v>1257</v>
      </c>
      <c r="B1494" s="28" t="s">
        <v>1258</v>
      </c>
      <c r="C1494" s="18"/>
      <c r="D1494" s="18"/>
      <c r="E1494" s="18"/>
      <c r="F1494" s="18"/>
      <c r="G1494" s="28"/>
      <c r="H1494" s="29"/>
    </row>
    <row r="1495" spans="1:8" ht="30" x14ac:dyDescent="0.25">
      <c r="A1495" s="18" t="s">
        <v>1259</v>
      </c>
      <c r="B1495" s="28" t="s">
        <v>1260</v>
      </c>
      <c r="C1495" s="18"/>
      <c r="D1495" s="18"/>
      <c r="E1495" s="18"/>
      <c r="F1495" s="18"/>
      <c r="G1495" s="28"/>
      <c r="H1495" s="29"/>
    </row>
    <row r="1496" spans="1:8" ht="45" x14ac:dyDescent="0.25">
      <c r="A1496" s="18" t="s">
        <v>1261</v>
      </c>
      <c r="B1496" s="28" t="s">
        <v>1262</v>
      </c>
      <c r="C1496" s="18"/>
      <c r="D1496" s="18"/>
      <c r="E1496" s="18"/>
      <c r="F1496" s="18"/>
      <c r="G1496" s="28"/>
      <c r="H1496" s="29"/>
    </row>
    <row r="1497" spans="1:8" ht="30" x14ac:dyDescent="0.25">
      <c r="A1497" s="18" t="s">
        <v>1263</v>
      </c>
      <c r="B1497" s="28" t="s">
        <v>1264</v>
      </c>
      <c r="C1497" s="18"/>
      <c r="D1497" s="18"/>
      <c r="E1497" s="18"/>
      <c r="F1497" s="18"/>
      <c r="G1497" s="28"/>
      <c r="H1497" s="29"/>
    </row>
    <row r="1498" spans="1:8" x14ac:dyDescent="0.25">
      <c r="E1498" s="17" t="s">
        <v>44</v>
      </c>
      <c r="F1498" s="17" t="str">
        <f>IF((COUNT(C1484:C1497)&lt;&gt;COUNT(F1484:F1497)),"", ROUND(SUM(F1484:F1497),2))</f>
        <v/>
      </c>
      <c r="G1498" s="30" t="str">
        <f>IF((COUNT(C1484:C1497)&lt;&gt;COUNT(F1484:F1497)),"Neužpildytos visų objektų kainos", "")</f>
        <v>Neužpildytos visų objektų kainos</v>
      </c>
    </row>
    <row r="1499" spans="1:8" x14ac:dyDescent="0.25">
      <c r="C1499" s="17" t="s">
        <v>45</v>
      </c>
      <c r="D1499" s="20"/>
      <c r="E1499" s="17" t="s">
        <v>46</v>
      </c>
      <c r="F1499" s="17" t="str">
        <f>IF(OR(F1498="",D1499=""),"", ROUND(PRODUCT(D1499,F1498)/100,2))</f>
        <v/>
      </c>
      <c r="G1499" s="30" t="str">
        <f>IF(D1499="", "Nurodykite taikomą PVM dydį", "")</f>
        <v>Nurodykite taikomą PVM dydį</v>
      </c>
    </row>
    <row r="1500" spans="1:8" x14ac:dyDescent="0.25">
      <c r="E1500" s="17" t="s">
        <v>47</v>
      </c>
      <c r="F1500" s="17">
        <f>IF(ISBLANK(F1499), "", ROUND(SUM(F1498:F1499),2))</f>
        <v>0</v>
      </c>
    </row>
    <row r="1504" spans="1:8" x14ac:dyDescent="0.25">
      <c r="A1504" s="13" t="s">
        <v>1265</v>
      </c>
      <c r="B1504" s="13" t="s">
        <v>1266</v>
      </c>
    </row>
    <row r="1506" spans="1:8" x14ac:dyDescent="0.25">
      <c r="A1506" s="13" t="s">
        <v>27</v>
      </c>
    </row>
    <row r="1507" spans="1:8" ht="45" x14ac:dyDescent="0.25">
      <c r="A1507" s="17" t="s">
        <v>28</v>
      </c>
      <c r="B1507" s="17" t="s">
        <v>29</v>
      </c>
      <c r="C1507" s="17" t="s">
        <v>30</v>
      </c>
      <c r="D1507" s="17" t="s">
        <v>31</v>
      </c>
      <c r="E1507" s="17" t="s">
        <v>32</v>
      </c>
      <c r="F1507" s="17" t="s">
        <v>33</v>
      </c>
      <c r="G1507" s="27" t="s">
        <v>34</v>
      </c>
      <c r="H1507" s="27" t="s">
        <v>35</v>
      </c>
    </row>
    <row r="1508" spans="1:8" x14ac:dyDescent="0.25">
      <c r="A1508" s="17" t="s">
        <v>1267</v>
      </c>
      <c r="B1508" s="17" t="s">
        <v>1268</v>
      </c>
      <c r="C1508" s="18"/>
      <c r="D1508" s="18"/>
      <c r="E1508" s="18"/>
      <c r="F1508" s="18"/>
      <c r="G1508" s="28"/>
      <c r="H1508" s="28"/>
    </row>
    <row r="1509" spans="1:8" x14ac:dyDescent="0.25">
      <c r="A1509" s="18" t="s">
        <v>1269</v>
      </c>
      <c r="B1509" s="18" t="s">
        <v>1268</v>
      </c>
      <c r="C1509" s="18">
        <v>20</v>
      </c>
      <c r="D1509" s="18" t="s">
        <v>39</v>
      </c>
      <c r="E1509" s="19"/>
      <c r="F1509" s="18" t="str">
        <f>IF(ISBLANK(E1509),"", PRODUCT(C1509,E1509))</f>
        <v/>
      </c>
      <c r="G1509" s="29"/>
      <c r="H1509" s="28"/>
    </row>
    <row r="1510" spans="1:8" x14ac:dyDescent="0.25">
      <c r="A1510" s="18" t="s">
        <v>1270</v>
      </c>
      <c r="B1510" s="18" t="s">
        <v>532</v>
      </c>
      <c r="C1510" s="18"/>
      <c r="D1510" s="18"/>
      <c r="E1510" s="18"/>
      <c r="F1510" s="18"/>
      <c r="G1510" s="28"/>
      <c r="H1510" s="29"/>
    </row>
    <row r="1511" spans="1:8" ht="30" x14ac:dyDescent="0.25">
      <c r="A1511" s="18" t="s">
        <v>1271</v>
      </c>
      <c r="B1511" s="28" t="s">
        <v>1272</v>
      </c>
      <c r="C1511" s="18"/>
      <c r="D1511" s="18"/>
      <c r="E1511" s="18"/>
      <c r="F1511" s="18"/>
      <c r="G1511" s="28"/>
      <c r="H1511" s="29"/>
    </row>
    <row r="1512" spans="1:8" x14ac:dyDescent="0.25">
      <c r="E1512" s="17" t="s">
        <v>44</v>
      </c>
      <c r="F1512" s="17" t="str">
        <f>IF((COUNT(C1509:C1511)&lt;&gt;COUNT(F1509:F1511)),"", ROUND(SUM(F1509:F1511),2))</f>
        <v/>
      </c>
      <c r="G1512" s="30" t="str">
        <f>IF((COUNT(C1509:C1511)&lt;&gt;COUNT(F1509:F1511)),"Neužpildytos visų objektų kainos", "")</f>
        <v>Neužpildytos visų objektų kainos</v>
      </c>
    </row>
    <row r="1513" spans="1:8" x14ac:dyDescent="0.25">
      <c r="C1513" s="17" t="s">
        <v>45</v>
      </c>
      <c r="D1513" s="20"/>
      <c r="E1513" s="17" t="s">
        <v>46</v>
      </c>
      <c r="F1513" s="17" t="str">
        <f>IF(OR(F1512="",D1513=""),"", ROUND(PRODUCT(D1513,F1512)/100,2))</f>
        <v/>
      </c>
      <c r="G1513" s="30" t="str">
        <f>IF(D1513="", "Nurodykite taikomą PVM dydį", "")</f>
        <v>Nurodykite taikomą PVM dydį</v>
      </c>
    </row>
    <row r="1514" spans="1:8" x14ac:dyDescent="0.25">
      <c r="E1514" s="17" t="s">
        <v>47</v>
      </c>
      <c r="F1514" s="17">
        <f>IF(ISBLANK(F1513), "", ROUND(SUM(F1512:F1513),2))</f>
        <v>0</v>
      </c>
    </row>
    <row r="1518" spans="1:8" x14ac:dyDescent="0.25">
      <c r="A1518" s="13" t="s">
        <v>1273</v>
      </c>
      <c r="B1518" s="13" t="s">
        <v>1274</v>
      </c>
    </row>
    <row r="1520" spans="1:8" x14ac:dyDescent="0.25">
      <c r="A1520" s="13" t="s">
        <v>27</v>
      </c>
    </row>
    <row r="1521" spans="1:8" ht="45" x14ac:dyDescent="0.25">
      <c r="A1521" s="17" t="s">
        <v>28</v>
      </c>
      <c r="B1521" s="17" t="s">
        <v>29</v>
      </c>
      <c r="C1521" s="17" t="s">
        <v>30</v>
      </c>
      <c r="D1521" s="17" t="s">
        <v>31</v>
      </c>
      <c r="E1521" s="17" t="s">
        <v>32</v>
      </c>
      <c r="F1521" s="17" t="s">
        <v>33</v>
      </c>
      <c r="G1521" s="27" t="s">
        <v>34</v>
      </c>
      <c r="H1521" s="27" t="s">
        <v>35</v>
      </c>
    </row>
    <row r="1522" spans="1:8" x14ac:dyDescent="0.25">
      <c r="A1522" s="17" t="s">
        <v>1275</v>
      </c>
      <c r="B1522" s="17" t="s">
        <v>1276</v>
      </c>
      <c r="C1522" s="18"/>
      <c r="D1522" s="18"/>
      <c r="E1522" s="18"/>
      <c r="F1522" s="18"/>
      <c r="G1522" s="28"/>
      <c r="H1522" s="28"/>
    </row>
    <row r="1523" spans="1:8" x14ac:dyDescent="0.25">
      <c r="A1523" s="18" t="s">
        <v>1277</v>
      </c>
      <c r="B1523" s="18" t="s">
        <v>1276</v>
      </c>
      <c r="C1523" s="18">
        <v>20</v>
      </c>
      <c r="D1523" s="18" t="s">
        <v>39</v>
      </c>
      <c r="E1523" s="19"/>
      <c r="F1523" s="18" t="str">
        <f>IF(ISBLANK(E1523),"", PRODUCT(C1523,E1523))</f>
        <v/>
      </c>
      <c r="G1523" s="29"/>
      <c r="H1523" s="28"/>
    </row>
    <row r="1524" spans="1:8" x14ac:dyDescent="0.25">
      <c r="A1524" s="18" t="s">
        <v>1278</v>
      </c>
      <c r="B1524" s="18" t="s">
        <v>532</v>
      </c>
      <c r="C1524" s="18"/>
      <c r="D1524" s="18"/>
      <c r="E1524" s="18"/>
      <c r="F1524" s="18"/>
      <c r="G1524" s="28"/>
      <c r="H1524" s="29"/>
    </row>
    <row r="1525" spans="1:8" x14ac:dyDescent="0.25">
      <c r="A1525" s="18" t="s">
        <v>1279</v>
      </c>
      <c r="B1525" s="18" t="s">
        <v>1280</v>
      </c>
      <c r="C1525" s="18"/>
      <c r="D1525" s="18"/>
      <c r="E1525" s="18"/>
      <c r="F1525" s="18"/>
      <c r="G1525" s="28"/>
      <c r="H1525" s="29"/>
    </row>
    <row r="1526" spans="1:8" ht="30" x14ac:dyDescent="0.25">
      <c r="A1526" s="18" t="s">
        <v>1281</v>
      </c>
      <c r="B1526" s="28" t="s">
        <v>1282</v>
      </c>
      <c r="C1526" s="18"/>
      <c r="D1526" s="18"/>
      <c r="E1526" s="18"/>
      <c r="F1526" s="18"/>
      <c r="G1526" s="28"/>
      <c r="H1526" s="29"/>
    </row>
    <row r="1527" spans="1:8" x14ac:dyDescent="0.25">
      <c r="E1527" s="17" t="s">
        <v>44</v>
      </c>
      <c r="F1527" s="17" t="str">
        <f>IF((COUNT(C1523:C1526)&lt;&gt;COUNT(F1523:F1526)),"", ROUND(SUM(F1523:F1526),2))</f>
        <v/>
      </c>
      <c r="G1527" s="30" t="str">
        <f>IF((COUNT(C1523:C1526)&lt;&gt;COUNT(F1523:F1526)),"Neužpildytos visų objektų kainos", "")</f>
        <v>Neužpildytos visų objektų kainos</v>
      </c>
    </row>
    <row r="1528" spans="1:8" x14ac:dyDescent="0.25">
      <c r="C1528" s="17" t="s">
        <v>45</v>
      </c>
      <c r="D1528" s="20"/>
      <c r="E1528" s="17" t="s">
        <v>46</v>
      </c>
      <c r="F1528" s="17" t="str">
        <f>IF(OR(F1527="",D1528=""),"", ROUND(PRODUCT(D1528,F1527)/100,2))</f>
        <v/>
      </c>
      <c r="G1528" s="30" t="str">
        <f>IF(D1528="", "Nurodykite taikomą PVM dydį", "")</f>
        <v>Nurodykite taikomą PVM dydį</v>
      </c>
    </row>
    <row r="1529" spans="1:8" x14ac:dyDescent="0.25">
      <c r="E1529" s="17" t="s">
        <v>47</v>
      </c>
      <c r="F1529" s="17">
        <f>IF(ISBLANK(F1528), "", ROUND(SUM(F1527:F1528),2))</f>
        <v>0</v>
      </c>
    </row>
    <row r="1533" spans="1:8" x14ac:dyDescent="0.25">
      <c r="A1533" s="13" t="s">
        <v>1283</v>
      </c>
      <c r="B1533" s="13" t="s">
        <v>1284</v>
      </c>
    </row>
    <row r="1535" spans="1:8" x14ac:dyDescent="0.25">
      <c r="A1535" s="13" t="s">
        <v>27</v>
      </c>
    </row>
    <row r="1536" spans="1:8" ht="45" x14ac:dyDescent="0.25">
      <c r="A1536" s="17" t="s">
        <v>28</v>
      </c>
      <c r="B1536" s="17" t="s">
        <v>29</v>
      </c>
      <c r="C1536" s="17" t="s">
        <v>30</v>
      </c>
      <c r="D1536" s="17" t="s">
        <v>31</v>
      </c>
      <c r="E1536" s="17" t="s">
        <v>32</v>
      </c>
      <c r="F1536" s="17" t="s">
        <v>33</v>
      </c>
      <c r="G1536" s="27" t="s">
        <v>34</v>
      </c>
      <c r="H1536" s="27" t="s">
        <v>35</v>
      </c>
    </row>
    <row r="1537" spans="1:8" x14ac:dyDescent="0.25">
      <c r="A1537" s="17" t="s">
        <v>1285</v>
      </c>
      <c r="B1537" s="17" t="s">
        <v>1286</v>
      </c>
      <c r="C1537" s="18"/>
      <c r="D1537" s="18"/>
      <c r="E1537" s="18"/>
      <c r="F1537" s="18"/>
      <c r="G1537" s="28"/>
      <c r="H1537" s="28"/>
    </row>
    <row r="1538" spans="1:8" x14ac:dyDescent="0.25">
      <c r="A1538" s="18" t="s">
        <v>1287</v>
      </c>
      <c r="B1538" s="18" t="s">
        <v>1286</v>
      </c>
      <c r="C1538" s="18">
        <v>20</v>
      </c>
      <c r="D1538" s="18" t="s">
        <v>39</v>
      </c>
      <c r="E1538" s="19"/>
      <c r="F1538" s="18" t="str">
        <f>IF(ISBLANK(E1538),"", PRODUCT(C1538,E1538))</f>
        <v/>
      </c>
      <c r="G1538" s="29"/>
      <c r="H1538" s="28"/>
    </row>
    <row r="1539" spans="1:8" x14ac:dyDescent="0.25">
      <c r="A1539" s="18" t="s">
        <v>1288</v>
      </c>
      <c r="B1539" s="18" t="s">
        <v>532</v>
      </c>
      <c r="C1539" s="18"/>
      <c r="D1539" s="18"/>
      <c r="E1539" s="18"/>
      <c r="F1539" s="18"/>
      <c r="G1539" s="28"/>
      <c r="H1539" s="29"/>
    </row>
    <row r="1540" spans="1:8" ht="30" x14ac:dyDescent="0.25">
      <c r="A1540" s="18" t="s">
        <v>1289</v>
      </c>
      <c r="B1540" s="28" t="s">
        <v>1290</v>
      </c>
      <c r="C1540" s="18"/>
      <c r="D1540" s="18"/>
      <c r="E1540" s="18"/>
      <c r="F1540" s="18"/>
      <c r="G1540" s="28"/>
      <c r="H1540" s="29"/>
    </row>
    <row r="1541" spans="1:8" x14ac:dyDescent="0.25">
      <c r="E1541" s="17" t="s">
        <v>44</v>
      </c>
      <c r="F1541" s="17" t="str">
        <f>IF((COUNT(C1538:C1540)&lt;&gt;COUNT(F1538:F1540)),"", ROUND(SUM(F1538:F1540),2))</f>
        <v/>
      </c>
      <c r="G1541" s="30" t="str">
        <f>IF((COUNT(C1538:C1540)&lt;&gt;COUNT(F1538:F1540)),"Neužpildytos visų objektų kainos", "")</f>
        <v>Neužpildytos visų objektų kainos</v>
      </c>
    </row>
    <row r="1542" spans="1:8" x14ac:dyDescent="0.25">
      <c r="C1542" s="17" t="s">
        <v>45</v>
      </c>
      <c r="D1542" s="20"/>
      <c r="E1542" s="17" t="s">
        <v>46</v>
      </c>
      <c r="F1542" s="17" t="str">
        <f>IF(OR(F1541="",D1542=""),"", ROUND(PRODUCT(D1542,F1541)/100,2))</f>
        <v/>
      </c>
      <c r="G1542" s="30" t="str">
        <f>IF(D1542="", "Nurodykite taikomą PVM dydį", "")</f>
        <v>Nurodykite taikomą PVM dydį</v>
      </c>
    </row>
    <row r="1543" spans="1:8" x14ac:dyDescent="0.25">
      <c r="E1543" s="17" t="s">
        <v>47</v>
      </c>
      <c r="F1543" s="17">
        <f>IF(ISBLANK(F1542), "", ROUND(SUM(F1541:F1542),2))</f>
        <v>0</v>
      </c>
    </row>
    <row r="1547" spans="1:8" x14ac:dyDescent="0.25">
      <c r="A1547" s="13" t="s">
        <v>1291</v>
      </c>
      <c r="B1547" s="13" t="s">
        <v>1292</v>
      </c>
    </row>
    <row r="1549" spans="1:8" x14ac:dyDescent="0.25">
      <c r="A1549" s="13" t="s">
        <v>27</v>
      </c>
    </row>
    <row r="1550" spans="1:8" ht="45" x14ac:dyDescent="0.25">
      <c r="A1550" s="17" t="s">
        <v>28</v>
      </c>
      <c r="B1550" s="17" t="s">
        <v>29</v>
      </c>
      <c r="C1550" s="17" t="s">
        <v>30</v>
      </c>
      <c r="D1550" s="17" t="s">
        <v>31</v>
      </c>
      <c r="E1550" s="17" t="s">
        <v>32</v>
      </c>
      <c r="F1550" s="17" t="s">
        <v>33</v>
      </c>
      <c r="G1550" s="27" t="s">
        <v>34</v>
      </c>
      <c r="H1550" s="27" t="s">
        <v>35</v>
      </c>
    </row>
    <row r="1551" spans="1:8" x14ac:dyDescent="0.25">
      <c r="A1551" s="17" t="s">
        <v>1293</v>
      </c>
      <c r="B1551" s="17" t="s">
        <v>1294</v>
      </c>
      <c r="C1551" s="18"/>
      <c r="D1551" s="18"/>
      <c r="E1551" s="18"/>
      <c r="F1551" s="18"/>
      <c r="G1551" s="28"/>
      <c r="H1551" s="28"/>
    </row>
    <row r="1552" spans="1:8" x14ac:dyDescent="0.25">
      <c r="A1552" s="18" t="s">
        <v>1295</v>
      </c>
      <c r="B1552" s="18" t="s">
        <v>1296</v>
      </c>
      <c r="C1552" s="18">
        <v>1600</v>
      </c>
      <c r="D1552" s="18" t="s">
        <v>39</v>
      </c>
      <c r="E1552" s="19"/>
      <c r="F1552" s="18" t="str">
        <f>IF(ISBLANK(E1552),"", PRODUCT(C1552,E1552))</f>
        <v/>
      </c>
      <c r="G1552" s="29"/>
      <c r="H1552" s="28"/>
    </row>
    <row r="1553" spans="1:8" x14ac:dyDescent="0.25">
      <c r="A1553" s="18" t="s">
        <v>1297</v>
      </c>
      <c r="B1553" s="18" t="s">
        <v>1298</v>
      </c>
      <c r="C1553" s="18"/>
      <c r="D1553" s="18"/>
      <c r="E1553" s="18"/>
      <c r="F1553" s="18"/>
      <c r="G1553" s="28"/>
      <c r="H1553" s="29"/>
    </row>
    <row r="1554" spans="1:8" x14ac:dyDescent="0.25">
      <c r="A1554" s="18" t="s">
        <v>1299</v>
      </c>
      <c r="B1554" s="18" t="s">
        <v>1300</v>
      </c>
      <c r="C1554" s="18"/>
      <c r="D1554" s="18"/>
      <c r="E1554" s="18"/>
      <c r="F1554" s="18"/>
      <c r="G1554" s="28"/>
      <c r="H1554" s="29"/>
    </row>
    <row r="1555" spans="1:8" x14ac:dyDescent="0.25">
      <c r="A1555" s="18" t="s">
        <v>1301</v>
      </c>
      <c r="B1555" s="18" t="s">
        <v>1302</v>
      </c>
      <c r="C1555" s="18"/>
      <c r="D1555" s="18"/>
      <c r="E1555" s="18"/>
      <c r="F1555" s="18"/>
      <c r="G1555" s="28"/>
      <c r="H1555" s="29"/>
    </row>
    <row r="1556" spans="1:8" x14ac:dyDescent="0.25">
      <c r="A1556" s="18" t="s">
        <v>1303</v>
      </c>
      <c r="B1556" s="18" t="s">
        <v>1304</v>
      </c>
      <c r="C1556" s="18"/>
      <c r="D1556" s="18"/>
      <c r="E1556" s="18"/>
      <c r="F1556" s="18"/>
      <c r="G1556" s="28"/>
      <c r="H1556" s="29"/>
    </row>
    <row r="1557" spans="1:8" x14ac:dyDescent="0.25">
      <c r="A1557" s="18" t="s">
        <v>1305</v>
      </c>
      <c r="B1557" s="18" t="s">
        <v>1306</v>
      </c>
      <c r="C1557" s="18">
        <v>80</v>
      </c>
      <c r="D1557" s="18" t="s">
        <v>39</v>
      </c>
      <c r="E1557" s="19"/>
      <c r="F1557" s="18" t="str">
        <f>IF(ISBLANK(E1557),"", PRODUCT(C1557,E1557))</f>
        <v/>
      </c>
      <c r="G1557" s="29"/>
      <c r="H1557" s="28"/>
    </row>
    <row r="1558" spans="1:8" ht="30" x14ac:dyDescent="0.25">
      <c r="A1558" s="18" t="s">
        <v>1307</v>
      </c>
      <c r="B1558" s="28" t="s">
        <v>1308</v>
      </c>
      <c r="C1558" s="18"/>
      <c r="D1558" s="18"/>
      <c r="E1558" s="18"/>
      <c r="F1558" s="18"/>
      <c r="G1558" s="28"/>
      <c r="H1558" s="29"/>
    </row>
    <row r="1559" spans="1:8" x14ac:dyDescent="0.25">
      <c r="A1559" s="18" t="s">
        <v>1309</v>
      </c>
      <c r="B1559" s="18" t="s">
        <v>1310</v>
      </c>
      <c r="C1559" s="18"/>
      <c r="D1559" s="18"/>
      <c r="E1559" s="18"/>
      <c r="F1559" s="18"/>
      <c r="G1559" s="28"/>
      <c r="H1559" s="29"/>
    </row>
    <row r="1560" spans="1:8" x14ac:dyDescent="0.25">
      <c r="A1560" s="18" t="s">
        <v>1311</v>
      </c>
      <c r="B1560" s="18" t="s">
        <v>1312</v>
      </c>
      <c r="C1560" s="18"/>
      <c r="D1560" s="18"/>
      <c r="E1560" s="18"/>
      <c r="F1560" s="18"/>
      <c r="G1560" s="28"/>
      <c r="H1560" s="29"/>
    </row>
    <row r="1561" spans="1:8" x14ac:dyDescent="0.25">
      <c r="A1561" s="18" t="s">
        <v>1313</v>
      </c>
      <c r="B1561" s="18" t="s">
        <v>1314</v>
      </c>
      <c r="C1561" s="18"/>
      <c r="D1561" s="18"/>
      <c r="E1561" s="18"/>
      <c r="F1561" s="18"/>
      <c r="G1561" s="28"/>
      <c r="H1561" s="29"/>
    </row>
    <row r="1562" spans="1:8" x14ac:dyDescent="0.25">
      <c r="E1562" s="17" t="s">
        <v>44</v>
      </c>
      <c r="F1562" s="17" t="str">
        <f>IF((COUNT(C1552:C1561)&lt;&gt;COUNT(F1552:F1561)),"", ROUND(SUM(F1552:F1561),2))</f>
        <v/>
      </c>
      <c r="G1562" s="30" t="str">
        <f>IF((COUNT(C1552:C1561)&lt;&gt;COUNT(F1552:F1561)),"Neužpildytos visų objektų kainos", "")</f>
        <v>Neužpildytos visų objektų kainos</v>
      </c>
    </row>
    <row r="1563" spans="1:8" x14ac:dyDescent="0.25">
      <c r="C1563" s="17" t="s">
        <v>45</v>
      </c>
      <c r="D1563" s="20"/>
      <c r="E1563" s="17" t="s">
        <v>46</v>
      </c>
      <c r="F1563" s="17" t="str">
        <f>IF(OR(F1562="",D1563=""),"", ROUND(PRODUCT(D1563,F1562)/100,2))</f>
        <v/>
      </c>
      <c r="G1563" s="30" t="str">
        <f>IF(D1563="", "Nurodykite taikomą PVM dydį", "")</f>
        <v>Nurodykite taikomą PVM dydį</v>
      </c>
    </row>
    <row r="1564" spans="1:8" x14ac:dyDescent="0.25">
      <c r="E1564" s="17" t="s">
        <v>47</v>
      </c>
      <c r="F1564" s="17">
        <f>IF(ISBLANK(F1563), "", ROUND(SUM(F1562:F1563),2))</f>
        <v>0</v>
      </c>
    </row>
    <row r="1568" spans="1:8" x14ac:dyDescent="0.25">
      <c r="A1568" s="13" t="s">
        <v>1315</v>
      </c>
      <c r="B1568" s="13" t="s">
        <v>1316</v>
      </c>
    </row>
    <row r="1570" spans="1:8" x14ac:dyDescent="0.25">
      <c r="A1570" s="13" t="s">
        <v>27</v>
      </c>
    </row>
    <row r="1571" spans="1:8" ht="45" x14ac:dyDescent="0.25">
      <c r="A1571" s="17" t="s">
        <v>28</v>
      </c>
      <c r="B1571" s="17" t="s">
        <v>29</v>
      </c>
      <c r="C1571" s="17" t="s">
        <v>30</v>
      </c>
      <c r="D1571" s="17" t="s">
        <v>31</v>
      </c>
      <c r="E1571" s="17" t="s">
        <v>32</v>
      </c>
      <c r="F1571" s="17" t="s">
        <v>33</v>
      </c>
      <c r="G1571" s="27" t="s">
        <v>34</v>
      </c>
      <c r="H1571" s="27" t="s">
        <v>35</v>
      </c>
    </row>
    <row r="1572" spans="1:8" x14ac:dyDescent="0.25">
      <c r="A1572" s="17" t="s">
        <v>1317</v>
      </c>
      <c r="B1572" s="17" t="s">
        <v>1318</v>
      </c>
      <c r="C1572" s="18"/>
      <c r="D1572" s="18"/>
      <c r="E1572" s="18"/>
      <c r="F1572" s="18"/>
      <c r="G1572" s="28"/>
      <c r="H1572" s="28"/>
    </row>
    <row r="1573" spans="1:8" x14ac:dyDescent="0.25">
      <c r="A1573" s="18" t="s">
        <v>1319</v>
      </c>
      <c r="B1573" s="18" t="s">
        <v>1318</v>
      </c>
      <c r="C1573" s="18">
        <v>800</v>
      </c>
      <c r="D1573" s="18" t="s">
        <v>39</v>
      </c>
      <c r="E1573" s="19"/>
      <c r="F1573" s="18" t="str">
        <f>IF(ISBLANK(E1573),"", PRODUCT(C1573,E1573))</f>
        <v/>
      </c>
      <c r="G1573" s="29"/>
      <c r="H1573" s="28"/>
    </row>
    <row r="1574" spans="1:8" x14ac:dyDescent="0.25">
      <c r="A1574" s="18" t="s">
        <v>1320</v>
      </c>
      <c r="B1574" s="18" t="s">
        <v>1321</v>
      </c>
      <c r="C1574" s="18"/>
      <c r="D1574" s="18"/>
      <c r="E1574" s="18"/>
      <c r="F1574" s="18"/>
      <c r="G1574" s="28"/>
      <c r="H1574" s="29"/>
    </row>
    <row r="1575" spans="1:8" ht="30" x14ac:dyDescent="0.25">
      <c r="A1575" s="18" t="s">
        <v>1322</v>
      </c>
      <c r="B1575" s="28" t="s">
        <v>1323</v>
      </c>
      <c r="C1575" s="18"/>
      <c r="D1575" s="18"/>
      <c r="E1575" s="18"/>
      <c r="F1575" s="18"/>
      <c r="G1575" s="28"/>
      <c r="H1575" s="29"/>
    </row>
    <row r="1576" spans="1:8" x14ac:dyDescent="0.25">
      <c r="A1576" s="18" t="s">
        <v>1324</v>
      </c>
      <c r="B1576" s="18" t="s">
        <v>1325</v>
      </c>
      <c r="C1576" s="18"/>
      <c r="D1576" s="18"/>
      <c r="E1576" s="18"/>
      <c r="F1576" s="18"/>
      <c r="G1576" s="28"/>
      <c r="H1576" s="29"/>
    </row>
    <row r="1577" spans="1:8" x14ac:dyDescent="0.25">
      <c r="A1577" s="18" t="s">
        <v>1326</v>
      </c>
      <c r="B1577" s="18" t="s">
        <v>1327</v>
      </c>
      <c r="C1577" s="18"/>
      <c r="D1577" s="18"/>
      <c r="E1577" s="18"/>
      <c r="F1577" s="18"/>
      <c r="G1577" s="28"/>
      <c r="H1577" s="29"/>
    </row>
    <row r="1578" spans="1:8" x14ac:dyDescent="0.25">
      <c r="A1578" s="18" t="s">
        <v>1328</v>
      </c>
      <c r="B1578" s="18" t="s">
        <v>1329</v>
      </c>
      <c r="C1578" s="18"/>
      <c r="D1578" s="18"/>
      <c r="E1578" s="18"/>
      <c r="F1578" s="18"/>
      <c r="G1578" s="28"/>
      <c r="H1578" s="29"/>
    </row>
    <row r="1579" spans="1:8" x14ac:dyDescent="0.25">
      <c r="A1579" s="18" t="s">
        <v>1330</v>
      </c>
      <c r="B1579" s="18" t="s">
        <v>1331</v>
      </c>
      <c r="C1579" s="18"/>
      <c r="D1579" s="18"/>
      <c r="E1579" s="18"/>
      <c r="F1579" s="18"/>
      <c r="G1579" s="28"/>
      <c r="H1579" s="29"/>
    </row>
    <row r="1580" spans="1:8" x14ac:dyDescent="0.25">
      <c r="A1580" s="18" t="s">
        <v>1332</v>
      </c>
      <c r="B1580" s="18" t="s">
        <v>1333</v>
      </c>
      <c r="C1580" s="18"/>
      <c r="D1580" s="18"/>
      <c r="E1580" s="18"/>
      <c r="F1580" s="18"/>
      <c r="G1580" s="28"/>
      <c r="H1580" s="29"/>
    </row>
    <row r="1581" spans="1:8" x14ac:dyDescent="0.25">
      <c r="A1581" s="18" t="s">
        <v>1334</v>
      </c>
      <c r="B1581" s="18" t="s">
        <v>1335</v>
      </c>
      <c r="C1581" s="18"/>
      <c r="D1581" s="18"/>
      <c r="E1581" s="18"/>
      <c r="F1581" s="18"/>
      <c r="G1581" s="28"/>
      <c r="H1581" s="29"/>
    </row>
    <row r="1582" spans="1:8" x14ac:dyDescent="0.25">
      <c r="A1582" s="18" t="s">
        <v>1336</v>
      </c>
      <c r="B1582" s="18" t="s">
        <v>1337</v>
      </c>
      <c r="C1582" s="18"/>
      <c r="D1582" s="18"/>
      <c r="E1582" s="18"/>
      <c r="F1582" s="18"/>
      <c r="G1582" s="28"/>
      <c r="H1582" s="29"/>
    </row>
    <row r="1583" spans="1:8" x14ac:dyDescent="0.25">
      <c r="A1583" s="18" t="s">
        <v>1338</v>
      </c>
      <c r="B1583" s="18" t="s">
        <v>1339</v>
      </c>
      <c r="C1583" s="18"/>
      <c r="D1583" s="18"/>
      <c r="E1583" s="18"/>
      <c r="F1583" s="18"/>
      <c r="G1583" s="28"/>
      <c r="H1583" s="29"/>
    </row>
    <row r="1584" spans="1:8" x14ac:dyDescent="0.25">
      <c r="A1584" s="18" t="s">
        <v>1340</v>
      </c>
      <c r="B1584" s="18" t="s">
        <v>1341</v>
      </c>
      <c r="C1584" s="18"/>
      <c r="D1584" s="18"/>
      <c r="E1584" s="18"/>
      <c r="F1584" s="18"/>
      <c r="G1584" s="28"/>
      <c r="H1584" s="29"/>
    </row>
    <row r="1585" spans="1:8" x14ac:dyDescent="0.25">
      <c r="E1585" s="17" t="s">
        <v>44</v>
      </c>
      <c r="F1585" s="17" t="str">
        <f>IF((COUNT(C1573:C1584)&lt;&gt;COUNT(F1573:F1584)),"", ROUND(SUM(F1573:F1584),2))</f>
        <v/>
      </c>
      <c r="G1585" s="30" t="str">
        <f>IF((COUNT(C1573:C1584)&lt;&gt;COUNT(F1573:F1584)),"Neužpildytos visų objektų kainos", "")</f>
        <v>Neužpildytos visų objektų kainos</v>
      </c>
    </row>
    <row r="1586" spans="1:8" x14ac:dyDescent="0.25">
      <c r="C1586" s="17" t="s">
        <v>45</v>
      </c>
      <c r="D1586" s="20"/>
      <c r="E1586" s="17" t="s">
        <v>46</v>
      </c>
      <c r="F1586" s="17" t="str">
        <f>IF(OR(F1585="",D1586=""),"", ROUND(PRODUCT(D1586,F1585)/100,2))</f>
        <v/>
      </c>
      <c r="G1586" s="30" t="str">
        <f>IF(D1586="", "Nurodykite taikomą PVM dydį", "")</f>
        <v>Nurodykite taikomą PVM dydį</v>
      </c>
    </row>
    <row r="1587" spans="1:8" x14ac:dyDescent="0.25">
      <c r="E1587" s="17" t="s">
        <v>47</v>
      </c>
      <c r="F1587" s="17">
        <f>IF(ISBLANK(F1586), "", ROUND(SUM(F1585:F1586),2))</f>
        <v>0</v>
      </c>
    </row>
    <row r="1591" spans="1:8" x14ac:dyDescent="0.25">
      <c r="A1591" s="13" t="s">
        <v>1342</v>
      </c>
      <c r="B1591" s="13" t="s">
        <v>1343</v>
      </c>
    </row>
    <row r="1593" spans="1:8" x14ac:dyDescent="0.25">
      <c r="A1593" s="13" t="s">
        <v>27</v>
      </c>
    </row>
    <row r="1594" spans="1:8" ht="45" x14ac:dyDescent="0.25">
      <c r="A1594" s="17" t="s">
        <v>28</v>
      </c>
      <c r="B1594" s="17" t="s">
        <v>29</v>
      </c>
      <c r="C1594" s="17" t="s">
        <v>30</v>
      </c>
      <c r="D1594" s="17" t="s">
        <v>31</v>
      </c>
      <c r="E1594" s="17" t="s">
        <v>32</v>
      </c>
      <c r="F1594" s="17" t="s">
        <v>33</v>
      </c>
      <c r="G1594" s="27" t="s">
        <v>34</v>
      </c>
      <c r="H1594" s="27" t="s">
        <v>35</v>
      </c>
    </row>
    <row r="1595" spans="1:8" x14ac:dyDescent="0.25">
      <c r="A1595" s="17" t="s">
        <v>1344</v>
      </c>
      <c r="B1595" s="17" t="s">
        <v>1345</v>
      </c>
      <c r="C1595" s="18"/>
      <c r="D1595" s="18"/>
      <c r="E1595" s="18"/>
      <c r="F1595" s="18"/>
      <c r="G1595" s="28"/>
      <c r="H1595" s="28"/>
    </row>
    <row r="1596" spans="1:8" x14ac:dyDescent="0.25">
      <c r="A1596" s="18" t="s">
        <v>1346</v>
      </c>
      <c r="B1596" s="18" t="s">
        <v>1345</v>
      </c>
      <c r="C1596" s="18">
        <v>4400</v>
      </c>
      <c r="D1596" s="18" t="s">
        <v>39</v>
      </c>
      <c r="E1596" s="19"/>
      <c r="F1596" s="18" t="str">
        <f>IF(ISBLANK(E1596),"", PRODUCT(C1596,E1596))</f>
        <v/>
      </c>
      <c r="G1596" s="29"/>
      <c r="H1596" s="28"/>
    </row>
    <row r="1597" spans="1:8" x14ac:dyDescent="0.25">
      <c r="A1597" s="18" t="s">
        <v>1347</v>
      </c>
      <c r="B1597" s="18" t="s">
        <v>1348</v>
      </c>
      <c r="C1597" s="18"/>
      <c r="D1597" s="18"/>
      <c r="E1597" s="18"/>
      <c r="F1597" s="18"/>
      <c r="G1597" s="28"/>
      <c r="H1597" s="29"/>
    </row>
    <row r="1598" spans="1:8" x14ac:dyDescent="0.25">
      <c r="A1598" s="18" t="s">
        <v>1349</v>
      </c>
      <c r="B1598" s="18" t="s">
        <v>685</v>
      </c>
      <c r="C1598" s="18"/>
      <c r="D1598" s="18"/>
      <c r="E1598" s="18"/>
      <c r="F1598" s="18"/>
      <c r="G1598" s="28"/>
      <c r="H1598" s="29"/>
    </row>
    <row r="1599" spans="1:8" x14ac:dyDescent="0.25">
      <c r="A1599" s="18" t="s">
        <v>1350</v>
      </c>
      <c r="B1599" s="18" t="s">
        <v>1351</v>
      </c>
      <c r="C1599" s="18"/>
      <c r="D1599" s="18"/>
      <c r="E1599" s="18"/>
      <c r="F1599" s="18"/>
      <c r="G1599" s="28"/>
      <c r="H1599" s="29"/>
    </row>
    <row r="1600" spans="1:8" x14ac:dyDescent="0.25">
      <c r="A1600" s="18" t="s">
        <v>1352</v>
      </c>
      <c r="B1600" s="18" t="s">
        <v>1353</v>
      </c>
      <c r="C1600" s="18"/>
      <c r="D1600" s="18"/>
      <c r="E1600" s="18"/>
      <c r="F1600" s="18"/>
      <c r="G1600" s="28"/>
      <c r="H1600" s="29"/>
    </row>
    <row r="1601" spans="1:8" x14ac:dyDescent="0.25">
      <c r="A1601" s="18" t="s">
        <v>1354</v>
      </c>
      <c r="B1601" s="18" t="s">
        <v>1355</v>
      </c>
      <c r="C1601" s="18"/>
      <c r="D1601" s="18"/>
      <c r="E1601" s="18"/>
      <c r="F1601" s="18"/>
      <c r="G1601" s="28"/>
      <c r="H1601" s="29"/>
    </row>
    <row r="1602" spans="1:8" x14ac:dyDescent="0.25">
      <c r="A1602" s="18" t="s">
        <v>1356</v>
      </c>
      <c r="B1602" s="18" t="s">
        <v>1357</v>
      </c>
      <c r="C1602" s="18"/>
      <c r="D1602" s="18"/>
      <c r="E1602" s="18"/>
      <c r="F1602" s="18"/>
      <c r="G1602" s="28"/>
      <c r="H1602" s="29"/>
    </row>
    <row r="1603" spans="1:8" x14ac:dyDescent="0.25">
      <c r="A1603" s="18" t="s">
        <v>1358</v>
      </c>
      <c r="B1603" s="18" t="s">
        <v>1359</v>
      </c>
      <c r="C1603" s="18"/>
      <c r="D1603" s="18"/>
      <c r="E1603" s="18"/>
      <c r="F1603" s="18"/>
      <c r="G1603" s="28"/>
      <c r="H1603" s="29"/>
    </row>
    <row r="1604" spans="1:8" x14ac:dyDescent="0.25">
      <c r="A1604" s="18" t="s">
        <v>1360</v>
      </c>
      <c r="B1604" s="18" t="s">
        <v>1361</v>
      </c>
      <c r="C1604" s="18"/>
      <c r="D1604" s="18"/>
      <c r="E1604" s="18"/>
      <c r="F1604" s="18"/>
      <c r="G1604" s="28"/>
      <c r="H1604" s="29"/>
    </row>
    <row r="1605" spans="1:8" ht="30" x14ac:dyDescent="0.25">
      <c r="A1605" s="18" t="s">
        <v>1362</v>
      </c>
      <c r="B1605" s="28" t="s">
        <v>1363</v>
      </c>
      <c r="C1605" s="18"/>
      <c r="D1605" s="18"/>
      <c r="E1605" s="18"/>
      <c r="F1605" s="18"/>
      <c r="G1605" s="28"/>
      <c r="H1605" s="29"/>
    </row>
    <row r="1606" spans="1:8" x14ac:dyDescent="0.25">
      <c r="A1606" s="18" t="s">
        <v>1364</v>
      </c>
      <c r="B1606" s="18" t="s">
        <v>1365</v>
      </c>
      <c r="C1606" s="18"/>
      <c r="D1606" s="18"/>
      <c r="E1606" s="18"/>
      <c r="F1606" s="18"/>
      <c r="G1606" s="28"/>
      <c r="H1606" s="29"/>
    </row>
    <row r="1607" spans="1:8" x14ac:dyDescent="0.25">
      <c r="A1607" s="18" t="s">
        <v>1366</v>
      </c>
      <c r="B1607" s="18" t="s">
        <v>1367</v>
      </c>
      <c r="C1607" s="18"/>
      <c r="D1607" s="18"/>
      <c r="E1607" s="18"/>
      <c r="F1607" s="18"/>
      <c r="G1607" s="28"/>
      <c r="H1607" s="29"/>
    </row>
    <row r="1608" spans="1:8" x14ac:dyDescent="0.25">
      <c r="A1608" s="18" t="s">
        <v>1368</v>
      </c>
      <c r="B1608" s="18" t="s">
        <v>1369</v>
      </c>
      <c r="C1608" s="18"/>
      <c r="D1608" s="18"/>
      <c r="E1608" s="18"/>
      <c r="F1608" s="18"/>
      <c r="G1608" s="28"/>
      <c r="H1608" s="29"/>
    </row>
    <row r="1609" spans="1:8" x14ac:dyDescent="0.25">
      <c r="E1609" s="17" t="s">
        <v>44</v>
      </c>
      <c r="F1609" s="17" t="str">
        <f>IF((COUNT(C1596:C1608)&lt;&gt;COUNT(F1596:F1608)),"", ROUND(SUM(F1596:F1608),2))</f>
        <v/>
      </c>
      <c r="G1609" s="30" t="str">
        <f>IF((COUNT(C1596:C1608)&lt;&gt;COUNT(F1596:F1608)),"Neužpildytos visų objektų kainos", "")</f>
        <v>Neužpildytos visų objektų kainos</v>
      </c>
    </row>
    <row r="1610" spans="1:8" x14ac:dyDescent="0.25">
      <c r="C1610" s="17" t="s">
        <v>45</v>
      </c>
      <c r="D1610" s="20"/>
      <c r="E1610" s="17" t="s">
        <v>46</v>
      </c>
      <c r="F1610" s="17" t="str">
        <f>IF(OR(F1609="",D1610=""),"", ROUND(PRODUCT(D1610,F1609)/100,2))</f>
        <v/>
      </c>
      <c r="G1610" s="30" t="str">
        <f>IF(D1610="", "Nurodykite taikomą PVM dydį", "")</f>
        <v>Nurodykite taikomą PVM dydį</v>
      </c>
    </row>
    <row r="1611" spans="1:8" x14ac:dyDescent="0.25">
      <c r="E1611" s="17" t="s">
        <v>47</v>
      </c>
      <c r="F1611" s="17">
        <f>IF(ISBLANK(F1610), "", ROUND(SUM(F1609:F1610),2))</f>
        <v>0</v>
      </c>
    </row>
    <row r="1615" spans="1:8" x14ac:dyDescent="0.25">
      <c r="A1615" s="13" t="s">
        <v>1370</v>
      </c>
      <c r="B1615" s="13" t="s">
        <v>1371</v>
      </c>
    </row>
    <row r="1617" spans="1:8" x14ac:dyDescent="0.25">
      <c r="A1617" s="13" t="s">
        <v>27</v>
      </c>
    </row>
    <row r="1618" spans="1:8" ht="45" x14ac:dyDescent="0.25">
      <c r="A1618" s="17" t="s">
        <v>28</v>
      </c>
      <c r="B1618" s="17" t="s">
        <v>29</v>
      </c>
      <c r="C1618" s="17" t="s">
        <v>30</v>
      </c>
      <c r="D1618" s="17" t="s">
        <v>31</v>
      </c>
      <c r="E1618" s="17" t="s">
        <v>32</v>
      </c>
      <c r="F1618" s="17" t="s">
        <v>33</v>
      </c>
      <c r="G1618" s="27" t="s">
        <v>34</v>
      </c>
      <c r="H1618" s="27" t="s">
        <v>35</v>
      </c>
    </row>
    <row r="1619" spans="1:8" x14ac:dyDescent="0.25">
      <c r="A1619" s="17" t="s">
        <v>1372</v>
      </c>
      <c r="B1619" s="17" t="s">
        <v>1373</v>
      </c>
      <c r="C1619" s="18"/>
      <c r="D1619" s="18"/>
      <c r="E1619" s="18"/>
      <c r="F1619" s="18"/>
      <c r="G1619" s="28"/>
      <c r="H1619" s="28"/>
    </row>
    <row r="1620" spans="1:8" x14ac:dyDescent="0.25">
      <c r="A1620" s="18" t="s">
        <v>1374</v>
      </c>
      <c r="B1620" s="18" t="s">
        <v>1375</v>
      </c>
      <c r="C1620" s="18">
        <v>50</v>
      </c>
      <c r="D1620" s="18" t="s">
        <v>39</v>
      </c>
      <c r="E1620" s="19"/>
      <c r="F1620" s="18" t="str">
        <f>IF(ISBLANK(E1620),"", PRODUCT(C1620,E1620))</f>
        <v/>
      </c>
      <c r="G1620" s="29"/>
      <c r="H1620" s="28"/>
    </row>
    <row r="1621" spans="1:8" x14ac:dyDescent="0.25">
      <c r="A1621" s="18" t="s">
        <v>1376</v>
      </c>
      <c r="B1621" s="18" t="s">
        <v>1377</v>
      </c>
      <c r="C1621" s="18"/>
      <c r="D1621" s="18"/>
      <c r="E1621" s="18"/>
      <c r="F1621" s="18"/>
      <c r="G1621" s="28"/>
      <c r="H1621" s="29"/>
    </row>
    <row r="1622" spans="1:8" x14ac:dyDescent="0.25">
      <c r="A1622" s="18" t="s">
        <v>1378</v>
      </c>
      <c r="B1622" s="18" t="s">
        <v>1379</v>
      </c>
      <c r="C1622" s="18"/>
      <c r="D1622" s="18"/>
      <c r="E1622" s="18"/>
      <c r="F1622" s="18"/>
      <c r="G1622" s="28"/>
      <c r="H1622" s="29"/>
    </row>
    <row r="1623" spans="1:8" x14ac:dyDescent="0.25">
      <c r="A1623" s="18" t="s">
        <v>1380</v>
      </c>
      <c r="B1623" s="18" t="s">
        <v>685</v>
      </c>
      <c r="C1623" s="18"/>
      <c r="D1623" s="18"/>
      <c r="E1623" s="18"/>
      <c r="F1623" s="18"/>
      <c r="G1623" s="28"/>
      <c r="H1623" s="29"/>
    </row>
    <row r="1624" spans="1:8" x14ac:dyDescent="0.25">
      <c r="A1624" s="18" t="s">
        <v>1381</v>
      </c>
      <c r="B1624" s="18" t="s">
        <v>1382</v>
      </c>
      <c r="C1624" s="18"/>
      <c r="D1624" s="18"/>
      <c r="E1624" s="18"/>
      <c r="F1624" s="18"/>
      <c r="G1624" s="28"/>
      <c r="H1624" s="29"/>
    </row>
    <row r="1625" spans="1:8" x14ac:dyDescent="0.25">
      <c r="A1625" s="18" t="s">
        <v>1383</v>
      </c>
      <c r="B1625" s="18" t="s">
        <v>1384</v>
      </c>
      <c r="C1625" s="18"/>
      <c r="D1625" s="18"/>
      <c r="E1625" s="18"/>
      <c r="F1625" s="18"/>
      <c r="G1625" s="28"/>
      <c r="H1625" s="29"/>
    </row>
    <row r="1626" spans="1:8" x14ac:dyDescent="0.25">
      <c r="A1626" s="18" t="s">
        <v>1385</v>
      </c>
      <c r="B1626" s="18" t="s">
        <v>1386</v>
      </c>
      <c r="C1626" s="18"/>
      <c r="D1626" s="18"/>
      <c r="E1626" s="18"/>
      <c r="F1626" s="18"/>
      <c r="G1626" s="28"/>
      <c r="H1626" s="29"/>
    </row>
    <row r="1627" spans="1:8" x14ac:dyDescent="0.25">
      <c r="A1627" s="18" t="s">
        <v>1387</v>
      </c>
      <c r="B1627" s="18" t="s">
        <v>1388</v>
      </c>
      <c r="C1627" s="18"/>
      <c r="D1627" s="18"/>
      <c r="E1627" s="18"/>
      <c r="F1627" s="18"/>
      <c r="G1627" s="28"/>
      <c r="H1627" s="29"/>
    </row>
    <row r="1628" spans="1:8" x14ac:dyDescent="0.25">
      <c r="A1628" s="18" t="s">
        <v>1389</v>
      </c>
      <c r="B1628" s="18" t="s">
        <v>1390</v>
      </c>
      <c r="C1628" s="18"/>
      <c r="D1628" s="18"/>
      <c r="E1628" s="18"/>
      <c r="F1628" s="18"/>
      <c r="G1628" s="28"/>
      <c r="H1628" s="29"/>
    </row>
    <row r="1629" spans="1:8" x14ac:dyDescent="0.25">
      <c r="A1629" s="18" t="s">
        <v>1391</v>
      </c>
      <c r="B1629" s="18" t="s">
        <v>1375</v>
      </c>
      <c r="C1629" s="18">
        <v>300</v>
      </c>
      <c r="D1629" s="18" t="s">
        <v>39</v>
      </c>
      <c r="E1629" s="19"/>
      <c r="F1629" s="18" t="str">
        <f>IF(ISBLANK(E1629),"", PRODUCT(C1629,E1629))</f>
        <v/>
      </c>
      <c r="G1629" s="29"/>
      <c r="H1629" s="28"/>
    </row>
    <row r="1630" spans="1:8" x14ac:dyDescent="0.25">
      <c r="A1630" s="18" t="s">
        <v>1392</v>
      </c>
      <c r="B1630" s="18" t="s">
        <v>1393</v>
      </c>
      <c r="C1630" s="18"/>
      <c r="D1630" s="18"/>
      <c r="E1630" s="18"/>
      <c r="F1630" s="18"/>
      <c r="G1630" s="28"/>
      <c r="H1630" s="29"/>
    </row>
    <row r="1631" spans="1:8" x14ac:dyDescent="0.25">
      <c r="A1631" s="18" t="s">
        <v>1394</v>
      </c>
      <c r="B1631" s="18" t="s">
        <v>1379</v>
      </c>
      <c r="C1631" s="18"/>
      <c r="D1631" s="18"/>
      <c r="E1631" s="18"/>
      <c r="F1631" s="18"/>
      <c r="G1631" s="28"/>
      <c r="H1631" s="29"/>
    </row>
    <row r="1632" spans="1:8" x14ac:dyDescent="0.25">
      <c r="A1632" s="18" t="s">
        <v>1395</v>
      </c>
      <c r="B1632" s="18" t="s">
        <v>685</v>
      </c>
      <c r="C1632" s="18"/>
      <c r="D1632" s="18"/>
      <c r="E1632" s="18"/>
      <c r="F1632" s="18"/>
      <c r="G1632" s="28"/>
      <c r="H1632" s="29"/>
    </row>
    <row r="1633" spans="1:8" x14ac:dyDescent="0.25">
      <c r="A1633" s="18" t="s">
        <v>1396</v>
      </c>
      <c r="B1633" s="18" t="s">
        <v>1382</v>
      </c>
      <c r="C1633" s="18"/>
      <c r="D1633" s="18"/>
      <c r="E1633" s="18"/>
      <c r="F1633" s="18"/>
      <c r="G1633" s="28"/>
      <c r="H1633" s="29"/>
    </row>
    <row r="1634" spans="1:8" x14ac:dyDescent="0.25">
      <c r="A1634" s="18" t="s">
        <v>1397</v>
      </c>
      <c r="B1634" s="18" t="s">
        <v>1398</v>
      </c>
      <c r="C1634" s="18"/>
      <c r="D1634" s="18"/>
      <c r="E1634" s="18"/>
      <c r="F1634" s="18"/>
      <c r="G1634" s="28"/>
      <c r="H1634" s="29"/>
    </row>
    <row r="1635" spans="1:8" x14ac:dyDescent="0.25">
      <c r="A1635" s="18" t="s">
        <v>1399</v>
      </c>
      <c r="B1635" s="18" t="s">
        <v>1386</v>
      </c>
      <c r="C1635" s="18"/>
      <c r="D1635" s="18"/>
      <c r="E1635" s="18"/>
      <c r="F1635" s="18"/>
      <c r="G1635" s="28"/>
      <c r="H1635" s="29"/>
    </row>
    <row r="1636" spans="1:8" x14ac:dyDescent="0.25">
      <c r="A1636" s="18" t="s">
        <v>1400</v>
      </c>
      <c r="B1636" s="18" t="s">
        <v>1388</v>
      </c>
      <c r="C1636" s="18"/>
      <c r="D1636" s="18"/>
      <c r="E1636" s="18"/>
      <c r="F1636" s="18"/>
      <c r="G1636" s="28"/>
      <c r="H1636" s="29"/>
    </row>
    <row r="1637" spans="1:8" x14ac:dyDescent="0.25">
      <c r="A1637" s="18" t="s">
        <v>1401</v>
      </c>
      <c r="B1637" s="18" t="s">
        <v>1390</v>
      </c>
      <c r="C1637" s="18"/>
      <c r="D1637" s="18"/>
      <c r="E1637" s="18"/>
      <c r="F1637" s="18"/>
      <c r="G1637" s="28"/>
      <c r="H1637" s="29"/>
    </row>
    <row r="1638" spans="1:8" x14ac:dyDescent="0.25">
      <c r="A1638" s="18" t="s">
        <v>1402</v>
      </c>
      <c r="B1638" s="18" t="s">
        <v>1375</v>
      </c>
      <c r="C1638" s="18">
        <v>600</v>
      </c>
      <c r="D1638" s="18" t="s">
        <v>39</v>
      </c>
      <c r="E1638" s="19"/>
      <c r="F1638" s="18" t="str">
        <f>IF(ISBLANK(E1638),"", PRODUCT(C1638,E1638))</f>
        <v/>
      </c>
      <c r="G1638" s="29"/>
      <c r="H1638" s="28"/>
    </row>
    <row r="1639" spans="1:8" x14ac:dyDescent="0.25">
      <c r="A1639" s="18" t="s">
        <v>1403</v>
      </c>
      <c r="B1639" s="18" t="s">
        <v>1404</v>
      </c>
      <c r="C1639" s="18"/>
      <c r="D1639" s="18"/>
      <c r="E1639" s="18"/>
      <c r="F1639" s="18"/>
      <c r="G1639" s="28"/>
      <c r="H1639" s="29"/>
    </row>
    <row r="1640" spans="1:8" x14ac:dyDescent="0.25">
      <c r="A1640" s="18" t="s">
        <v>1405</v>
      </c>
      <c r="B1640" s="18" t="s">
        <v>1379</v>
      </c>
      <c r="C1640" s="18"/>
      <c r="D1640" s="18"/>
      <c r="E1640" s="18"/>
      <c r="F1640" s="18"/>
      <c r="G1640" s="28"/>
      <c r="H1640" s="29"/>
    </row>
    <row r="1641" spans="1:8" x14ac:dyDescent="0.25">
      <c r="A1641" s="18" t="s">
        <v>1406</v>
      </c>
      <c r="B1641" s="18" t="s">
        <v>685</v>
      </c>
      <c r="C1641" s="18"/>
      <c r="D1641" s="18"/>
      <c r="E1641" s="18"/>
      <c r="F1641" s="18"/>
      <c r="G1641" s="28"/>
      <c r="H1641" s="29"/>
    </row>
    <row r="1642" spans="1:8" x14ac:dyDescent="0.25">
      <c r="A1642" s="18" t="s">
        <v>1407</v>
      </c>
      <c r="B1642" s="18" t="s">
        <v>1382</v>
      </c>
      <c r="C1642" s="18"/>
      <c r="D1642" s="18"/>
      <c r="E1642" s="18"/>
      <c r="F1642" s="18"/>
      <c r="G1642" s="28"/>
      <c r="H1642" s="29"/>
    </row>
    <row r="1643" spans="1:8" x14ac:dyDescent="0.25">
      <c r="A1643" s="18" t="s">
        <v>1408</v>
      </c>
      <c r="B1643" s="18" t="s">
        <v>1398</v>
      </c>
      <c r="C1643" s="18"/>
      <c r="D1643" s="18"/>
      <c r="E1643" s="18"/>
      <c r="F1643" s="18"/>
      <c r="G1643" s="28"/>
      <c r="H1643" s="29"/>
    </row>
    <row r="1644" spans="1:8" x14ac:dyDescent="0.25">
      <c r="A1644" s="18" t="s">
        <v>1409</v>
      </c>
      <c r="B1644" s="18" t="s">
        <v>1386</v>
      </c>
      <c r="C1644" s="18"/>
      <c r="D1644" s="18"/>
      <c r="E1644" s="18"/>
      <c r="F1644" s="18"/>
      <c r="G1644" s="28"/>
      <c r="H1644" s="29"/>
    </row>
    <row r="1645" spans="1:8" x14ac:dyDescent="0.25">
      <c r="A1645" s="18" t="s">
        <v>1410</v>
      </c>
      <c r="B1645" s="18" t="s">
        <v>1411</v>
      </c>
      <c r="C1645" s="18"/>
      <c r="D1645" s="18"/>
      <c r="E1645" s="18"/>
      <c r="F1645" s="18"/>
      <c r="G1645" s="28"/>
      <c r="H1645" s="29"/>
    </row>
    <row r="1646" spans="1:8" x14ac:dyDescent="0.25">
      <c r="A1646" s="18" t="s">
        <v>1412</v>
      </c>
      <c r="B1646" s="18" t="s">
        <v>1390</v>
      </c>
      <c r="C1646" s="18"/>
      <c r="D1646" s="18"/>
      <c r="E1646" s="18"/>
      <c r="F1646" s="18"/>
      <c r="G1646" s="28"/>
      <c r="H1646" s="29"/>
    </row>
    <row r="1647" spans="1:8" x14ac:dyDescent="0.25">
      <c r="A1647" s="18" t="s">
        <v>1413</v>
      </c>
      <c r="B1647" s="18" t="s">
        <v>1375</v>
      </c>
      <c r="C1647" s="18">
        <v>1000</v>
      </c>
      <c r="D1647" s="18" t="s">
        <v>39</v>
      </c>
      <c r="E1647" s="19"/>
      <c r="F1647" s="18" t="str">
        <f>IF(ISBLANK(E1647),"", PRODUCT(C1647,E1647))</f>
        <v/>
      </c>
      <c r="G1647" s="29"/>
      <c r="H1647" s="28"/>
    </row>
    <row r="1648" spans="1:8" x14ac:dyDescent="0.25">
      <c r="A1648" s="18" t="s">
        <v>1414</v>
      </c>
      <c r="B1648" s="18" t="s">
        <v>677</v>
      </c>
      <c r="C1648" s="18"/>
      <c r="D1648" s="18"/>
      <c r="E1648" s="18"/>
      <c r="F1648" s="18"/>
      <c r="G1648" s="28"/>
      <c r="H1648" s="29"/>
    </row>
    <row r="1649" spans="1:8" x14ac:dyDescent="0.25">
      <c r="A1649" s="18" t="s">
        <v>1415</v>
      </c>
      <c r="B1649" s="18" t="s">
        <v>1379</v>
      </c>
      <c r="C1649" s="18"/>
      <c r="D1649" s="18"/>
      <c r="E1649" s="18"/>
      <c r="F1649" s="18"/>
      <c r="G1649" s="28"/>
      <c r="H1649" s="29"/>
    </row>
    <row r="1650" spans="1:8" x14ac:dyDescent="0.25">
      <c r="A1650" s="18" t="s">
        <v>1416</v>
      </c>
      <c r="B1650" s="18" t="s">
        <v>685</v>
      </c>
      <c r="C1650" s="18"/>
      <c r="D1650" s="18"/>
      <c r="E1650" s="18"/>
      <c r="F1650" s="18"/>
      <c r="G1650" s="28"/>
      <c r="H1650" s="29"/>
    </row>
    <row r="1651" spans="1:8" x14ac:dyDescent="0.25">
      <c r="A1651" s="18" t="s">
        <v>1417</v>
      </c>
      <c r="B1651" s="18" t="s">
        <v>1382</v>
      </c>
      <c r="C1651" s="18"/>
      <c r="D1651" s="18"/>
      <c r="E1651" s="18"/>
      <c r="F1651" s="18"/>
      <c r="G1651" s="28"/>
      <c r="H1651" s="29"/>
    </row>
    <row r="1652" spans="1:8" x14ac:dyDescent="0.25">
      <c r="A1652" s="18" t="s">
        <v>1418</v>
      </c>
      <c r="B1652" s="18" t="s">
        <v>1398</v>
      </c>
      <c r="C1652" s="18"/>
      <c r="D1652" s="18"/>
      <c r="E1652" s="18"/>
      <c r="F1652" s="18"/>
      <c r="G1652" s="28"/>
      <c r="H1652" s="29"/>
    </row>
    <row r="1653" spans="1:8" x14ac:dyDescent="0.25">
      <c r="A1653" s="18" t="s">
        <v>1419</v>
      </c>
      <c r="B1653" s="18" t="s">
        <v>1386</v>
      </c>
      <c r="C1653" s="18"/>
      <c r="D1653" s="18"/>
      <c r="E1653" s="18"/>
      <c r="F1653" s="18"/>
      <c r="G1653" s="28"/>
      <c r="H1653" s="29"/>
    </row>
    <row r="1654" spans="1:8" x14ac:dyDescent="0.25">
      <c r="A1654" s="18" t="s">
        <v>1420</v>
      </c>
      <c r="B1654" s="18" t="s">
        <v>1411</v>
      </c>
      <c r="C1654" s="18"/>
      <c r="D1654" s="18"/>
      <c r="E1654" s="18"/>
      <c r="F1654" s="18"/>
      <c r="G1654" s="28"/>
      <c r="H1654" s="29"/>
    </row>
    <row r="1655" spans="1:8" x14ac:dyDescent="0.25">
      <c r="A1655" s="18" t="s">
        <v>1421</v>
      </c>
      <c r="B1655" s="18" t="s">
        <v>1390</v>
      </c>
      <c r="C1655" s="18"/>
      <c r="D1655" s="18"/>
      <c r="E1655" s="18"/>
      <c r="F1655" s="18"/>
      <c r="G1655" s="28"/>
      <c r="H1655" s="29"/>
    </row>
    <row r="1656" spans="1:8" x14ac:dyDescent="0.25">
      <c r="A1656" s="18" t="s">
        <v>1422</v>
      </c>
      <c r="B1656" s="18" t="s">
        <v>1423</v>
      </c>
      <c r="C1656" s="18">
        <v>5000</v>
      </c>
      <c r="D1656" s="18" t="s">
        <v>39</v>
      </c>
      <c r="E1656" s="19"/>
      <c r="F1656" s="18" t="str">
        <f>IF(ISBLANK(E1656),"", PRODUCT(C1656,E1656))</f>
        <v/>
      </c>
      <c r="G1656" s="29"/>
      <c r="H1656" s="28"/>
    </row>
    <row r="1657" spans="1:8" x14ac:dyDescent="0.25">
      <c r="A1657" s="18" t="s">
        <v>1424</v>
      </c>
      <c r="B1657" s="18" t="s">
        <v>694</v>
      </c>
      <c r="C1657" s="18"/>
      <c r="D1657" s="18"/>
      <c r="E1657" s="18"/>
      <c r="F1657" s="18"/>
      <c r="G1657" s="28"/>
      <c r="H1657" s="29"/>
    </row>
    <row r="1658" spans="1:8" x14ac:dyDescent="0.25">
      <c r="A1658" s="18" t="s">
        <v>1425</v>
      </c>
      <c r="B1658" s="18" t="s">
        <v>1379</v>
      </c>
      <c r="C1658" s="18"/>
      <c r="D1658" s="18"/>
      <c r="E1658" s="18"/>
      <c r="F1658" s="18"/>
      <c r="G1658" s="28"/>
      <c r="H1658" s="29"/>
    </row>
    <row r="1659" spans="1:8" x14ac:dyDescent="0.25">
      <c r="A1659" s="18" t="s">
        <v>1426</v>
      </c>
      <c r="B1659" s="18" t="s">
        <v>685</v>
      </c>
      <c r="C1659" s="18"/>
      <c r="D1659" s="18"/>
      <c r="E1659" s="18"/>
      <c r="F1659" s="18"/>
      <c r="G1659" s="28"/>
      <c r="H1659" s="29"/>
    </row>
    <row r="1660" spans="1:8" x14ac:dyDescent="0.25">
      <c r="A1660" s="18" t="s">
        <v>1427</v>
      </c>
      <c r="B1660" s="18" t="s">
        <v>1382</v>
      </c>
      <c r="C1660" s="18"/>
      <c r="D1660" s="18"/>
      <c r="E1660" s="18"/>
      <c r="F1660" s="18"/>
      <c r="G1660" s="28"/>
      <c r="H1660" s="29"/>
    </row>
    <row r="1661" spans="1:8" x14ac:dyDescent="0.25">
      <c r="A1661" s="18" t="s">
        <v>1428</v>
      </c>
      <c r="B1661" s="18" t="s">
        <v>1398</v>
      </c>
      <c r="C1661" s="18"/>
      <c r="D1661" s="18"/>
      <c r="E1661" s="18"/>
      <c r="F1661" s="18"/>
      <c r="G1661" s="28"/>
      <c r="H1661" s="29"/>
    </row>
    <row r="1662" spans="1:8" x14ac:dyDescent="0.25">
      <c r="A1662" s="18" t="s">
        <v>1429</v>
      </c>
      <c r="B1662" s="18" t="s">
        <v>1386</v>
      </c>
      <c r="C1662" s="18"/>
      <c r="D1662" s="18"/>
      <c r="E1662" s="18"/>
      <c r="F1662" s="18"/>
      <c r="G1662" s="28"/>
      <c r="H1662" s="29"/>
    </row>
    <row r="1663" spans="1:8" x14ac:dyDescent="0.25">
      <c r="A1663" s="18" t="s">
        <v>1430</v>
      </c>
      <c r="B1663" s="18" t="s">
        <v>1411</v>
      </c>
      <c r="C1663" s="18"/>
      <c r="D1663" s="18"/>
      <c r="E1663" s="18"/>
      <c r="F1663" s="18"/>
      <c r="G1663" s="28"/>
      <c r="H1663" s="29"/>
    </row>
    <row r="1664" spans="1:8" x14ac:dyDescent="0.25">
      <c r="A1664" s="18" t="s">
        <v>1431</v>
      </c>
      <c r="B1664" s="18" t="s">
        <v>1390</v>
      </c>
      <c r="C1664" s="18"/>
      <c r="D1664" s="18"/>
      <c r="E1664" s="18"/>
      <c r="F1664" s="18"/>
      <c r="G1664" s="28"/>
      <c r="H1664" s="29"/>
    </row>
    <row r="1665" spans="1:8" x14ac:dyDescent="0.25">
      <c r="A1665" s="18" t="s">
        <v>1432</v>
      </c>
      <c r="B1665" s="18" t="s">
        <v>1423</v>
      </c>
      <c r="C1665" s="18">
        <v>4000</v>
      </c>
      <c r="D1665" s="18" t="s">
        <v>39</v>
      </c>
      <c r="E1665" s="19"/>
      <c r="F1665" s="18" t="str">
        <f>IF(ISBLANK(E1665),"", PRODUCT(C1665,E1665))</f>
        <v/>
      </c>
      <c r="G1665" s="29"/>
      <c r="H1665" s="28"/>
    </row>
    <row r="1666" spans="1:8" x14ac:dyDescent="0.25">
      <c r="A1666" s="18" t="s">
        <v>1433</v>
      </c>
      <c r="B1666" s="18" t="s">
        <v>705</v>
      </c>
      <c r="C1666" s="18"/>
      <c r="D1666" s="18"/>
      <c r="E1666" s="18"/>
      <c r="F1666" s="18"/>
      <c r="G1666" s="28"/>
      <c r="H1666" s="29"/>
    </row>
    <row r="1667" spans="1:8" x14ac:dyDescent="0.25">
      <c r="A1667" s="18" t="s">
        <v>1434</v>
      </c>
      <c r="B1667" s="18" t="s">
        <v>1379</v>
      </c>
      <c r="C1667" s="18"/>
      <c r="D1667" s="18"/>
      <c r="E1667" s="18"/>
      <c r="F1667" s="18"/>
      <c r="G1667" s="28"/>
      <c r="H1667" s="29"/>
    </row>
    <row r="1668" spans="1:8" x14ac:dyDescent="0.25">
      <c r="A1668" s="18" t="s">
        <v>1435</v>
      </c>
      <c r="B1668" s="18" t="s">
        <v>685</v>
      </c>
      <c r="C1668" s="18"/>
      <c r="D1668" s="18"/>
      <c r="E1668" s="18"/>
      <c r="F1668" s="18"/>
      <c r="G1668" s="28"/>
      <c r="H1668" s="29"/>
    </row>
    <row r="1669" spans="1:8" x14ac:dyDescent="0.25">
      <c r="A1669" s="18" t="s">
        <v>1436</v>
      </c>
      <c r="B1669" s="18" t="s">
        <v>1382</v>
      </c>
      <c r="C1669" s="18"/>
      <c r="D1669" s="18"/>
      <c r="E1669" s="18"/>
      <c r="F1669" s="18"/>
      <c r="G1669" s="28"/>
      <c r="H1669" s="29"/>
    </row>
    <row r="1670" spans="1:8" x14ac:dyDescent="0.25">
      <c r="A1670" s="18" t="s">
        <v>1437</v>
      </c>
      <c r="B1670" s="18" t="s">
        <v>1398</v>
      </c>
      <c r="C1670" s="18"/>
      <c r="D1670" s="18"/>
      <c r="E1670" s="18"/>
      <c r="F1670" s="18"/>
      <c r="G1670" s="28"/>
      <c r="H1670" s="29"/>
    </row>
    <row r="1671" spans="1:8" x14ac:dyDescent="0.25">
      <c r="A1671" s="18" t="s">
        <v>1438</v>
      </c>
      <c r="B1671" s="18" t="s">
        <v>1386</v>
      </c>
      <c r="C1671" s="18"/>
      <c r="D1671" s="18"/>
      <c r="E1671" s="18"/>
      <c r="F1671" s="18"/>
      <c r="G1671" s="28"/>
      <c r="H1671" s="29"/>
    </row>
    <row r="1672" spans="1:8" x14ac:dyDescent="0.25">
      <c r="A1672" s="18" t="s">
        <v>1439</v>
      </c>
      <c r="B1672" s="18" t="s">
        <v>1411</v>
      </c>
      <c r="C1672" s="18"/>
      <c r="D1672" s="18"/>
      <c r="E1672" s="18"/>
      <c r="F1672" s="18"/>
      <c r="G1672" s="28"/>
      <c r="H1672" s="29"/>
    </row>
    <row r="1673" spans="1:8" x14ac:dyDescent="0.25">
      <c r="A1673" s="18" t="s">
        <v>1440</v>
      </c>
      <c r="B1673" s="18" t="s">
        <v>1390</v>
      </c>
      <c r="C1673" s="18"/>
      <c r="D1673" s="18"/>
      <c r="E1673" s="18"/>
      <c r="F1673" s="18"/>
      <c r="G1673" s="28"/>
      <c r="H1673" s="29"/>
    </row>
    <row r="1674" spans="1:8" x14ac:dyDescent="0.25">
      <c r="E1674" s="17" t="s">
        <v>44</v>
      </c>
      <c r="F1674" s="17" t="str">
        <f>IF((COUNT(C1620:C1673)&lt;&gt;COUNT(F1620:F1673)),"", ROUND(SUM(F1620:F1673),2))</f>
        <v/>
      </c>
      <c r="G1674" s="30" t="str">
        <f>IF((COUNT(C1620:C1673)&lt;&gt;COUNT(F1620:F1673)),"Neužpildytos visų objektų kainos", "")</f>
        <v>Neužpildytos visų objektų kainos</v>
      </c>
    </row>
    <row r="1675" spans="1:8" x14ac:dyDescent="0.25">
      <c r="C1675" s="17" t="s">
        <v>45</v>
      </c>
      <c r="D1675" s="20"/>
      <c r="E1675" s="17" t="s">
        <v>46</v>
      </c>
      <c r="F1675" s="17" t="str">
        <f>IF(OR(F1674="",D1675=""),"", ROUND(PRODUCT(D1675,F1674)/100,2))</f>
        <v/>
      </c>
      <c r="G1675" s="30" t="str">
        <f>IF(D1675="", "Nurodykite taikomą PVM dydį", "")</f>
        <v>Nurodykite taikomą PVM dydį</v>
      </c>
    </row>
    <row r="1676" spans="1:8" x14ac:dyDescent="0.25">
      <c r="E1676" s="17" t="s">
        <v>47</v>
      </c>
      <c r="F1676" s="17">
        <f>IF(ISBLANK(F1675), "", ROUND(SUM(F1674:F1675),2))</f>
        <v>0</v>
      </c>
    </row>
    <row r="1680" spans="1:8" x14ac:dyDescent="0.25">
      <c r="A1680" s="13" t="s">
        <v>1441</v>
      </c>
      <c r="B1680" s="13" t="s">
        <v>1442</v>
      </c>
    </row>
    <row r="1682" spans="1:8" x14ac:dyDescent="0.25">
      <c r="A1682" s="13" t="s">
        <v>27</v>
      </c>
    </row>
    <row r="1683" spans="1:8" ht="45" x14ac:dyDescent="0.25">
      <c r="A1683" s="17" t="s">
        <v>28</v>
      </c>
      <c r="B1683" s="17" t="s">
        <v>29</v>
      </c>
      <c r="C1683" s="17" t="s">
        <v>30</v>
      </c>
      <c r="D1683" s="17" t="s">
        <v>31</v>
      </c>
      <c r="E1683" s="17" t="s">
        <v>32</v>
      </c>
      <c r="F1683" s="17" t="s">
        <v>33</v>
      </c>
      <c r="G1683" s="27" t="s">
        <v>34</v>
      </c>
      <c r="H1683" s="27" t="s">
        <v>35</v>
      </c>
    </row>
    <row r="1684" spans="1:8" x14ac:dyDescent="0.25">
      <c r="A1684" s="17" t="s">
        <v>1443</v>
      </c>
      <c r="B1684" s="17" t="s">
        <v>1444</v>
      </c>
      <c r="C1684" s="18"/>
      <c r="D1684" s="18"/>
      <c r="E1684" s="18"/>
      <c r="F1684" s="18"/>
      <c r="G1684" s="28"/>
      <c r="H1684" s="28"/>
    </row>
    <row r="1685" spans="1:8" x14ac:dyDescent="0.25">
      <c r="A1685" s="18" t="s">
        <v>1445</v>
      </c>
      <c r="B1685" s="18" t="s">
        <v>1444</v>
      </c>
      <c r="C1685" s="18">
        <v>10000</v>
      </c>
      <c r="D1685" s="18" t="s">
        <v>39</v>
      </c>
      <c r="E1685" s="19"/>
      <c r="F1685" s="18" t="str">
        <f>IF(ISBLANK(E1685),"", PRODUCT(C1685,E1685))</f>
        <v/>
      </c>
      <c r="G1685" s="29"/>
      <c r="H1685" s="28"/>
    </row>
    <row r="1686" spans="1:8" x14ac:dyDescent="0.25">
      <c r="A1686" s="18" t="s">
        <v>1446</v>
      </c>
      <c r="B1686" s="18" t="s">
        <v>1447</v>
      </c>
      <c r="C1686" s="18"/>
      <c r="D1686" s="18"/>
      <c r="E1686" s="18"/>
      <c r="F1686" s="18"/>
      <c r="G1686" s="28"/>
      <c r="H1686" s="29"/>
    </row>
    <row r="1687" spans="1:8" x14ac:dyDescent="0.25">
      <c r="A1687" s="18" t="s">
        <v>1448</v>
      </c>
      <c r="B1687" s="18" t="s">
        <v>1449</v>
      </c>
      <c r="C1687" s="18"/>
      <c r="D1687" s="18"/>
      <c r="E1687" s="18"/>
      <c r="F1687" s="18"/>
      <c r="G1687" s="28"/>
      <c r="H1687" s="29"/>
    </row>
    <row r="1688" spans="1:8" x14ac:dyDescent="0.25">
      <c r="A1688" s="18" t="s">
        <v>1450</v>
      </c>
      <c r="B1688" s="18" t="s">
        <v>1451</v>
      </c>
      <c r="C1688" s="18"/>
      <c r="D1688" s="18"/>
      <c r="E1688" s="18"/>
      <c r="F1688" s="18"/>
      <c r="G1688" s="28"/>
      <c r="H1688" s="29"/>
    </row>
    <row r="1689" spans="1:8" x14ac:dyDescent="0.25">
      <c r="A1689" s="18" t="s">
        <v>1452</v>
      </c>
      <c r="B1689" s="18" t="s">
        <v>1453</v>
      </c>
      <c r="C1689" s="18"/>
      <c r="D1689" s="18"/>
      <c r="E1689" s="18"/>
      <c r="F1689" s="18"/>
      <c r="G1689" s="28"/>
      <c r="H1689" s="29"/>
    </row>
    <row r="1690" spans="1:8" x14ac:dyDescent="0.25">
      <c r="A1690" s="18" t="s">
        <v>1454</v>
      </c>
      <c r="B1690" s="18" t="s">
        <v>1455</v>
      </c>
      <c r="C1690" s="18"/>
      <c r="D1690" s="18"/>
      <c r="E1690" s="18"/>
      <c r="F1690" s="18"/>
      <c r="G1690" s="28"/>
      <c r="H1690" s="29"/>
    </row>
    <row r="1691" spans="1:8" x14ac:dyDescent="0.25">
      <c r="A1691" s="18" t="s">
        <v>1456</v>
      </c>
      <c r="B1691" s="18" t="s">
        <v>1457</v>
      </c>
      <c r="C1691" s="18"/>
      <c r="D1691" s="18"/>
      <c r="E1691" s="18"/>
      <c r="F1691" s="18"/>
      <c r="G1691" s="28"/>
      <c r="H1691" s="29"/>
    </row>
    <row r="1692" spans="1:8" x14ac:dyDescent="0.25">
      <c r="E1692" s="17" t="s">
        <v>44</v>
      </c>
      <c r="F1692" s="17" t="str">
        <f>IF((COUNT(C1685:C1691)&lt;&gt;COUNT(F1685:F1691)),"", ROUND(SUM(F1685:F1691),2))</f>
        <v/>
      </c>
      <c r="G1692" s="30" t="str">
        <f>IF((COUNT(C1685:C1691)&lt;&gt;COUNT(F1685:F1691)),"Neužpildytos visų objektų kainos", "")</f>
        <v>Neužpildytos visų objektų kainos</v>
      </c>
    </row>
    <row r="1693" spans="1:8" x14ac:dyDescent="0.25">
      <c r="C1693" s="17" t="s">
        <v>45</v>
      </c>
      <c r="D1693" s="20"/>
      <c r="E1693" s="17" t="s">
        <v>46</v>
      </c>
      <c r="F1693" s="17" t="str">
        <f>IF(OR(F1692="",D1693=""),"", ROUND(PRODUCT(D1693,F1692)/100,2))</f>
        <v/>
      </c>
      <c r="G1693" s="30" t="str">
        <f>IF(D1693="", "Nurodykite taikomą PVM dydį", "")</f>
        <v>Nurodykite taikomą PVM dydį</v>
      </c>
    </row>
    <row r="1694" spans="1:8" x14ac:dyDescent="0.25">
      <c r="E1694" s="17" t="s">
        <v>47</v>
      </c>
      <c r="F1694" s="17">
        <f>IF(ISBLANK(F1693), "", ROUND(SUM(F1692:F1693),2))</f>
        <v>0</v>
      </c>
    </row>
    <row r="1698" spans="1:8" x14ac:dyDescent="0.25">
      <c r="A1698" s="13" t="s">
        <v>1458</v>
      </c>
      <c r="B1698" s="13" t="s">
        <v>1459</v>
      </c>
    </row>
    <row r="1700" spans="1:8" x14ac:dyDescent="0.25">
      <c r="A1700" s="13" t="s">
        <v>27</v>
      </c>
    </row>
    <row r="1701" spans="1:8" ht="45" x14ac:dyDescent="0.25">
      <c r="A1701" s="17" t="s">
        <v>28</v>
      </c>
      <c r="B1701" s="17" t="s">
        <v>29</v>
      </c>
      <c r="C1701" s="17" t="s">
        <v>30</v>
      </c>
      <c r="D1701" s="17" t="s">
        <v>31</v>
      </c>
      <c r="E1701" s="17" t="s">
        <v>32</v>
      </c>
      <c r="F1701" s="17" t="s">
        <v>33</v>
      </c>
      <c r="G1701" s="27" t="s">
        <v>34</v>
      </c>
      <c r="H1701" s="27" t="s">
        <v>35</v>
      </c>
    </row>
    <row r="1702" spans="1:8" x14ac:dyDescent="0.25">
      <c r="A1702" s="17" t="s">
        <v>1460</v>
      </c>
      <c r="B1702" s="17" t="s">
        <v>1461</v>
      </c>
      <c r="C1702" s="18"/>
      <c r="D1702" s="18"/>
      <c r="E1702" s="18"/>
      <c r="F1702" s="18"/>
      <c r="G1702" s="28"/>
      <c r="H1702" s="28"/>
    </row>
    <row r="1703" spans="1:8" x14ac:dyDescent="0.25">
      <c r="A1703" s="18" t="s">
        <v>1462</v>
      </c>
      <c r="B1703" s="18" t="s">
        <v>1463</v>
      </c>
      <c r="C1703" s="18">
        <v>2</v>
      </c>
      <c r="D1703" s="18" t="s">
        <v>39</v>
      </c>
      <c r="E1703" s="19"/>
      <c r="F1703" s="18" t="str">
        <f>IF(ISBLANK(E1703),"", PRODUCT(C1703,E1703))</f>
        <v/>
      </c>
      <c r="G1703" s="29"/>
      <c r="H1703" s="28"/>
    </row>
    <row r="1704" spans="1:8" x14ac:dyDescent="0.25">
      <c r="A1704" s="18" t="s">
        <v>1464</v>
      </c>
      <c r="B1704" s="18" t="s">
        <v>1465</v>
      </c>
      <c r="C1704" s="18"/>
      <c r="D1704" s="18"/>
      <c r="E1704" s="18"/>
      <c r="F1704" s="18"/>
      <c r="G1704" s="28"/>
      <c r="H1704" s="29"/>
    </row>
    <row r="1705" spans="1:8" x14ac:dyDescent="0.25">
      <c r="A1705" s="18" t="s">
        <v>1466</v>
      </c>
      <c r="B1705" s="18" t="s">
        <v>1467</v>
      </c>
      <c r="C1705" s="18"/>
      <c r="D1705" s="18"/>
      <c r="E1705" s="18"/>
      <c r="F1705" s="18"/>
      <c r="G1705" s="28"/>
      <c r="H1705" s="29"/>
    </row>
    <row r="1706" spans="1:8" ht="30" x14ac:dyDescent="0.25">
      <c r="A1706" s="18" t="s">
        <v>1468</v>
      </c>
      <c r="B1706" s="28" t="s">
        <v>1469</v>
      </c>
      <c r="C1706" s="18"/>
      <c r="D1706" s="18"/>
      <c r="E1706" s="18"/>
      <c r="F1706" s="18"/>
      <c r="G1706" s="28"/>
      <c r="H1706" s="29"/>
    </row>
    <row r="1707" spans="1:8" x14ac:dyDescent="0.25">
      <c r="A1707" s="18" t="s">
        <v>1470</v>
      </c>
      <c r="B1707" s="28" t="s">
        <v>1471</v>
      </c>
      <c r="C1707" s="18"/>
      <c r="D1707" s="18"/>
      <c r="E1707" s="18"/>
      <c r="F1707" s="18"/>
      <c r="G1707" s="28"/>
      <c r="H1707" s="29"/>
    </row>
    <row r="1708" spans="1:8" x14ac:dyDescent="0.25">
      <c r="A1708" s="18" t="s">
        <v>1472</v>
      </c>
      <c r="B1708" s="28" t="s">
        <v>1473</v>
      </c>
      <c r="C1708" s="18"/>
      <c r="D1708" s="18"/>
      <c r="E1708" s="18"/>
      <c r="F1708" s="18"/>
      <c r="G1708" s="28"/>
      <c r="H1708" s="29"/>
    </row>
    <row r="1709" spans="1:8" x14ac:dyDescent="0.25">
      <c r="A1709" s="18" t="s">
        <v>1474</v>
      </c>
      <c r="B1709" s="28" t="s">
        <v>1475</v>
      </c>
      <c r="C1709" s="18"/>
      <c r="D1709" s="18"/>
      <c r="E1709" s="18"/>
      <c r="F1709" s="18"/>
      <c r="G1709" s="28"/>
      <c r="H1709" s="29"/>
    </row>
    <row r="1710" spans="1:8" ht="30" x14ac:dyDescent="0.25">
      <c r="A1710" s="18" t="s">
        <v>1476</v>
      </c>
      <c r="B1710" s="28" t="s">
        <v>1477</v>
      </c>
      <c r="C1710" s="18"/>
      <c r="D1710" s="18"/>
      <c r="E1710" s="18"/>
      <c r="F1710" s="18"/>
      <c r="G1710" s="28"/>
      <c r="H1710" s="29"/>
    </row>
    <row r="1711" spans="1:8" x14ac:dyDescent="0.25">
      <c r="A1711" s="18" t="s">
        <v>1478</v>
      </c>
      <c r="B1711" s="18" t="s">
        <v>1479</v>
      </c>
      <c r="C1711" s="18"/>
      <c r="D1711" s="18"/>
      <c r="E1711" s="18"/>
      <c r="F1711" s="18"/>
      <c r="G1711" s="28"/>
      <c r="H1711" s="29"/>
    </row>
    <row r="1712" spans="1:8" x14ac:dyDescent="0.25">
      <c r="E1712" s="17" t="s">
        <v>44</v>
      </c>
      <c r="F1712" s="17" t="str">
        <f>IF((COUNT(C1703:C1711)&lt;&gt;COUNT(F1703:F1711)),"", ROUND(SUM(F1703:F1711),2))</f>
        <v/>
      </c>
      <c r="G1712" s="30" t="str">
        <f>IF((COUNT(C1703:C1711)&lt;&gt;COUNT(F1703:F1711)),"Neužpildytos visų objektų kainos", "")</f>
        <v>Neužpildytos visų objektų kainos</v>
      </c>
    </row>
    <row r="1713" spans="1:8" x14ac:dyDescent="0.25">
      <c r="C1713" s="17" t="s">
        <v>45</v>
      </c>
      <c r="D1713" s="20"/>
      <c r="E1713" s="17" t="s">
        <v>46</v>
      </c>
      <c r="F1713" s="17" t="str">
        <f>IF(OR(F1712="",D1713=""),"", ROUND(PRODUCT(D1713,F1712)/100,2))</f>
        <v/>
      </c>
      <c r="G1713" s="30" t="str">
        <f>IF(D1713="", "Nurodykite taikomą PVM dydį", "")</f>
        <v>Nurodykite taikomą PVM dydį</v>
      </c>
    </row>
    <row r="1714" spans="1:8" x14ac:dyDescent="0.25">
      <c r="E1714" s="17" t="s">
        <v>47</v>
      </c>
      <c r="F1714" s="17">
        <f>IF(ISBLANK(F1713), "", ROUND(SUM(F1712:F1713),2))</f>
        <v>0</v>
      </c>
    </row>
    <row r="1718" spans="1:8" x14ac:dyDescent="0.25">
      <c r="A1718" s="13" t="s">
        <v>1480</v>
      </c>
      <c r="B1718" s="13" t="s">
        <v>1481</v>
      </c>
    </row>
    <row r="1720" spans="1:8" x14ac:dyDescent="0.25">
      <c r="A1720" s="13" t="s">
        <v>27</v>
      </c>
    </row>
    <row r="1721" spans="1:8" ht="45" x14ac:dyDescent="0.25">
      <c r="A1721" s="17" t="s">
        <v>28</v>
      </c>
      <c r="B1721" s="17" t="s">
        <v>29</v>
      </c>
      <c r="C1721" s="17" t="s">
        <v>30</v>
      </c>
      <c r="D1721" s="17" t="s">
        <v>31</v>
      </c>
      <c r="E1721" s="17" t="s">
        <v>32</v>
      </c>
      <c r="F1721" s="17" t="s">
        <v>33</v>
      </c>
      <c r="G1721" s="27" t="s">
        <v>34</v>
      </c>
      <c r="H1721" s="27" t="s">
        <v>35</v>
      </c>
    </row>
    <row r="1722" spans="1:8" x14ac:dyDescent="0.25">
      <c r="A1722" s="17" t="s">
        <v>1482</v>
      </c>
      <c r="B1722" s="17" t="s">
        <v>1483</v>
      </c>
      <c r="C1722" s="18"/>
      <c r="D1722" s="18"/>
      <c r="E1722" s="18"/>
      <c r="F1722" s="18"/>
      <c r="G1722" s="28"/>
      <c r="H1722" s="28"/>
    </row>
    <row r="1723" spans="1:8" x14ac:dyDescent="0.25">
      <c r="A1723" s="18" t="s">
        <v>1484</v>
      </c>
      <c r="B1723" s="18" t="s">
        <v>1483</v>
      </c>
      <c r="C1723" s="18">
        <v>100</v>
      </c>
      <c r="D1723" s="18" t="s">
        <v>39</v>
      </c>
      <c r="E1723" s="19"/>
      <c r="F1723" s="18" t="str">
        <f>IF(ISBLANK(E1723),"", PRODUCT(C1723,E1723))</f>
        <v/>
      </c>
      <c r="G1723" s="29"/>
      <c r="H1723" s="28"/>
    </row>
    <row r="1724" spans="1:8" x14ac:dyDescent="0.25">
      <c r="A1724" s="18" t="s">
        <v>1485</v>
      </c>
      <c r="B1724" s="18" t="s">
        <v>1486</v>
      </c>
      <c r="C1724" s="18"/>
      <c r="D1724" s="18"/>
      <c r="E1724" s="18"/>
      <c r="F1724" s="18"/>
      <c r="G1724" s="28"/>
      <c r="H1724" s="29"/>
    </row>
    <row r="1725" spans="1:8" x14ac:dyDescent="0.25">
      <c r="A1725" s="18" t="s">
        <v>1487</v>
      </c>
      <c r="B1725" s="18" t="s">
        <v>1488</v>
      </c>
      <c r="C1725" s="18"/>
      <c r="D1725" s="18"/>
      <c r="E1725" s="18"/>
      <c r="F1725" s="18"/>
      <c r="G1725" s="28"/>
      <c r="H1725" s="29"/>
    </row>
    <row r="1726" spans="1:8" x14ac:dyDescent="0.25">
      <c r="A1726" s="18" t="s">
        <v>1489</v>
      </c>
      <c r="B1726" s="18" t="s">
        <v>1490</v>
      </c>
      <c r="C1726" s="18"/>
      <c r="D1726" s="18"/>
      <c r="E1726" s="18"/>
      <c r="F1726" s="18"/>
      <c r="G1726" s="28"/>
      <c r="H1726" s="29"/>
    </row>
    <row r="1727" spans="1:8" x14ac:dyDescent="0.25">
      <c r="A1727" s="18" t="s">
        <v>1491</v>
      </c>
      <c r="B1727" s="18" t="s">
        <v>1492</v>
      </c>
      <c r="C1727" s="18"/>
      <c r="D1727" s="18"/>
      <c r="E1727" s="18"/>
      <c r="F1727" s="18"/>
      <c r="G1727" s="28"/>
      <c r="H1727" s="29"/>
    </row>
    <row r="1728" spans="1:8" x14ac:dyDescent="0.25">
      <c r="A1728" s="18" t="s">
        <v>1493</v>
      </c>
      <c r="B1728" s="18" t="s">
        <v>1494</v>
      </c>
      <c r="C1728" s="18"/>
      <c r="D1728" s="18"/>
      <c r="E1728" s="18"/>
      <c r="F1728" s="18"/>
      <c r="G1728" s="28"/>
      <c r="H1728" s="29"/>
    </row>
    <row r="1729" spans="1:8" x14ac:dyDescent="0.25">
      <c r="A1729" s="18" t="s">
        <v>1495</v>
      </c>
      <c r="B1729" s="18" t="s">
        <v>1496</v>
      </c>
      <c r="C1729" s="18"/>
      <c r="D1729" s="18"/>
      <c r="E1729" s="18"/>
      <c r="F1729" s="18"/>
      <c r="G1729" s="28"/>
      <c r="H1729" s="29"/>
    </row>
    <row r="1730" spans="1:8" x14ac:dyDescent="0.25">
      <c r="A1730" s="18" t="s">
        <v>1497</v>
      </c>
      <c r="B1730" s="18" t="s">
        <v>1498</v>
      </c>
      <c r="C1730" s="18"/>
      <c r="D1730" s="18"/>
      <c r="E1730" s="18"/>
      <c r="F1730" s="18"/>
      <c r="G1730" s="28"/>
      <c r="H1730" s="29"/>
    </row>
    <row r="1731" spans="1:8" x14ac:dyDescent="0.25">
      <c r="A1731" s="18" t="s">
        <v>1499</v>
      </c>
      <c r="B1731" s="18" t="s">
        <v>689</v>
      </c>
      <c r="C1731" s="18"/>
      <c r="D1731" s="18"/>
      <c r="E1731" s="18"/>
      <c r="F1731" s="18"/>
      <c r="G1731" s="28"/>
      <c r="H1731" s="29"/>
    </row>
    <row r="1732" spans="1:8" x14ac:dyDescent="0.25">
      <c r="A1732" s="18" t="s">
        <v>1500</v>
      </c>
      <c r="B1732" s="18" t="s">
        <v>1501</v>
      </c>
      <c r="C1732" s="18"/>
      <c r="D1732" s="18"/>
      <c r="E1732" s="18"/>
      <c r="F1732" s="18"/>
      <c r="G1732" s="28"/>
      <c r="H1732" s="29"/>
    </row>
    <row r="1733" spans="1:8" x14ac:dyDescent="0.25">
      <c r="A1733" s="18" t="s">
        <v>1502</v>
      </c>
      <c r="B1733" s="18" t="s">
        <v>1483</v>
      </c>
      <c r="C1733" s="18">
        <v>200</v>
      </c>
      <c r="D1733" s="18" t="s">
        <v>39</v>
      </c>
      <c r="E1733" s="19"/>
      <c r="F1733" s="18" t="str">
        <f>IF(ISBLANK(E1733),"", PRODUCT(C1733,E1733))</f>
        <v/>
      </c>
      <c r="G1733" s="29"/>
      <c r="H1733" s="28"/>
    </row>
    <row r="1734" spans="1:8" x14ac:dyDescent="0.25">
      <c r="A1734" s="18" t="s">
        <v>1503</v>
      </c>
      <c r="B1734" s="18" t="s">
        <v>1504</v>
      </c>
      <c r="C1734" s="18"/>
      <c r="D1734" s="18"/>
      <c r="E1734" s="18"/>
      <c r="F1734" s="18"/>
      <c r="G1734" s="28"/>
      <c r="H1734" s="29"/>
    </row>
    <row r="1735" spans="1:8" x14ac:dyDescent="0.25">
      <c r="A1735" s="18" t="s">
        <v>1505</v>
      </c>
      <c r="B1735" s="18" t="s">
        <v>1488</v>
      </c>
      <c r="C1735" s="18"/>
      <c r="D1735" s="18"/>
      <c r="E1735" s="18"/>
      <c r="F1735" s="18"/>
      <c r="G1735" s="28"/>
      <c r="H1735" s="29"/>
    </row>
    <row r="1736" spans="1:8" x14ac:dyDescent="0.25">
      <c r="A1736" s="18" t="s">
        <v>1506</v>
      </c>
      <c r="B1736" s="18" t="s">
        <v>1490</v>
      </c>
      <c r="C1736" s="18"/>
      <c r="D1736" s="18"/>
      <c r="E1736" s="18"/>
      <c r="F1736" s="18"/>
      <c r="G1736" s="28"/>
      <c r="H1736" s="29"/>
    </row>
    <row r="1737" spans="1:8" x14ac:dyDescent="0.25">
      <c r="A1737" s="18" t="s">
        <v>1507</v>
      </c>
      <c r="B1737" s="18" t="s">
        <v>1492</v>
      </c>
      <c r="C1737" s="18"/>
      <c r="D1737" s="18"/>
      <c r="E1737" s="18"/>
      <c r="F1737" s="18"/>
      <c r="G1737" s="28"/>
      <c r="H1737" s="29"/>
    </row>
    <row r="1738" spans="1:8" x14ac:dyDescent="0.25">
      <c r="A1738" s="18" t="s">
        <v>1508</v>
      </c>
      <c r="B1738" s="18" t="s">
        <v>1494</v>
      </c>
      <c r="C1738" s="18"/>
      <c r="D1738" s="18"/>
      <c r="E1738" s="18"/>
      <c r="F1738" s="18"/>
      <c r="G1738" s="28"/>
      <c r="H1738" s="29"/>
    </row>
    <row r="1739" spans="1:8" x14ac:dyDescent="0.25">
      <c r="A1739" s="18" t="s">
        <v>1509</v>
      </c>
      <c r="B1739" s="18" t="s">
        <v>1496</v>
      </c>
      <c r="C1739" s="18"/>
      <c r="D1739" s="18"/>
      <c r="E1739" s="18"/>
      <c r="F1739" s="18"/>
      <c r="G1739" s="28"/>
      <c r="H1739" s="29"/>
    </row>
    <row r="1740" spans="1:8" x14ac:dyDescent="0.25">
      <c r="A1740" s="18" t="s">
        <v>1510</v>
      </c>
      <c r="B1740" s="18" t="s">
        <v>1498</v>
      </c>
      <c r="C1740" s="18"/>
      <c r="D1740" s="18"/>
      <c r="E1740" s="18"/>
      <c r="F1740" s="18"/>
      <c r="G1740" s="28"/>
      <c r="H1740" s="29"/>
    </row>
    <row r="1741" spans="1:8" x14ac:dyDescent="0.25">
      <c r="A1741" s="18" t="s">
        <v>1511</v>
      </c>
      <c r="B1741" s="18" t="s">
        <v>689</v>
      </c>
      <c r="C1741" s="18"/>
      <c r="D1741" s="18"/>
      <c r="E1741" s="18"/>
      <c r="F1741" s="18"/>
      <c r="G1741" s="28"/>
      <c r="H1741" s="29"/>
    </row>
    <row r="1742" spans="1:8" x14ac:dyDescent="0.25">
      <c r="A1742" s="18" t="s">
        <v>1512</v>
      </c>
      <c r="B1742" s="18" t="s">
        <v>1501</v>
      </c>
      <c r="C1742" s="18"/>
      <c r="D1742" s="18"/>
      <c r="E1742" s="18"/>
      <c r="F1742" s="18"/>
      <c r="G1742" s="28"/>
      <c r="H1742" s="29"/>
    </row>
    <row r="1743" spans="1:8" x14ac:dyDescent="0.25">
      <c r="A1743" s="18" t="s">
        <v>1513</v>
      </c>
      <c r="B1743" s="18" t="s">
        <v>1483</v>
      </c>
      <c r="C1743" s="18">
        <v>700</v>
      </c>
      <c r="D1743" s="18" t="s">
        <v>39</v>
      </c>
      <c r="E1743" s="19"/>
      <c r="F1743" s="18" t="str">
        <f>IF(ISBLANK(E1743),"", PRODUCT(C1743,E1743))</f>
        <v/>
      </c>
      <c r="G1743" s="29"/>
      <c r="H1743" s="28"/>
    </row>
    <row r="1744" spans="1:8" x14ac:dyDescent="0.25">
      <c r="A1744" s="18" t="s">
        <v>1514</v>
      </c>
      <c r="B1744" s="18" t="s">
        <v>1515</v>
      </c>
      <c r="C1744" s="18"/>
      <c r="D1744" s="18"/>
      <c r="E1744" s="18"/>
      <c r="F1744" s="18"/>
      <c r="G1744" s="28"/>
      <c r="H1744" s="29"/>
    </row>
    <row r="1745" spans="1:8" x14ac:dyDescent="0.25">
      <c r="A1745" s="18" t="s">
        <v>1516</v>
      </c>
      <c r="B1745" s="18" t="s">
        <v>1488</v>
      </c>
      <c r="C1745" s="18"/>
      <c r="D1745" s="18"/>
      <c r="E1745" s="18"/>
      <c r="F1745" s="18"/>
      <c r="G1745" s="28"/>
      <c r="H1745" s="29"/>
    </row>
    <row r="1746" spans="1:8" x14ac:dyDescent="0.25">
      <c r="A1746" s="18" t="s">
        <v>1517</v>
      </c>
      <c r="B1746" s="18" t="s">
        <v>1490</v>
      </c>
      <c r="C1746" s="18"/>
      <c r="D1746" s="18"/>
      <c r="E1746" s="18"/>
      <c r="F1746" s="18"/>
      <c r="G1746" s="28"/>
      <c r="H1746" s="29"/>
    </row>
    <row r="1747" spans="1:8" x14ac:dyDescent="0.25">
      <c r="A1747" s="18" t="s">
        <v>1518</v>
      </c>
      <c r="B1747" s="18" t="s">
        <v>1492</v>
      </c>
      <c r="C1747" s="18"/>
      <c r="D1747" s="18"/>
      <c r="E1747" s="18"/>
      <c r="F1747" s="18"/>
      <c r="G1747" s="28"/>
      <c r="H1747" s="29"/>
    </row>
    <row r="1748" spans="1:8" x14ac:dyDescent="0.25">
      <c r="A1748" s="18" t="s">
        <v>1519</v>
      </c>
      <c r="B1748" s="18" t="s">
        <v>1494</v>
      </c>
      <c r="C1748" s="18"/>
      <c r="D1748" s="18"/>
      <c r="E1748" s="18"/>
      <c r="F1748" s="18"/>
      <c r="G1748" s="28"/>
      <c r="H1748" s="29"/>
    </row>
    <row r="1749" spans="1:8" x14ac:dyDescent="0.25">
      <c r="A1749" s="18" t="s">
        <v>1520</v>
      </c>
      <c r="B1749" s="18" t="s">
        <v>1496</v>
      </c>
      <c r="C1749" s="18"/>
      <c r="D1749" s="18"/>
      <c r="E1749" s="18"/>
      <c r="F1749" s="18"/>
      <c r="G1749" s="28"/>
      <c r="H1749" s="29"/>
    </row>
    <row r="1750" spans="1:8" x14ac:dyDescent="0.25">
      <c r="A1750" s="18" t="s">
        <v>1521</v>
      </c>
      <c r="B1750" s="18" t="s">
        <v>1498</v>
      </c>
      <c r="C1750" s="18"/>
      <c r="D1750" s="18"/>
      <c r="E1750" s="18"/>
      <c r="F1750" s="18"/>
      <c r="G1750" s="28"/>
      <c r="H1750" s="29"/>
    </row>
    <row r="1751" spans="1:8" x14ac:dyDescent="0.25">
      <c r="A1751" s="18" t="s">
        <v>1522</v>
      </c>
      <c r="B1751" s="18" t="s">
        <v>689</v>
      </c>
      <c r="C1751" s="18"/>
      <c r="D1751" s="18"/>
      <c r="E1751" s="18"/>
      <c r="F1751" s="18"/>
      <c r="G1751" s="28"/>
      <c r="H1751" s="29"/>
    </row>
    <row r="1752" spans="1:8" x14ac:dyDescent="0.25">
      <c r="A1752" s="18" t="s">
        <v>1523</v>
      </c>
      <c r="B1752" s="18" t="s">
        <v>1501</v>
      </c>
      <c r="C1752" s="18"/>
      <c r="D1752" s="18"/>
      <c r="E1752" s="18"/>
      <c r="F1752" s="18"/>
      <c r="G1752" s="28"/>
      <c r="H1752" s="29"/>
    </row>
    <row r="1753" spans="1:8" x14ac:dyDescent="0.25">
      <c r="A1753" s="18" t="s">
        <v>1524</v>
      </c>
      <c r="B1753" s="18" t="s">
        <v>1483</v>
      </c>
      <c r="C1753" s="18">
        <v>300</v>
      </c>
      <c r="D1753" s="18" t="s">
        <v>39</v>
      </c>
      <c r="E1753" s="19"/>
      <c r="F1753" s="18" t="str">
        <f>IF(ISBLANK(E1753),"", PRODUCT(C1753,E1753))</f>
        <v/>
      </c>
      <c r="G1753" s="29"/>
      <c r="H1753" s="28"/>
    </row>
    <row r="1754" spans="1:8" x14ac:dyDescent="0.25">
      <c r="A1754" s="18" t="s">
        <v>1525</v>
      </c>
      <c r="B1754" s="18" t="s">
        <v>1526</v>
      </c>
      <c r="C1754" s="18"/>
      <c r="D1754" s="18"/>
      <c r="E1754" s="18"/>
      <c r="F1754" s="18"/>
      <c r="G1754" s="28"/>
      <c r="H1754" s="29"/>
    </row>
    <row r="1755" spans="1:8" x14ac:dyDescent="0.25">
      <c r="A1755" s="18" t="s">
        <v>1527</v>
      </c>
      <c r="B1755" s="18" t="s">
        <v>1488</v>
      </c>
      <c r="C1755" s="18"/>
      <c r="D1755" s="18"/>
      <c r="E1755" s="18"/>
      <c r="F1755" s="18"/>
      <c r="G1755" s="28"/>
      <c r="H1755" s="29"/>
    </row>
    <row r="1756" spans="1:8" x14ac:dyDescent="0.25">
      <c r="A1756" s="18" t="s">
        <v>1528</v>
      </c>
      <c r="B1756" s="18" t="s">
        <v>1490</v>
      </c>
      <c r="C1756" s="18"/>
      <c r="D1756" s="18"/>
      <c r="E1756" s="18"/>
      <c r="F1756" s="18"/>
      <c r="G1756" s="28"/>
      <c r="H1756" s="29"/>
    </row>
    <row r="1757" spans="1:8" x14ac:dyDescent="0.25">
      <c r="A1757" s="18" t="s">
        <v>1529</v>
      </c>
      <c r="B1757" s="18" t="s">
        <v>1492</v>
      </c>
      <c r="C1757" s="18"/>
      <c r="D1757" s="18"/>
      <c r="E1757" s="18"/>
      <c r="F1757" s="18"/>
      <c r="G1757" s="28"/>
      <c r="H1757" s="29"/>
    </row>
    <row r="1758" spans="1:8" x14ac:dyDescent="0.25">
      <c r="A1758" s="18" t="s">
        <v>1530</v>
      </c>
      <c r="B1758" s="18" t="s">
        <v>1494</v>
      </c>
      <c r="C1758" s="18"/>
      <c r="D1758" s="18"/>
      <c r="E1758" s="18"/>
      <c r="F1758" s="18"/>
      <c r="G1758" s="28"/>
      <c r="H1758" s="29"/>
    </row>
    <row r="1759" spans="1:8" x14ac:dyDescent="0.25">
      <c r="A1759" s="18" t="s">
        <v>1531</v>
      </c>
      <c r="B1759" s="18" t="s">
        <v>1496</v>
      </c>
      <c r="C1759" s="18"/>
      <c r="D1759" s="18"/>
      <c r="E1759" s="18"/>
      <c r="F1759" s="18"/>
      <c r="G1759" s="28"/>
      <c r="H1759" s="29"/>
    </row>
    <row r="1760" spans="1:8" x14ac:dyDescent="0.25">
      <c r="A1760" s="18" t="s">
        <v>1532</v>
      </c>
      <c r="B1760" s="18" t="s">
        <v>1498</v>
      </c>
      <c r="C1760" s="18"/>
      <c r="D1760" s="18"/>
      <c r="E1760" s="18"/>
      <c r="F1760" s="18"/>
      <c r="G1760" s="28"/>
      <c r="H1760" s="29"/>
    </row>
    <row r="1761" spans="1:8" x14ac:dyDescent="0.25">
      <c r="A1761" s="18" t="s">
        <v>1533</v>
      </c>
      <c r="B1761" s="18" t="s">
        <v>689</v>
      </c>
      <c r="C1761" s="18"/>
      <c r="D1761" s="18"/>
      <c r="E1761" s="18"/>
      <c r="F1761" s="18"/>
      <c r="G1761" s="28"/>
      <c r="H1761" s="29"/>
    </row>
    <row r="1762" spans="1:8" x14ac:dyDescent="0.25">
      <c r="A1762" s="18" t="s">
        <v>1534</v>
      </c>
      <c r="B1762" s="18" t="s">
        <v>1501</v>
      </c>
      <c r="C1762" s="18"/>
      <c r="D1762" s="18"/>
      <c r="E1762" s="18"/>
      <c r="F1762" s="18"/>
      <c r="G1762" s="28"/>
      <c r="H1762" s="29"/>
    </row>
    <row r="1763" spans="1:8" x14ac:dyDescent="0.25">
      <c r="E1763" s="17" t="s">
        <v>44</v>
      </c>
      <c r="F1763" s="17" t="str">
        <f>IF((COUNT(C1723:C1762)&lt;&gt;COUNT(F1723:F1762)),"", ROUND(SUM(F1723:F1762),2))</f>
        <v/>
      </c>
      <c r="G1763" s="30" t="str">
        <f>IF((COUNT(C1723:C1762)&lt;&gt;COUNT(F1723:F1762)),"Neužpildytos visų objektų kainos", "")</f>
        <v>Neužpildytos visų objektų kainos</v>
      </c>
    </row>
    <row r="1764" spans="1:8" x14ac:dyDescent="0.25">
      <c r="C1764" s="17" t="s">
        <v>45</v>
      </c>
      <c r="D1764" s="20"/>
      <c r="E1764" s="17" t="s">
        <v>46</v>
      </c>
      <c r="F1764" s="17" t="str">
        <f>IF(OR(F1763="",D1764=""),"", ROUND(PRODUCT(D1764,F1763)/100,2))</f>
        <v/>
      </c>
      <c r="G1764" s="30" t="str">
        <f>IF(D1764="", "Nurodykite taikomą PVM dydį", "")</f>
        <v>Nurodykite taikomą PVM dydį</v>
      </c>
    </row>
    <row r="1765" spans="1:8" x14ac:dyDescent="0.25">
      <c r="E1765" s="17" t="s">
        <v>47</v>
      </c>
      <c r="F1765" s="17">
        <f>IF(ISBLANK(F1764), "", ROUND(SUM(F1763:F1764),2))</f>
        <v>0</v>
      </c>
    </row>
    <row r="1769" spans="1:8" x14ac:dyDescent="0.25">
      <c r="A1769" s="13" t="s">
        <v>1535</v>
      </c>
      <c r="B1769" s="13" t="s">
        <v>1536</v>
      </c>
    </row>
    <row r="1771" spans="1:8" x14ac:dyDescent="0.25">
      <c r="A1771" s="13" t="s">
        <v>27</v>
      </c>
    </row>
    <row r="1772" spans="1:8" ht="45" x14ac:dyDescent="0.25">
      <c r="A1772" s="17" t="s">
        <v>28</v>
      </c>
      <c r="B1772" s="17" t="s">
        <v>29</v>
      </c>
      <c r="C1772" s="17" t="s">
        <v>30</v>
      </c>
      <c r="D1772" s="17" t="s">
        <v>31</v>
      </c>
      <c r="E1772" s="17" t="s">
        <v>32</v>
      </c>
      <c r="F1772" s="17" t="s">
        <v>33</v>
      </c>
      <c r="G1772" s="27" t="s">
        <v>34</v>
      </c>
      <c r="H1772" s="27" t="s">
        <v>35</v>
      </c>
    </row>
    <row r="1773" spans="1:8" x14ac:dyDescent="0.25">
      <c r="A1773" s="17" t="s">
        <v>1537</v>
      </c>
      <c r="B1773" s="17" t="s">
        <v>1538</v>
      </c>
      <c r="C1773" s="18"/>
      <c r="D1773" s="18"/>
      <c r="E1773" s="18"/>
      <c r="F1773" s="18"/>
      <c r="G1773" s="28"/>
      <c r="H1773" s="28"/>
    </row>
    <row r="1774" spans="1:8" x14ac:dyDescent="0.25">
      <c r="A1774" s="18" t="s">
        <v>1539</v>
      </c>
      <c r="B1774" s="18" t="s">
        <v>1538</v>
      </c>
      <c r="C1774" s="18">
        <v>8900</v>
      </c>
      <c r="D1774" s="18" t="s">
        <v>39</v>
      </c>
      <c r="E1774" s="19"/>
      <c r="F1774" s="18" t="str">
        <f>IF(ISBLANK(E1774),"", PRODUCT(C1774,E1774))</f>
        <v/>
      </c>
      <c r="G1774" s="29"/>
      <c r="H1774" s="28"/>
    </row>
    <row r="1775" spans="1:8" x14ac:dyDescent="0.25">
      <c r="A1775" s="18" t="s">
        <v>1540</v>
      </c>
      <c r="B1775" s="18" t="s">
        <v>1447</v>
      </c>
      <c r="C1775" s="18"/>
      <c r="D1775" s="18"/>
      <c r="E1775" s="18"/>
      <c r="F1775" s="18"/>
      <c r="G1775" s="28"/>
      <c r="H1775" s="29"/>
    </row>
    <row r="1776" spans="1:8" x14ac:dyDescent="0.25">
      <c r="A1776" s="18" t="s">
        <v>1541</v>
      </c>
      <c r="B1776" s="18" t="s">
        <v>1449</v>
      </c>
      <c r="C1776" s="18"/>
      <c r="D1776" s="18"/>
      <c r="E1776" s="18"/>
      <c r="F1776" s="18"/>
      <c r="G1776" s="28"/>
      <c r="H1776" s="29"/>
    </row>
    <row r="1777" spans="1:8" x14ac:dyDescent="0.25">
      <c r="A1777" s="18" t="s">
        <v>1542</v>
      </c>
      <c r="B1777" s="18" t="s">
        <v>1543</v>
      </c>
      <c r="C1777" s="18"/>
      <c r="D1777" s="18"/>
      <c r="E1777" s="18"/>
      <c r="F1777" s="18"/>
      <c r="G1777" s="28"/>
      <c r="H1777" s="29"/>
    </row>
    <row r="1778" spans="1:8" x14ac:dyDescent="0.25">
      <c r="A1778" s="18" t="s">
        <v>1544</v>
      </c>
      <c r="B1778" s="18" t="s">
        <v>1545</v>
      </c>
      <c r="C1778" s="18"/>
      <c r="D1778" s="18"/>
      <c r="E1778" s="18"/>
      <c r="F1778" s="18"/>
      <c r="G1778" s="28"/>
      <c r="H1778" s="29"/>
    </row>
    <row r="1779" spans="1:8" x14ac:dyDescent="0.25">
      <c r="A1779" s="18" t="s">
        <v>1546</v>
      </c>
      <c r="B1779" s="18" t="s">
        <v>1455</v>
      </c>
      <c r="C1779" s="18"/>
      <c r="D1779" s="18"/>
      <c r="E1779" s="18"/>
      <c r="F1779" s="18"/>
      <c r="G1779" s="28"/>
      <c r="H1779" s="29"/>
    </row>
    <row r="1780" spans="1:8" x14ac:dyDescent="0.25">
      <c r="A1780" s="18" t="s">
        <v>1547</v>
      </c>
      <c r="B1780" s="18" t="s">
        <v>1548</v>
      </c>
      <c r="C1780" s="18"/>
      <c r="D1780" s="18"/>
      <c r="E1780" s="18"/>
      <c r="F1780" s="18"/>
      <c r="G1780" s="28"/>
      <c r="H1780" s="29"/>
    </row>
    <row r="1781" spans="1:8" x14ac:dyDescent="0.25">
      <c r="A1781" s="18" t="s">
        <v>1549</v>
      </c>
      <c r="B1781" s="18" t="s">
        <v>1550</v>
      </c>
      <c r="C1781" s="18"/>
      <c r="D1781" s="18"/>
      <c r="E1781" s="18"/>
      <c r="F1781" s="18"/>
      <c r="G1781" s="28"/>
      <c r="H1781" s="29"/>
    </row>
    <row r="1782" spans="1:8" x14ac:dyDescent="0.25">
      <c r="A1782" s="18" t="s">
        <v>1551</v>
      </c>
      <c r="B1782" s="18" t="s">
        <v>1552</v>
      </c>
      <c r="C1782" s="18"/>
      <c r="D1782" s="18"/>
      <c r="E1782" s="18"/>
      <c r="F1782" s="18"/>
      <c r="G1782" s="28"/>
      <c r="H1782" s="29"/>
    </row>
    <row r="1783" spans="1:8" x14ac:dyDescent="0.25">
      <c r="E1783" s="17" t="s">
        <v>44</v>
      </c>
      <c r="F1783" s="17" t="str">
        <f>IF((COUNT(C1774:C1782)&lt;&gt;COUNT(F1774:F1782)),"", ROUND(SUM(F1774:F1782),2))</f>
        <v/>
      </c>
      <c r="G1783" s="30" t="str">
        <f>IF((COUNT(C1774:C1782)&lt;&gt;COUNT(F1774:F1782)),"Neužpildytos visų objektų kainos", "")</f>
        <v>Neužpildytos visų objektų kainos</v>
      </c>
    </row>
    <row r="1784" spans="1:8" x14ac:dyDescent="0.25">
      <c r="C1784" s="17" t="s">
        <v>45</v>
      </c>
      <c r="D1784" s="20"/>
      <c r="E1784" s="17" t="s">
        <v>46</v>
      </c>
      <c r="F1784" s="17" t="str">
        <f>IF(OR(F1783="",D1784=""),"", ROUND(PRODUCT(D1784,F1783)/100,2))</f>
        <v/>
      </c>
      <c r="G1784" s="30" t="str">
        <f>IF(D1784="", "Nurodykite taikomą PVM dydį", "")</f>
        <v>Nurodykite taikomą PVM dydį</v>
      </c>
    </row>
    <row r="1785" spans="1:8" x14ac:dyDescent="0.25">
      <c r="E1785" s="17" t="s">
        <v>47</v>
      </c>
      <c r="F1785" s="17">
        <f>IF(ISBLANK(F1784), "", ROUND(SUM(F1783:F1784),2))</f>
        <v>0</v>
      </c>
    </row>
    <row r="1789" spans="1:8" x14ac:dyDescent="0.25">
      <c r="A1789" s="13" t="s">
        <v>1553</v>
      </c>
      <c r="B1789" s="13" t="s">
        <v>1554</v>
      </c>
    </row>
    <row r="1791" spans="1:8" x14ac:dyDescent="0.25">
      <c r="A1791" s="13" t="s">
        <v>27</v>
      </c>
    </row>
    <row r="1792" spans="1:8" ht="45" x14ac:dyDescent="0.25">
      <c r="A1792" s="17" t="s">
        <v>28</v>
      </c>
      <c r="B1792" s="17" t="s">
        <v>29</v>
      </c>
      <c r="C1792" s="17" t="s">
        <v>30</v>
      </c>
      <c r="D1792" s="17" t="s">
        <v>31</v>
      </c>
      <c r="E1792" s="17" t="s">
        <v>32</v>
      </c>
      <c r="F1792" s="17" t="s">
        <v>33</v>
      </c>
      <c r="G1792" s="27" t="s">
        <v>34</v>
      </c>
      <c r="H1792" s="27" t="s">
        <v>35</v>
      </c>
    </row>
    <row r="1793" spans="1:8" x14ac:dyDescent="0.25">
      <c r="A1793" s="17" t="s">
        <v>1555</v>
      </c>
      <c r="B1793" s="17" t="s">
        <v>1556</v>
      </c>
      <c r="C1793" s="18"/>
      <c r="D1793" s="18"/>
      <c r="E1793" s="18"/>
      <c r="F1793" s="18"/>
      <c r="G1793" s="28"/>
      <c r="H1793" s="28"/>
    </row>
    <row r="1794" spans="1:8" x14ac:dyDescent="0.25">
      <c r="A1794" s="18" t="s">
        <v>1557</v>
      </c>
      <c r="B1794" s="18" t="s">
        <v>1556</v>
      </c>
      <c r="C1794" s="18">
        <v>150</v>
      </c>
      <c r="D1794" s="18" t="s">
        <v>39</v>
      </c>
      <c r="E1794" s="19"/>
      <c r="F1794" s="18" t="str">
        <f>IF(ISBLANK(E1794),"", PRODUCT(C1794,E1794))</f>
        <v/>
      </c>
      <c r="G1794" s="29"/>
      <c r="H1794" s="28"/>
    </row>
    <row r="1795" spans="1:8" x14ac:dyDescent="0.25">
      <c r="A1795" s="18" t="s">
        <v>1558</v>
      </c>
      <c r="B1795" s="18" t="s">
        <v>1559</v>
      </c>
      <c r="C1795" s="18"/>
      <c r="D1795" s="18"/>
      <c r="E1795" s="18"/>
      <c r="F1795" s="18"/>
      <c r="G1795" s="28"/>
      <c r="H1795" s="29"/>
    </row>
    <row r="1796" spans="1:8" x14ac:dyDescent="0.25">
      <c r="A1796" s="18" t="s">
        <v>1560</v>
      </c>
      <c r="B1796" s="18" t="s">
        <v>1449</v>
      </c>
      <c r="C1796" s="18"/>
      <c r="D1796" s="18"/>
      <c r="E1796" s="18"/>
      <c r="F1796" s="18"/>
      <c r="G1796" s="28"/>
      <c r="H1796" s="29"/>
    </row>
    <row r="1797" spans="1:8" x14ac:dyDescent="0.25">
      <c r="A1797" s="18" t="s">
        <v>1561</v>
      </c>
      <c r="B1797" s="18" t="s">
        <v>1562</v>
      </c>
      <c r="C1797" s="18"/>
      <c r="D1797" s="18"/>
      <c r="E1797" s="18"/>
      <c r="F1797" s="18"/>
      <c r="G1797" s="28"/>
      <c r="H1797" s="29"/>
    </row>
    <row r="1798" spans="1:8" x14ac:dyDescent="0.25">
      <c r="A1798" s="18" t="s">
        <v>1563</v>
      </c>
      <c r="B1798" s="18" t="s">
        <v>1564</v>
      </c>
      <c r="C1798" s="18"/>
      <c r="D1798" s="18"/>
      <c r="E1798" s="18"/>
      <c r="F1798" s="18"/>
      <c r="G1798" s="28"/>
      <c r="H1798" s="29"/>
    </row>
    <row r="1799" spans="1:8" x14ac:dyDescent="0.25">
      <c r="A1799" s="18" t="s">
        <v>1565</v>
      </c>
      <c r="B1799" s="18" t="s">
        <v>1455</v>
      </c>
      <c r="C1799" s="18"/>
      <c r="D1799" s="18"/>
      <c r="E1799" s="18"/>
      <c r="F1799" s="18"/>
      <c r="G1799" s="28"/>
      <c r="H1799" s="29"/>
    </row>
    <row r="1800" spans="1:8" x14ac:dyDescent="0.25">
      <c r="E1800" s="17" t="s">
        <v>44</v>
      </c>
      <c r="F1800" s="17" t="str">
        <f>IF((COUNT(C1794:C1799)&lt;&gt;COUNT(F1794:F1799)),"", ROUND(SUM(F1794:F1799),2))</f>
        <v/>
      </c>
      <c r="G1800" s="30" t="str">
        <f>IF((COUNT(C1794:C1799)&lt;&gt;COUNT(F1794:F1799)),"Neužpildytos visų objektų kainos", "")</f>
        <v>Neužpildytos visų objektų kainos</v>
      </c>
    </row>
    <row r="1801" spans="1:8" x14ac:dyDescent="0.25">
      <c r="C1801" s="17" t="s">
        <v>45</v>
      </c>
      <c r="D1801" s="20"/>
      <c r="E1801" s="17" t="s">
        <v>46</v>
      </c>
      <c r="F1801" s="17" t="str">
        <f>IF(OR(F1800="",D1801=""),"", ROUND(PRODUCT(D1801,F1800)/100,2))</f>
        <v/>
      </c>
      <c r="G1801" s="30" t="str">
        <f>IF(D1801="", "Nurodykite taikomą PVM dydį", "")</f>
        <v>Nurodykite taikomą PVM dydį</v>
      </c>
    </row>
    <row r="1802" spans="1:8" x14ac:dyDescent="0.25">
      <c r="E1802" s="17" t="s">
        <v>47</v>
      </c>
      <c r="F1802" s="17">
        <f>IF(ISBLANK(F1801), "", ROUND(SUM(F1800:F1801),2))</f>
        <v>0</v>
      </c>
    </row>
    <row r="1806" spans="1:8" x14ac:dyDescent="0.25">
      <c r="A1806" s="13" t="s">
        <v>1566</v>
      </c>
      <c r="B1806" s="13" t="s">
        <v>1567</v>
      </c>
    </row>
    <row r="1808" spans="1:8" x14ac:dyDescent="0.25">
      <c r="A1808" s="13" t="s">
        <v>27</v>
      </c>
    </row>
    <row r="1809" spans="1:8" ht="45" x14ac:dyDescent="0.25">
      <c r="A1809" s="17" t="s">
        <v>28</v>
      </c>
      <c r="B1809" s="17" t="s">
        <v>29</v>
      </c>
      <c r="C1809" s="17" t="s">
        <v>30</v>
      </c>
      <c r="D1809" s="17" t="s">
        <v>31</v>
      </c>
      <c r="E1809" s="17" t="s">
        <v>32</v>
      </c>
      <c r="F1809" s="17" t="s">
        <v>33</v>
      </c>
      <c r="G1809" s="27" t="s">
        <v>34</v>
      </c>
      <c r="H1809" s="27" t="s">
        <v>35</v>
      </c>
    </row>
    <row r="1810" spans="1:8" x14ac:dyDescent="0.25">
      <c r="A1810" s="17" t="s">
        <v>1568</v>
      </c>
      <c r="B1810" s="17" t="s">
        <v>1569</v>
      </c>
      <c r="C1810" s="18"/>
      <c r="D1810" s="18"/>
      <c r="E1810" s="18"/>
      <c r="F1810" s="18"/>
      <c r="G1810" s="28"/>
      <c r="H1810" s="28"/>
    </row>
    <row r="1811" spans="1:8" x14ac:dyDescent="0.25">
      <c r="A1811" s="18" t="s">
        <v>1570</v>
      </c>
      <c r="B1811" s="18" t="s">
        <v>1571</v>
      </c>
      <c r="C1811" s="18">
        <v>60</v>
      </c>
      <c r="D1811" s="18" t="s">
        <v>39</v>
      </c>
      <c r="E1811" s="19"/>
      <c r="F1811" s="18" t="str">
        <f>IF(ISBLANK(E1811),"", PRODUCT(C1811,E1811))</f>
        <v/>
      </c>
      <c r="G1811" s="29"/>
      <c r="H1811" s="28"/>
    </row>
    <row r="1812" spans="1:8" ht="30" x14ac:dyDescent="0.25">
      <c r="A1812" s="18" t="s">
        <v>1572</v>
      </c>
      <c r="B1812" s="28" t="s">
        <v>1573</v>
      </c>
      <c r="C1812" s="18"/>
      <c r="D1812" s="18"/>
      <c r="E1812" s="18"/>
      <c r="F1812" s="18"/>
      <c r="G1812" s="28"/>
      <c r="H1812" s="29"/>
    </row>
    <row r="1813" spans="1:8" ht="30" x14ac:dyDescent="0.25">
      <c r="A1813" s="18" t="s">
        <v>1574</v>
      </c>
      <c r="B1813" s="28" t="s">
        <v>1575</v>
      </c>
      <c r="C1813" s="18"/>
      <c r="D1813" s="18"/>
      <c r="E1813" s="18"/>
      <c r="F1813" s="18"/>
      <c r="G1813" s="28"/>
      <c r="H1813" s="29"/>
    </row>
    <row r="1814" spans="1:8" x14ac:dyDescent="0.25">
      <c r="A1814" s="18" t="s">
        <v>1576</v>
      </c>
      <c r="B1814" s="28" t="s">
        <v>1577</v>
      </c>
      <c r="C1814" s="18"/>
      <c r="D1814" s="18"/>
      <c r="E1814" s="18"/>
      <c r="F1814" s="18"/>
      <c r="G1814" s="28"/>
      <c r="H1814" s="29"/>
    </row>
    <row r="1815" spans="1:8" x14ac:dyDescent="0.25">
      <c r="A1815" s="18" t="s">
        <v>1578</v>
      </c>
      <c r="B1815" s="28" t="s">
        <v>1579</v>
      </c>
      <c r="C1815" s="18"/>
      <c r="D1815" s="18"/>
      <c r="E1815" s="18"/>
      <c r="F1815" s="18"/>
      <c r="G1815" s="28"/>
      <c r="H1815" s="29"/>
    </row>
    <row r="1816" spans="1:8" x14ac:dyDescent="0.25">
      <c r="A1816" s="18" t="s">
        <v>1580</v>
      </c>
      <c r="B1816" s="28" t="s">
        <v>1571</v>
      </c>
      <c r="C1816" s="18">
        <v>40</v>
      </c>
      <c r="D1816" s="18" t="s">
        <v>39</v>
      </c>
      <c r="E1816" s="19"/>
      <c r="F1816" s="18" t="str">
        <f>IF(ISBLANK(E1816),"", PRODUCT(C1816,E1816))</f>
        <v/>
      </c>
      <c r="G1816" s="29"/>
      <c r="H1816" s="28"/>
    </row>
    <row r="1817" spans="1:8" ht="30" x14ac:dyDescent="0.25">
      <c r="A1817" s="18" t="s">
        <v>1581</v>
      </c>
      <c r="B1817" s="28" t="s">
        <v>1573</v>
      </c>
      <c r="C1817" s="18"/>
      <c r="D1817" s="18"/>
      <c r="E1817" s="18"/>
      <c r="F1817" s="18"/>
      <c r="G1817" s="28"/>
      <c r="H1817" s="29"/>
    </row>
    <row r="1818" spans="1:8" ht="30" x14ac:dyDescent="0.25">
      <c r="A1818" s="18" t="s">
        <v>1582</v>
      </c>
      <c r="B1818" s="28" t="s">
        <v>1575</v>
      </c>
      <c r="C1818" s="18"/>
      <c r="D1818" s="18"/>
      <c r="E1818" s="18"/>
      <c r="F1818" s="18"/>
      <c r="G1818" s="28"/>
      <c r="H1818" s="29"/>
    </row>
    <row r="1819" spans="1:8" x14ac:dyDescent="0.25">
      <c r="A1819" s="18" t="s">
        <v>1583</v>
      </c>
      <c r="B1819" s="28" t="s">
        <v>1577</v>
      </c>
      <c r="C1819" s="18"/>
      <c r="D1819" s="18"/>
      <c r="E1819" s="18"/>
      <c r="F1819" s="18"/>
      <c r="G1819" s="28"/>
      <c r="H1819" s="29"/>
    </row>
    <row r="1820" spans="1:8" x14ac:dyDescent="0.25">
      <c r="A1820" s="18" t="s">
        <v>1584</v>
      </c>
      <c r="B1820" s="18" t="s">
        <v>1585</v>
      </c>
      <c r="C1820" s="18"/>
      <c r="D1820" s="18"/>
      <c r="E1820" s="18"/>
      <c r="F1820" s="18"/>
      <c r="G1820" s="28"/>
      <c r="H1820" s="29"/>
    </row>
    <row r="1821" spans="1:8" x14ac:dyDescent="0.25">
      <c r="E1821" s="17" t="s">
        <v>44</v>
      </c>
      <c r="F1821" s="17" t="str">
        <f>IF((COUNT(C1811:C1820)&lt;&gt;COUNT(F1811:F1820)),"", ROUND(SUM(F1811:F1820),2))</f>
        <v/>
      </c>
      <c r="G1821" s="30" t="str">
        <f>IF((COUNT(C1811:C1820)&lt;&gt;COUNT(F1811:F1820)),"Neužpildytos visų objektų kainos", "")</f>
        <v>Neužpildytos visų objektų kainos</v>
      </c>
    </row>
    <row r="1822" spans="1:8" x14ac:dyDescent="0.25">
      <c r="C1822" s="17" t="s">
        <v>45</v>
      </c>
      <c r="D1822" s="20"/>
      <c r="E1822" s="17" t="s">
        <v>46</v>
      </c>
      <c r="F1822" s="17" t="str">
        <f>IF(OR(F1821="",D1822=""),"", ROUND(PRODUCT(D1822,F1821)/100,2))</f>
        <v/>
      </c>
      <c r="G1822" s="30" t="str">
        <f>IF(D1822="", "Nurodykite taikomą PVM dydį", "")</f>
        <v>Nurodykite taikomą PVM dydį</v>
      </c>
    </row>
    <row r="1823" spans="1:8" x14ac:dyDescent="0.25">
      <c r="E1823" s="17" t="s">
        <v>47</v>
      </c>
      <c r="F1823" s="17">
        <f>IF(ISBLANK(F1822), "", ROUND(SUM(F1821:F1822),2))</f>
        <v>0</v>
      </c>
    </row>
    <row r="1827" spans="1:8" x14ac:dyDescent="0.25">
      <c r="A1827" s="13" t="s">
        <v>1586</v>
      </c>
      <c r="B1827" s="13" t="s">
        <v>1587</v>
      </c>
    </row>
    <row r="1829" spans="1:8" x14ac:dyDescent="0.25">
      <c r="A1829" s="13" t="s">
        <v>27</v>
      </c>
    </row>
    <row r="1830" spans="1:8" ht="45" x14ac:dyDescent="0.25">
      <c r="A1830" s="17" t="s">
        <v>28</v>
      </c>
      <c r="B1830" s="17" t="s">
        <v>29</v>
      </c>
      <c r="C1830" s="17" t="s">
        <v>30</v>
      </c>
      <c r="D1830" s="17" t="s">
        <v>31</v>
      </c>
      <c r="E1830" s="17" t="s">
        <v>32</v>
      </c>
      <c r="F1830" s="17" t="s">
        <v>33</v>
      </c>
      <c r="G1830" s="27" t="s">
        <v>34</v>
      </c>
      <c r="H1830" s="27" t="s">
        <v>35</v>
      </c>
    </row>
    <row r="1831" spans="1:8" x14ac:dyDescent="0.25">
      <c r="A1831" s="17" t="s">
        <v>1588</v>
      </c>
      <c r="B1831" s="17" t="s">
        <v>1589</v>
      </c>
      <c r="C1831" s="18"/>
      <c r="D1831" s="18"/>
      <c r="E1831" s="18"/>
      <c r="F1831" s="18"/>
      <c r="G1831" s="28"/>
      <c r="H1831" s="28"/>
    </row>
    <row r="1832" spans="1:8" x14ac:dyDescent="0.25">
      <c r="A1832" s="18" t="s">
        <v>1590</v>
      </c>
      <c r="B1832" s="18" t="s">
        <v>1589</v>
      </c>
      <c r="C1832" s="18">
        <v>30</v>
      </c>
      <c r="D1832" s="18" t="s">
        <v>39</v>
      </c>
      <c r="E1832" s="19"/>
      <c r="F1832" s="18" t="str">
        <f>IF(ISBLANK(E1832),"", PRODUCT(C1832,E1832))</f>
        <v/>
      </c>
      <c r="G1832" s="29"/>
      <c r="H1832" s="28"/>
    </row>
    <row r="1833" spans="1:8" x14ac:dyDescent="0.25">
      <c r="A1833" s="18" t="s">
        <v>1591</v>
      </c>
      <c r="B1833" s="18" t="s">
        <v>1592</v>
      </c>
      <c r="C1833" s="18"/>
      <c r="D1833" s="18"/>
      <c r="E1833" s="18"/>
      <c r="F1833" s="18"/>
      <c r="G1833" s="28"/>
      <c r="H1833" s="29"/>
    </row>
    <row r="1834" spans="1:8" x14ac:dyDescent="0.25">
      <c r="A1834" s="18" t="s">
        <v>1593</v>
      </c>
      <c r="B1834" s="18" t="s">
        <v>1594</v>
      </c>
      <c r="C1834" s="18"/>
      <c r="D1834" s="18"/>
      <c r="E1834" s="18"/>
      <c r="F1834" s="18"/>
      <c r="G1834" s="28"/>
      <c r="H1834" s="29"/>
    </row>
    <row r="1835" spans="1:8" x14ac:dyDescent="0.25">
      <c r="A1835" s="18" t="s">
        <v>1595</v>
      </c>
      <c r="B1835" s="18" t="s">
        <v>1596</v>
      </c>
      <c r="C1835" s="18"/>
      <c r="D1835" s="18"/>
      <c r="E1835" s="18"/>
      <c r="F1835" s="18"/>
      <c r="G1835" s="28"/>
      <c r="H1835" s="29"/>
    </row>
    <row r="1836" spans="1:8" x14ac:dyDescent="0.25">
      <c r="A1836" s="18" t="s">
        <v>1597</v>
      </c>
      <c r="B1836" s="18" t="s">
        <v>1598</v>
      </c>
      <c r="C1836" s="18"/>
      <c r="D1836" s="18"/>
      <c r="E1836" s="18"/>
      <c r="F1836" s="18"/>
      <c r="G1836" s="28"/>
      <c r="H1836" s="29"/>
    </row>
    <row r="1837" spans="1:8" x14ac:dyDescent="0.25">
      <c r="A1837" s="18" t="s">
        <v>1599</v>
      </c>
      <c r="B1837" s="18" t="s">
        <v>1600</v>
      </c>
      <c r="C1837" s="18"/>
      <c r="D1837" s="18"/>
      <c r="E1837" s="18"/>
      <c r="F1837" s="18"/>
      <c r="G1837" s="28"/>
      <c r="H1837" s="29"/>
    </row>
    <row r="1838" spans="1:8" x14ac:dyDescent="0.25">
      <c r="A1838" s="18" t="s">
        <v>1601</v>
      </c>
      <c r="B1838" s="18" t="s">
        <v>1602</v>
      </c>
      <c r="C1838" s="18"/>
      <c r="D1838" s="18"/>
      <c r="E1838" s="18"/>
      <c r="F1838" s="18"/>
      <c r="G1838" s="28"/>
      <c r="H1838" s="29"/>
    </row>
    <row r="1839" spans="1:8" x14ac:dyDescent="0.25">
      <c r="E1839" s="17" t="s">
        <v>44</v>
      </c>
      <c r="F1839" s="17" t="str">
        <f>IF((COUNT(C1832:C1838)&lt;&gt;COUNT(F1832:F1838)),"", ROUND(SUM(F1832:F1838),2))</f>
        <v/>
      </c>
      <c r="G1839" s="30" t="str">
        <f>IF((COUNT(C1832:C1838)&lt;&gt;COUNT(F1832:F1838)),"Neužpildytos visų objektų kainos", "")</f>
        <v>Neužpildytos visų objektų kainos</v>
      </c>
    </row>
    <row r="1840" spans="1:8" x14ac:dyDescent="0.25">
      <c r="C1840" s="17" t="s">
        <v>45</v>
      </c>
      <c r="D1840" s="20"/>
      <c r="E1840" s="17" t="s">
        <v>46</v>
      </c>
      <c r="F1840" s="17" t="str">
        <f>IF(OR(F1839="",D1840=""),"", ROUND(PRODUCT(D1840,F1839)/100,2))</f>
        <v/>
      </c>
      <c r="G1840" s="30" t="str">
        <f>IF(D1840="", "Nurodykite taikomą PVM dydį", "")</f>
        <v>Nurodykite taikomą PVM dydį</v>
      </c>
    </row>
    <row r="1841" spans="1:8" x14ac:dyDescent="0.25">
      <c r="E1841" s="17" t="s">
        <v>47</v>
      </c>
      <c r="F1841" s="17">
        <f>IF(ISBLANK(F1840), "", ROUND(SUM(F1839:F1840),2))</f>
        <v>0</v>
      </c>
    </row>
    <row r="1845" spans="1:8" x14ac:dyDescent="0.25">
      <c r="A1845" s="13" t="s">
        <v>1603</v>
      </c>
      <c r="B1845" s="13" t="s">
        <v>1604</v>
      </c>
    </row>
    <row r="1847" spans="1:8" x14ac:dyDescent="0.25">
      <c r="A1847" s="13" t="s">
        <v>27</v>
      </c>
    </row>
    <row r="1848" spans="1:8" ht="45" x14ac:dyDescent="0.25">
      <c r="A1848" s="17" t="s">
        <v>28</v>
      </c>
      <c r="B1848" s="17" t="s">
        <v>29</v>
      </c>
      <c r="C1848" s="17" t="s">
        <v>30</v>
      </c>
      <c r="D1848" s="17" t="s">
        <v>31</v>
      </c>
      <c r="E1848" s="17" t="s">
        <v>32</v>
      </c>
      <c r="F1848" s="17" t="s">
        <v>33</v>
      </c>
      <c r="G1848" s="27" t="s">
        <v>34</v>
      </c>
      <c r="H1848" s="27" t="s">
        <v>35</v>
      </c>
    </row>
    <row r="1849" spans="1:8" x14ac:dyDescent="0.25">
      <c r="A1849" s="17" t="s">
        <v>1605</v>
      </c>
      <c r="B1849" s="17" t="s">
        <v>1606</v>
      </c>
      <c r="C1849" s="18"/>
      <c r="D1849" s="18"/>
      <c r="E1849" s="18"/>
      <c r="F1849" s="18"/>
      <c r="G1849" s="28"/>
      <c r="H1849" s="28"/>
    </row>
    <row r="1850" spans="1:8" x14ac:dyDescent="0.25">
      <c r="A1850" s="18" t="s">
        <v>1607</v>
      </c>
      <c r="B1850" s="18" t="s">
        <v>1606</v>
      </c>
      <c r="C1850" s="18">
        <v>4000</v>
      </c>
      <c r="D1850" s="18" t="s">
        <v>39</v>
      </c>
      <c r="E1850" s="19"/>
      <c r="F1850" s="18" t="str">
        <f>IF(ISBLANK(E1850),"", PRODUCT(C1850,E1850))</f>
        <v/>
      </c>
      <c r="G1850" s="29"/>
      <c r="H1850" s="28"/>
    </row>
    <row r="1851" spans="1:8" ht="30" x14ac:dyDescent="0.25">
      <c r="A1851" s="18" t="s">
        <v>1608</v>
      </c>
      <c r="B1851" s="28" t="s">
        <v>1609</v>
      </c>
      <c r="C1851" s="18"/>
      <c r="D1851" s="18"/>
      <c r="E1851" s="18"/>
      <c r="F1851" s="18"/>
      <c r="G1851" s="28"/>
      <c r="H1851" s="29"/>
    </row>
    <row r="1852" spans="1:8" x14ac:dyDescent="0.25">
      <c r="A1852" s="18" t="s">
        <v>1610</v>
      </c>
      <c r="B1852" s="18" t="s">
        <v>1611</v>
      </c>
      <c r="C1852" s="18"/>
      <c r="D1852" s="18"/>
      <c r="E1852" s="18"/>
      <c r="F1852" s="18"/>
      <c r="G1852" s="28"/>
      <c r="H1852" s="29"/>
    </row>
    <row r="1853" spans="1:8" x14ac:dyDescent="0.25">
      <c r="A1853" s="18" t="s">
        <v>1612</v>
      </c>
      <c r="B1853" s="18" t="s">
        <v>1613</v>
      </c>
      <c r="C1853" s="18"/>
      <c r="D1853" s="18"/>
      <c r="E1853" s="18"/>
      <c r="F1853" s="18"/>
      <c r="G1853" s="28"/>
      <c r="H1853" s="29"/>
    </row>
    <row r="1854" spans="1:8" x14ac:dyDescent="0.25">
      <c r="A1854" s="18" t="s">
        <v>1614</v>
      </c>
      <c r="B1854" s="18" t="s">
        <v>681</v>
      </c>
      <c r="C1854" s="18"/>
      <c r="D1854" s="18"/>
      <c r="E1854" s="18"/>
      <c r="F1854" s="18"/>
      <c r="G1854" s="28"/>
      <c r="H1854" s="29"/>
    </row>
    <row r="1855" spans="1:8" x14ac:dyDescent="0.25">
      <c r="A1855" s="18" t="s">
        <v>1615</v>
      </c>
      <c r="B1855" s="18" t="s">
        <v>1616</v>
      </c>
      <c r="C1855" s="18"/>
      <c r="D1855" s="18"/>
      <c r="E1855" s="18"/>
      <c r="F1855" s="18"/>
      <c r="G1855" s="28"/>
      <c r="H1855" s="29"/>
    </row>
    <row r="1856" spans="1:8" x14ac:dyDescent="0.25">
      <c r="E1856" s="17" t="s">
        <v>44</v>
      </c>
      <c r="F1856" s="17" t="str">
        <f>IF((COUNT(C1850:C1855)&lt;&gt;COUNT(F1850:F1855)),"", ROUND(SUM(F1850:F1855),2))</f>
        <v/>
      </c>
      <c r="G1856" s="30" t="str">
        <f>IF((COUNT(C1850:C1855)&lt;&gt;COUNT(F1850:F1855)),"Neužpildytos visų objektų kainos", "")</f>
        <v>Neužpildytos visų objektų kainos</v>
      </c>
    </row>
    <row r="1857" spans="1:8" x14ac:dyDescent="0.25">
      <c r="C1857" s="17" t="s">
        <v>45</v>
      </c>
      <c r="D1857" s="20"/>
      <c r="E1857" s="17" t="s">
        <v>46</v>
      </c>
      <c r="F1857" s="17" t="str">
        <f>IF(OR(F1856="",D1857=""),"", ROUND(PRODUCT(D1857,F1856)/100,2))</f>
        <v/>
      </c>
      <c r="G1857" s="30" t="str">
        <f>IF(D1857="", "Nurodykite taikomą PVM dydį", "")</f>
        <v>Nurodykite taikomą PVM dydį</v>
      </c>
    </row>
    <row r="1858" spans="1:8" x14ac:dyDescent="0.25">
      <c r="E1858" s="17" t="s">
        <v>47</v>
      </c>
      <c r="F1858" s="17">
        <f>IF(ISBLANK(F1857), "", ROUND(SUM(F1856:F1857),2))</f>
        <v>0</v>
      </c>
    </row>
    <row r="1862" spans="1:8" x14ac:dyDescent="0.25">
      <c r="A1862" s="13" t="s">
        <v>1617</v>
      </c>
      <c r="B1862" s="13" t="s">
        <v>1618</v>
      </c>
    </row>
    <row r="1864" spans="1:8" x14ac:dyDescent="0.25">
      <c r="A1864" s="13" t="s">
        <v>27</v>
      </c>
    </row>
    <row r="1865" spans="1:8" ht="45" x14ac:dyDescent="0.25">
      <c r="A1865" s="17" t="s">
        <v>28</v>
      </c>
      <c r="B1865" s="17" t="s">
        <v>29</v>
      </c>
      <c r="C1865" s="17" t="s">
        <v>30</v>
      </c>
      <c r="D1865" s="17" t="s">
        <v>31</v>
      </c>
      <c r="E1865" s="17" t="s">
        <v>32</v>
      </c>
      <c r="F1865" s="17" t="s">
        <v>33</v>
      </c>
      <c r="G1865" s="27" t="s">
        <v>34</v>
      </c>
      <c r="H1865" s="27" t="s">
        <v>35</v>
      </c>
    </row>
    <row r="1866" spans="1:8" x14ac:dyDescent="0.25">
      <c r="A1866" s="17" t="s">
        <v>1619</v>
      </c>
      <c r="B1866" s="17" t="s">
        <v>1620</v>
      </c>
      <c r="C1866" s="18"/>
      <c r="D1866" s="18"/>
      <c r="E1866" s="18"/>
      <c r="F1866" s="18"/>
      <c r="G1866" s="28"/>
      <c r="H1866" s="28"/>
    </row>
    <row r="1867" spans="1:8" x14ac:dyDescent="0.25">
      <c r="A1867" s="18" t="s">
        <v>1621</v>
      </c>
      <c r="B1867" s="18" t="s">
        <v>1620</v>
      </c>
      <c r="C1867" s="18">
        <v>2600</v>
      </c>
      <c r="D1867" s="18" t="s">
        <v>39</v>
      </c>
      <c r="E1867" s="19"/>
      <c r="F1867" s="18" t="str">
        <f>IF(ISBLANK(E1867),"", PRODUCT(C1867,E1867))</f>
        <v/>
      </c>
      <c r="G1867" s="29"/>
      <c r="H1867" s="28"/>
    </row>
    <row r="1868" spans="1:8" x14ac:dyDescent="0.25">
      <c r="A1868" s="18" t="s">
        <v>1622</v>
      </c>
      <c r="B1868" s="18" t="s">
        <v>1623</v>
      </c>
      <c r="C1868" s="18"/>
      <c r="D1868" s="18"/>
      <c r="E1868" s="18"/>
      <c r="F1868" s="18"/>
      <c r="G1868" s="28"/>
      <c r="H1868" s="29"/>
    </row>
    <row r="1869" spans="1:8" ht="30" x14ac:dyDescent="0.25">
      <c r="A1869" s="18" t="s">
        <v>1624</v>
      </c>
      <c r="B1869" s="28" t="s">
        <v>1625</v>
      </c>
      <c r="C1869" s="18"/>
      <c r="D1869" s="18"/>
      <c r="E1869" s="18"/>
      <c r="F1869" s="18"/>
      <c r="G1869" s="28"/>
      <c r="H1869" s="29"/>
    </row>
    <row r="1870" spans="1:8" x14ac:dyDescent="0.25">
      <c r="A1870" s="18" t="s">
        <v>1626</v>
      </c>
      <c r="B1870" s="28" t="s">
        <v>1627</v>
      </c>
      <c r="C1870" s="18"/>
      <c r="D1870" s="18"/>
      <c r="E1870" s="18"/>
      <c r="F1870" s="18"/>
      <c r="G1870" s="28"/>
      <c r="H1870" s="29"/>
    </row>
    <row r="1871" spans="1:8" x14ac:dyDescent="0.25">
      <c r="A1871" s="18" t="s">
        <v>1628</v>
      </c>
      <c r="B1871" s="28" t="s">
        <v>1629</v>
      </c>
      <c r="C1871" s="18"/>
      <c r="D1871" s="18"/>
      <c r="E1871" s="18"/>
      <c r="F1871" s="18"/>
      <c r="G1871" s="28"/>
      <c r="H1871" s="29"/>
    </row>
    <row r="1872" spans="1:8" x14ac:dyDescent="0.25">
      <c r="A1872" s="18" t="s">
        <v>1630</v>
      </c>
      <c r="B1872" s="28" t="s">
        <v>1631</v>
      </c>
      <c r="C1872" s="18"/>
      <c r="D1872" s="18"/>
      <c r="E1872" s="18"/>
      <c r="F1872" s="18"/>
      <c r="G1872" s="28"/>
      <c r="H1872" s="29"/>
    </row>
    <row r="1873" spans="1:8" x14ac:dyDescent="0.25">
      <c r="A1873" s="18" t="s">
        <v>1632</v>
      </c>
      <c r="B1873" s="28" t="s">
        <v>1633</v>
      </c>
      <c r="C1873" s="18"/>
      <c r="D1873" s="18"/>
      <c r="E1873" s="18"/>
      <c r="F1873" s="18"/>
      <c r="G1873" s="28"/>
      <c r="H1873" s="29"/>
    </row>
    <row r="1874" spans="1:8" x14ac:dyDescent="0.25">
      <c r="A1874" s="18" t="s">
        <v>1634</v>
      </c>
      <c r="B1874" s="28" t="s">
        <v>1635</v>
      </c>
      <c r="C1874" s="18"/>
      <c r="D1874" s="18"/>
      <c r="E1874" s="18"/>
      <c r="F1874" s="18"/>
      <c r="G1874" s="28"/>
      <c r="H1874" s="29"/>
    </row>
    <row r="1875" spans="1:8" ht="30" x14ac:dyDescent="0.25">
      <c r="A1875" s="18" t="s">
        <v>1636</v>
      </c>
      <c r="B1875" s="28" t="s">
        <v>1637</v>
      </c>
      <c r="C1875" s="18"/>
      <c r="D1875" s="18"/>
      <c r="E1875" s="18"/>
      <c r="F1875" s="18"/>
      <c r="G1875" s="28"/>
      <c r="H1875" s="29"/>
    </row>
    <row r="1876" spans="1:8" x14ac:dyDescent="0.25">
      <c r="E1876" s="17" t="s">
        <v>44</v>
      </c>
      <c r="F1876" s="17" t="str">
        <f>IF((COUNT(C1867:C1875)&lt;&gt;COUNT(F1867:F1875)),"", ROUND(SUM(F1867:F1875),2))</f>
        <v/>
      </c>
      <c r="G1876" s="30" t="str">
        <f>IF((COUNT(C1867:C1875)&lt;&gt;COUNT(F1867:F1875)),"Neužpildytos visų objektų kainos", "")</f>
        <v>Neužpildytos visų objektų kainos</v>
      </c>
    </row>
    <row r="1877" spans="1:8" x14ac:dyDescent="0.25">
      <c r="C1877" s="17" t="s">
        <v>45</v>
      </c>
      <c r="D1877" s="20"/>
      <c r="E1877" s="17" t="s">
        <v>46</v>
      </c>
      <c r="F1877" s="17" t="str">
        <f>IF(OR(F1876="",D1877=""),"", ROUND(PRODUCT(D1877,F1876)/100,2))</f>
        <v/>
      </c>
      <c r="G1877" s="30" t="str">
        <f>IF(D1877="", "Nurodykite taikomą PVM dydį", "")</f>
        <v>Nurodykite taikomą PVM dydį</v>
      </c>
    </row>
    <row r="1878" spans="1:8" x14ac:dyDescent="0.25">
      <c r="E1878" s="17" t="s">
        <v>47</v>
      </c>
      <c r="F1878" s="17">
        <f>IF(ISBLANK(F1877), "", ROUND(SUM(F1876:F1877),2))</f>
        <v>0</v>
      </c>
    </row>
    <row r="1882" spans="1:8" x14ac:dyDescent="0.25">
      <c r="A1882" s="13" t="s">
        <v>1638</v>
      </c>
      <c r="B1882" s="13" t="s">
        <v>1639</v>
      </c>
    </row>
    <row r="1884" spans="1:8" x14ac:dyDescent="0.25">
      <c r="A1884" s="13" t="s">
        <v>27</v>
      </c>
    </row>
    <row r="1885" spans="1:8" ht="45" x14ac:dyDescent="0.25">
      <c r="A1885" s="17" t="s">
        <v>28</v>
      </c>
      <c r="B1885" s="17" t="s">
        <v>29</v>
      </c>
      <c r="C1885" s="17" t="s">
        <v>30</v>
      </c>
      <c r="D1885" s="17" t="s">
        <v>31</v>
      </c>
      <c r="E1885" s="17" t="s">
        <v>32</v>
      </c>
      <c r="F1885" s="17" t="s">
        <v>33</v>
      </c>
      <c r="G1885" s="27" t="s">
        <v>34</v>
      </c>
      <c r="H1885" s="27" t="s">
        <v>35</v>
      </c>
    </row>
    <row r="1886" spans="1:8" x14ac:dyDescent="0.25">
      <c r="A1886" s="17" t="s">
        <v>1640</v>
      </c>
      <c r="B1886" s="17" t="s">
        <v>1641</v>
      </c>
      <c r="C1886" s="18"/>
      <c r="D1886" s="18"/>
      <c r="E1886" s="18"/>
      <c r="F1886" s="18"/>
      <c r="G1886" s="28"/>
      <c r="H1886" s="28"/>
    </row>
    <row r="1887" spans="1:8" x14ac:dyDescent="0.25">
      <c r="A1887" s="18" t="s">
        <v>1642</v>
      </c>
      <c r="B1887" s="18" t="s">
        <v>1641</v>
      </c>
      <c r="C1887" s="18">
        <v>1000</v>
      </c>
      <c r="D1887" s="18" t="s">
        <v>39</v>
      </c>
      <c r="E1887" s="19"/>
      <c r="F1887" s="18" t="str">
        <f>IF(ISBLANK(E1887),"", PRODUCT(C1887,E1887))</f>
        <v/>
      </c>
      <c r="G1887" s="29"/>
      <c r="H1887" s="28"/>
    </row>
    <row r="1888" spans="1:8" x14ac:dyDescent="0.25">
      <c r="A1888" s="18" t="s">
        <v>1643</v>
      </c>
      <c r="B1888" s="18" t="s">
        <v>1644</v>
      </c>
      <c r="C1888" s="18"/>
      <c r="D1888" s="18"/>
      <c r="E1888" s="18"/>
      <c r="F1888" s="18"/>
      <c r="G1888" s="28"/>
      <c r="H1888" s="29"/>
    </row>
    <row r="1889" spans="1:8" x14ac:dyDescent="0.25">
      <c r="A1889" s="18" t="s">
        <v>1645</v>
      </c>
      <c r="B1889" s="18" t="s">
        <v>1646</v>
      </c>
      <c r="C1889" s="18"/>
      <c r="D1889" s="18"/>
      <c r="E1889" s="18"/>
      <c r="F1889" s="18"/>
      <c r="G1889" s="28"/>
      <c r="H1889" s="29"/>
    </row>
    <row r="1890" spans="1:8" x14ac:dyDescent="0.25">
      <c r="A1890" s="18" t="s">
        <v>1647</v>
      </c>
      <c r="B1890" s="18" t="s">
        <v>1648</v>
      </c>
      <c r="C1890" s="18"/>
      <c r="D1890" s="18"/>
      <c r="E1890" s="18"/>
      <c r="F1890" s="18"/>
      <c r="G1890" s="28"/>
      <c r="H1890" s="29"/>
    </row>
    <row r="1891" spans="1:8" ht="30" x14ac:dyDescent="0.25">
      <c r="A1891" s="18" t="s">
        <v>1649</v>
      </c>
      <c r="B1891" s="28" t="s">
        <v>1650</v>
      </c>
      <c r="C1891" s="18"/>
      <c r="D1891" s="18"/>
      <c r="E1891" s="18"/>
      <c r="F1891" s="18"/>
      <c r="G1891" s="28"/>
      <c r="H1891" s="29"/>
    </row>
    <row r="1892" spans="1:8" ht="30" x14ac:dyDescent="0.25">
      <c r="A1892" s="18" t="s">
        <v>1651</v>
      </c>
      <c r="B1892" s="28" t="s">
        <v>1652</v>
      </c>
      <c r="C1892" s="18"/>
      <c r="D1892" s="18"/>
      <c r="E1892" s="18"/>
      <c r="F1892" s="18"/>
      <c r="G1892" s="28"/>
      <c r="H1892" s="29"/>
    </row>
    <row r="1893" spans="1:8" x14ac:dyDescent="0.25">
      <c r="A1893" s="18" t="s">
        <v>1653</v>
      </c>
      <c r="B1893" s="28" t="s">
        <v>1654</v>
      </c>
      <c r="C1893" s="18"/>
      <c r="D1893" s="18"/>
      <c r="E1893" s="18"/>
      <c r="F1893" s="18"/>
      <c r="G1893" s="28"/>
      <c r="H1893" s="29"/>
    </row>
    <row r="1894" spans="1:8" x14ac:dyDescent="0.25">
      <c r="A1894" s="18" t="s">
        <v>1655</v>
      </c>
      <c r="B1894" s="28" t="s">
        <v>1656</v>
      </c>
      <c r="C1894" s="18"/>
      <c r="D1894" s="18"/>
      <c r="E1894" s="18"/>
      <c r="F1894" s="18"/>
      <c r="G1894" s="28"/>
      <c r="H1894" s="29"/>
    </row>
    <row r="1895" spans="1:8" x14ac:dyDescent="0.25">
      <c r="A1895" s="18" t="s">
        <v>1657</v>
      </c>
      <c r="B1895" s="28" t="s">
        <v>1658</v>
      </c>
      <c r="C1895" s="18"/>
      <c r="D1895" s="18"/>
      <c r="E1895" s="18"/>
      <c r="F1895" s="18"/>
      <c r="G1895" s="28"/>
      <c r="H1895" s="29"/>
    </row>
    <row r="1896" spans="1:8" ht="45" x14ac:dyDescent="0.25">
      <c r="A1896" s="18" t="s">
        <v>1659</v>
      </c>
      <c r="B1896" s="28" t="s">
        <v>1660</v>
      </c>
      <c r="C1896" s="18"/>
      <c r="D1896" s="18"/>
      <c r="E1896" s="18"/>
      <c r="F1896" s="18"/>
      <c r="G1896" s="28"/>
      <c r="H1896" s="29"/>
    </row>
    <row r="1897" spans="1:8" x14ac:dyDescent="0.25">
      <c r="E1897" s="17" t="s">
        <v>44</v>
      </c>
      <c r="F1897" s="17" t="str">
        <f>IF((COUNT(C1887:C1896)&lt;&gt;COUNT(F1887:F1896)),"", ROUND(SUM(F1887:F1896),2))</f>
        <v/>
      </c>
      <c r="G1897" s="30" t="str">
        <f>IF((COUNT(C1887:C1896)&lt;&gt;COUNT(F1887:F1896)),"Neužpildytos visų objektų kainos", "")</f>
        <v>Neužpildytos visų objektų kainos</v>
      </c>
    </row>
    <row r="1898" spans="1:8" x14ac:dyDescent="0.25">
      <c r="C1898" s="17" t="s">
        <v>45</v>
      </c>
      <c r="D1898" s="20"/>
      <c r="E1898" s="17" t="s">
        <v>46</v>
      </c>
      <c r="F1898" s="17" t="str">
        <f>IF(OR(F1897="",D1898=""),"", ROUND(PRODUCT(D1898,F1897)/100,2))</f>
        <v/>
      </c>
      <c r="G1898" s="30" t="str">
        <f>IF(D1898="", "Nurodykite taikomą PVM dydį", "")</f>
        <v>Nurodykite taikomą PVM dydį</v>
      </c>
    </row>
    <row r="1899" spans="1:8" x14ac:dyDescent="0.25">
      <c r="E1899" s="17" t="s">
        <v>47</v>
      </c>
      <c r="F1899" s="17">
        <f>IF(ISBLANK(F1898), "", ROUND(SUM(F1897:F1898),2))</f>
        <v>0</v>
      </c>
    </row>
    <row r="1903" spans="1:8" x14ac:dyDescent="0.25">
      <c r="A1903" s="13" t="s">
        <v>1661</v>
      </c>
      <c r="B1903" s="13" t="s">
        <v>1662</v>
      </c>
    </row>
    <row r="1905" spans="1:8" x14ac:dyDescent="0.25">
      <c r="A1905" s="13" t="s">
        <v>27</v>
      </c>
    </row>
    <row r="1906" spans="1:8" ht="45" x14ac:dyDescent="0.25">
      <c r="A1906" s="17" t="s">
        <v>28</v>
      </c>
      <c r="B1906" s="17" t="s">
        <v>29</v>
      </c>
      <c r="C1906" s="17" t="s">
        <v>30</v>
      </c>
      <c r="D1906" s="17" t="s">
        <v>31</v>
      </c>
      <c r="E1906" s="17" t="s">
        <v>32</v>
      </c>
      <c r="F1906" s="17" t="s">
        <v>33</v>
      </c>
      <c r="G1906" s="27" t="s">
        <v>34</v>
      </c>
      <c r="H1906" s="27" t="s">
        <v>35</v>
      </c>
    </row>
    <row r="1907" spans="1:8" x14ac:dyDescent="0.25">
      <c r="A1907" s="17" t="s">
        <v>1663</v>
      </c>
      <c r="B1907" s="17" t="s">
        <v>1664</v>
      </c>
      <c r="C1907" s="18"/>
      <c r="D1907" s="18"/>
      <c r="E1907" s="18"/>
      <c r="F1907" s="18"/>
      <c r="G1907" s="28"/>
      <c r="H1907" s="28"/>
    </row>
    <row r="1908" spans="1:8" x14ac:dyDescent="0.25">
      <c r="A1908" s="18" t="s">
        <v>1665</v>
      </c>
      <c r="B1908" s="18" t="s">
        <v>1666</v>
      </c>
      <c r="C1908" s="18">
        <v>1000</v>
      </c>
      <c r="D1908" s="18" t="s">
        <v>39</v>
      </c>
      <c r="E1908" s="19"/>
      <c r="F1908" s="18" t="str">
        <f>IF(ISBLANK(E1908),"", PRODUCT(C1908,E1908))</f>
        <v/>
      </c>
      <c r="G1908" s="29"/>
      <c r="H1908" s="28"/>
    </row>
    <row r="1909" spans="1:8" x14ac:dyDescent="0.25">
      <c r="A1909" s="18" t="s">
        <v>1667</v>
      </c>
      <c r="B1909" s="18" t="s">
        <v>1668</v>
      </c>
      <c r="C1909" s="18"/>
      <c r="D1909" s="18"/>
      <c r="E1909" s="18"/>
      <c r="F1909" s="18"/>
      <c r="G1909" s="28"/>
      <c r="H1909" s="29"/>
    </row>
    <row r="1910" spans="1:8" x14ac:dyDescent="0.25">
      <c r="A1910" s="18" t="s">
        <v>1669</v>
      </c>
      <c r="B1910" s="18" t="s">
        <v>1670</v>
      </c>
      <c r="C1910" s="18"/>
      <c r="D1910" s="18"/>
      <c r="E1910" s="18"/>
      <c r="F1910" s="18"/>
      <c r="G1910" s="28"/>
      <c r="H1910" s="29"/>
    </row>
    <row r="1911" spans="1:8" x14ac:dyDescent="0.25">
      <c r="A1911" s="18" t="s">
        <v>1671</v>
      </c>
      <c r="B1911" s="18" t="s">
        <v>1672</v>
      </c>
      <c r="C1911" s="18"/>
      <c r="D1911" s="18"/>
      <c r="E1911" s="18"/>
      <c r="F1911" s="18"/>
      <c r="G1911" s="28"/>
      <c r="H1911" s="29"/>
    </row>
    <row r="1912" spans="1:8" x14ac:dyDescent="0.25">
      <c r="A1912" s="18" t="s">
        <v>1673</v>
      </c>
      <c r="B1912" s="18" t="s">
        <v>1674</v>
      </c>
      <c r="C1912" s="18"/>
      <c r="D1912" s="18"/>
      <c r="E1912" s="18"/>
      <c r="F1912" s="18"/>
      <c r="G1912" s="28"/>
      <c r="H1912" s="29"/>
    </row>
    <row r="1913" spans="1:8" ht="30" x14ac:dyDescent="0.25">
      <c r="A1913" s="18" t="s">
        <v>1675</v>
      </c>
      <c r="B1913" s="28" t="s">
        <v>1676</v>
      </c>
      <c r="C1913" s="18"/>
      <c r="D1913" s="18"/>
      <c r="E1913" s="18"/>
      <c r="F1913" s="18"/>
      <c r="G1913" s="28"/>
      <c r="H1913" s="29"/>
    </row>
    <row r="1914" spans="1:8" ht="45" x14ac:dyDescent="0.25">
      <c r="A1914" s="18" t="s">
        <v>1677</v>
      </c>
      <c r="B1914" s="28" t="s">
        <v>1678</v>
      </c>
      <c r="C1914" s="18"/>
      <c r="D1914" s="18"/>
      <c r="E1914" s="18"/>
      <c r="F1914" s="18"/>
      <c r="G1914" s="28"/>
      <c r="H1914" s="29"/>
    </row>
    <row r="1915" spans="1:8" x14ac:dyDescent="0.25">
      <c r="A1915" s="18" t="s">
        <v>1679</v>
      </c>
      <c r="B1915" s="28" t="s">
        <v>1656</v>
      </c>
      <c r="C1915" s="18"/>
      <c r="D1915" s="18"/>
      <c r="E1915" s="18"/>
      <c r="F1915" s="18"/>
      <c r="G1915" s="28"/>
      <c r="H1915" s="29"/>
    </row>
    <row r="1916" spans="1:8" x14ac:dyDescent="0.25">
      <c r="A1916" s="18" t="s">
        <v>1680</v>
      </c>
      <c r="B1916" s="28" t="s">
        <v>1681</v>
      </c>
      <c r="C1916" s="18"/>
      <c r="D1916" s="18"/>
      <c r="E1916" s="18"/>
      <c r="F1916" s="18"/>
      <c r="G1916" s="28"/>
      <c r="H1916" s="29"/>
    </row>
    <row r="1917" spans="1:8" ht="30" x14ac:dyDescent="0.25">
      <c r="A1917" s="18" t="s">
        <v>1682</v>
      </c>
      <c r="B1917" s="28" t="s">
        <v>1683</v>
      </c>
      <c r="C1917" s="18"/>
      <c r="D1917" s="18"/>
      <c r="E1917" s="18"/>
      <c r="F1917" s="18"/>
      <c r="G1917" s="28"/>
      <c r="H1917" s="29"/>
    </row>
    <row r="1918" spans="1:8" x14ac:dyDescent="0.25">
      <c r="A1918" s="18" t="s">
        <v>1684</v>
      </c>
      <c r="B1918" s="18" t="s">
        <v>1685</v>
      </c>
      <c r="C1918" s="18"/>
      <c r="D1918" s="18"/>
      <c r="E1918" s="18"/>
      <c r="F1918" s="18"/>
      <c r="G1918" s="28"/>
      <c r="H1918" s="29"/>
    </row>
    <row r="1919" spans="1:8" x14ac:dyDescent="0.25">
      <c r="E1919" s="17" t="s">
        <v>44</v>
      </c>
      <c r="F1919" s="17" t="str">
        <f>IF((COUNT(C1908:C1918)&lt;&gt;COUNT(F1908:F1918)),"", ROUND(SUM(F1908:F1918),2))</f>
        <v/>
      </c>
      <c r="G1919" s="30" t="str">
        <f>IF((COUNT(C1908:C1918)&lt;&gt;COUNT(F1908:F1918)),"Neužpildytos visų objektų kainos", "")</f>
        <v>Neužpildytos visų objektų kainos</v>
      </c>
    </row>
    <row r="1920" spans="1:8" x14ac:dyDescent="0.25">
      <c r="C1920" s="17" t="s">
        <v>45</v>
      </c>
      <c r="D1920" s="20"/>
      <c r="E1920" s="17" t="s">
        <v>46</v>
      </c>
      <c r="F1920" s="17" t="str">
        <f>IF(OR(F1919="",D1920=""),"", ROUND(PRODUCT(D1920,F1919)/100,2))</f>
        <v/>
      </c>
      <c r="G1920" s="30" t="str">
        <f>IF(D1920="", "Nurodykite taikomą PVM dydį", "")</f>
        <v>Nurodykite taikomą PVM dydį</v>
      </c>
    </row>
    <row r="1921" spans="1:8" x14ac:dyDescent="0.25">
      <c r="E1921" s="17" t="s">
        <v>47</v>
      </c>
      <c r="F1921" s="17">
        <f>IF(ISBLANK(F1920), "", ROUND(SUM(F1919:F1920),2))</f>
        <v>0</v>
      </c>
    </row>
    <row r="1925" spans="1:8" x14ac:dyDescent="0.25">
      <c r="A1925" s="13" t="s">
        <v>1686</v>
      </c>
      <c r="B1925" s="13" t="s">
        <v>1687</v>
      </c>
    </row>
    <row r="1927" spans="1:8" x14ac:dyDescent="0.25">
      <c r="A1927" s="13" t="s">
        <v>27</v>
      </c>
    </row>
    <row r="1928" spans="1:8" ht="45" x14ac:dyDescent="0.25">
      <c r="A1928" s="17" t="s">
        <v>28</v>
      </c>
      <c r="B1928" s="17" t="s">
        <v>29</v>
      </c>
      <c r="C1928" s="17" t="s">
        <v>30</v>
      </c>
      <c r="D1928" s="17" t="s">
        <v>31</v>
      </c>
      <c r="E1928" s="17" t="s">
        <v>32</v>
      </c>
      <c r="F1928" s="17" t="s">
        <v>33</v>
      </c>
      <c r="G1928" s="27" t="s">
        <v>34</v>
      </c>
      <c r="H1928" s="27" t="s">
        <v>35</v>
      </c>
    </row>
    <row r="1929" spans="1:8" x14ac:dyDescent="0.25">
      <c r="A1929" s="17" t="s">
        <v>1688</v>
      </c>
      <c r="B1929" s="17" t="s">
        <v>1689</v>
      </c>
      <c r="C1929" s="18"/>
      <c r="D1929" s="18"/>
      <c r="E1929" s="18"/>
      <c r="F1929" s="18"/>
      <c r="G1929" s="28"/>
      <c r="H1929" s="28"/>
    </row>
    <row r="1930" spans="1:8" x14ac:dyDescent="0.25">
      <c r="A1930" s="18" t="s">
        <v>1690</v>
      </c>
      <c r="B1930" s="18" t="s">
        <v>1691</v>
      </c>
      <c r="C1930" s="18">
        <v>1400</v>
      </c>
      <c r="D1930" s="18" t="s">
        <v>39</v>
      </c>
      <c r="E1930" s="19"/>
      <c r="F1930" s="18" t="str">
        <f>IF(ISBLANK(E1930),"", PRODUCT(C1930,E1930))</f>
        <v/>
      </c>
      <c r="G1930" s="29"/>
      <c r="H1930" s="28"/>
    </row>
    <row r="1931" spans="1:8" x14ac:dyDescent="0.25">
      <c r="A1931" s="18" t="s">
        <v>1692</v>
      </c>
      <c r="B1931" s="18" t="s">
        <v>1693</v>
      </c>
      <c r="C1931" s="18"/>
      <c r="D1931" s="18"/>
      <c r="E1931" s="18"/>
      <c r="F1931" s="18"/>
      <c r="G1931" s="28"/>
      <c r="H1931" s="29"/>
    </row>
    <row r="1932" spans="1:8" x14ac:dyDescent="0.25">
      <c r="A1932" s="18" t="s">
        <v>1694</v>
      </c>
      <c r="B1932" s="18" t="s">
        <v>1695</v>
      </c>
      <c r="C1932" s="18"/>
      <c r="D1932" s="18"/>
      <c r="E1932" s="18"/>
      <c r="F1932" s="18"/>
      <c r="G1932" s="28"/>
      <c r="H1932" s="29"/>
    </row>
    <row r="1933" spans="1:8" ht="30" x14ac:dyDescent="0.25">
      <c r="A1933" s="18" t="s">
        <v>1696</v>
      </c>
      <c r="B1933" s="28" t="s">
        <v>1697</v>
      </c>
      <c r="C1933" s="18"/>
      <c r="D1933" s="18"/>
      <c r="E1933" s="18"/>
      <c r="F1933" s="18"/>
      <c r="G1933" s="28"/>
      <c r="H1933" s="29"/>
    </row>
    <row r="1934" spans="1:8" ht="30" x14ac:dyDescent="0.25">
      <c r="A1934" s="18" t="s">
        <v>1698</v>
      </c>
      <c r="B1934" s="28" t="s">
        <v>1699</v>
      </c>
      <c r="C1934" s="18"/>
      <c r="D1934" s="18"/>
      <c r="E1934" s="18"/>
      <c r="F1934" s="18"/>
      <c r="G1934" s="28"/>
      <c r="H1934" s="29"/>
    </row>
    <row r="1935" spans="1:8" ht="45" x14ac:dyDescent="0.25">
      <c r="A1935" s="18" t="s">
        <v>1700</v>
      </c>
      <c r="B1935" s="28" t="s">
        <v>1701</v>
      </c>
      <c r="C1935" s="18"/>
      <c r="D1935" s="18"/>
      <c r="E1935" s="18"/>
      <c r="F1935" s="18"/>
      <c r="G1935" s="28"/>
      <c r="H1935" s="29"/>
    </row>
    <row r="1936" spans="1:8" x14ac:dyDescent="0.25">
      <c r="A1936" s="18" t="s">
        <v>1702</v>
      </c>
      <c r="B1936" s="18" t="s">
        <v>1656</v>
      </c>
      <c r="C1936" s="18"/>
      <c r="D1936" s="18"/>
      <c r="E1936" s="18"/>
      <c r="F1936" s="18"/>
      <c r="G1936" s="28"/>
      <c r="H1936" s="29"/>
    </row>
    <row r="1937" spans="1:8" x14ac:dyDescent="0.25">
      <c r="E1937" s="17" t="s">
        <v>44</v>
      </c>
      <c r="F1937" s="17" t="str">
        <f>IF((COUNT(C1930:C1936)&lt;&gt;COUNT(F1930:F1936)),"", ROUND(SUM(F1930:F1936),2))</f>
        <v/>
      </c>
      <c r="G1937" s="30" t="str">
        <f>IF((COUNT(C1930:C1936)&lt;&gt;COUNT(F1930:F1936)),"Neužpildytos visų objektų kainos", "")</f>
        <v>Neužpildytos visų objektų kainos</v>
      </c>
    </row>
    <row r="1938" spans="1:8" x14ac:dyDescent="0.25">
      <c r="C1938" s="17" t="s">
        <v>45</v>
      </c>
      <c r="D1938" s="20"/>
      <c r="E1938" s="17" t="s">
        <v>46</v>
      </c>
      <c r="F1938" s="17" t="str">
        <f>IF(OR(F1937="",D1938=""),"", ROUND(PRODUCT(D1938,F1937)/100,2))</f>
        <v/>
      </c>
      <c r="G1938" s="30" t="str">
        <f>IF(D1938="", "Nurodykite taikomą PVM dydį", "")</f>
        <v>Nurodykite taikomą PVM dydį</v>
      </c>
    </row>
    <row r="1939" spans="1:8" x14ac:dyDescent="0.25">
      <c r="E1939" s="17" t="s">
        <v>47</v>
      </c>
      <c r="F1939" s="17">
        <f>IF(ISBLANK(F1938), "", ROUND(SUM(F1937:F1938),2))</f>
        <v>0</v>
      </c>
    </row>
    <row r="1943" spans="1:8" x14ac:dyDescent="0.25">
      <c r="A1943" s="13" t="s">
        <v>1703</v>
      </c>
      <c r="B1943" s="13" t="s">
        <v>1704</v>
      </c>
    </row>
    <row r="1945" spans="1:8" x14ac:dyDescent="0.25">
      <c r="A1945" s="13" t="s">
        <v>27</v>
      </c>
    </row>
    <row r="1946" spans="1:8" ht="45" x14ac:dyDescent="0.25">
      <c r="A1946" s="17" t="s">
        <v>28</v>
      </c>
      <c r="B1946" s="17" t="s">
        <v>29</v>
      </c>
      <c r="C1946" s="17" t="s">
        <v>30</v>
      </c>
      <c r="D1946" s="17" t="s">
        <v>31</v>
      </c>
      <c r="E1946" s="17" t="s">
        <v>32</v>
      </c>
      <c r="F1946" s="17" t="s">
        <v>33</v>
      </c>
      <c r="G1946" s="27" t="s">
        <v>34</v>
      </c>
      <c r="H1946" s="27" t="s">
        <v>35</v>
      </c>
    </row>
    <row r="1947" spans="1:8" x14ac:dyDescent="0.25">
      <c r="A1947" s="17" t="s">
        <v>1705</v>
      </c>
      <c r="B1947" s="17" t="s">
        <v>1706</v>
      </c>
      <c r="C1947" s="18"/>
      <c r="D1947" s="18"/>
      <c r="E1947" s="18"/>
      <c r="F1947" s="18"/>
      <c r="G1947" s="28"/>
      <c r="H1947" s="28"/>
    </row>
    <row r="1948" spans="1:8" x14ac:dyDescent="0.25">
      <c r="A1948" s="18" t="s">
        <v>1707</v>
      </c>
      <c r="B1948" s="18" t="s">
        <v>1706</v>
      </c>
      <c r="C1948" s="18">
        <v>1000</v>
      </c>
      <c r="D1948" s="18" t="s">
        <v>39</v>
      </c>
      <c r="E1948" s="19"/>
      <c r="F1948" s="18" t="str">
        <f>IF(ISBLANK(E1948),"", PRODUCT(C1948,E1948))</f>
        <v/>
      </c>
      <c r="G1948" s="29"/>
      <c r="H1948" s="28"/>
    </row>
    <row r="1949" spans="1:8" x14ac:dyDescent="0.25">
      <c r="A1949" s="18" t="s">
        <v>1708</v>
      </c>
      <c r="B1949" s="18" t="s">
        <v>1709</v>
      </c>
      <c r="C1949" s="18"/>
      <c r="D1949" s="18"/>
      <c r="E1949" s="18"/>
      <c r="F1949" s="18"/>
      <c r="G1949" s="28"/>
      <c r="H1949" s="29"/>
    </row>
    <row r="1950" spans="1:8" x14ac:dyDescent="0.25">
      <c r="A1950" s="18" t="s">
        <v>1710</v>
      </c>
      <c r="B1950" s="18" t="s">
        <v>1693</v>
      </c>
      <c r="C1950" s="18"/>
      <c r="D1950" s="18"/>
      <c r="E1950" s="18"/>
      <c r="F1950" s="18"/>
      <c r="G1950" s="28"/>
      <c r="H1950" s="29"/>
    </row>
    <row r="1951" spans="1:8" x14ac:dyDescent="0.25">
      <c r="A1951" s="18" t="s">
        <v>1711</v>
      </c>
      <c r="B1951" s="18" t="s">
        <v>1695</v>
      </c>
      <c r="C1951" s="18"/>
      <c r="D1951" s="18"/>
      <c r="E1951" s="18"/>
      <c r="F1951" s="18"/>
      <c r="G1951" s="28"/>
      <c r="H1951" s="29"/>
    </row>
    <row r="1952" spans="1:8" ht="30" x14ac:dyDescent="0.25">
      <c r="A1952" s="18" t="s">
        <v>1712</v>
      </c>
      <c r="B1952" s="28" t="s">
        <v>1697</v>
      </c>
      <c r="C1952" s="18"/>
      <c r="D1952" s="18"/>
      <c r="E1952" s="18"/>
      <c r="F1952" s="18"/>
      <c r="G1952" s="28"/>
      <c r="H1952" s="29"/>
    </row>
    <row r="1953" spans="1:8" ht="30" x14ac:dyDescent="0.25">
      <c r="A1953" s="18" t="s">
        <v>1713</v>
      </c>
      <c r="B1953" s="28" t="s">
        <v>1699</v>
      </c>
      <c r="C1953" s="18"/>
      <c r="D1953" s="18"/>
      <c r="E1953" s="18"/>
      <c r="F1953" s="18"/>
      <c r="G1953" s="28"/>
      <c r="H1953" s="29"/>
    </row>
    <row r="1954" spans="1:8" ht="30" x14ac:dyDescent="0.25">
      <c r="A1954" s="18" t="s">
        <v>1714</v>
      </c>
      <c r="B1954" s="28" t="s">
        <v>1715</v>
      </c>
      <c r="C1954" s="18"/>
      <c r="D1954" s="18"/>
      <c r="E1954" s="18"/>
      <c r="F1954" s="18"/>
      <c r="G1954" s="28"/>
      <c r="H1954" s="29"/>
    </row>
    <row r="1955" spans="1:8" x14ac:dyDescent="0.25">
      <c r="A1955" s="18" t="s">
        <v>1716</v>
      </c>
      <c r="B1955" s="18" t="s">
        <v>1656</v>
      </c>
      <c r="C1955" s="18"/>
      <c r="D1955" s="18"/>
      <c r="E1955" s="18"/>
      <c r="F1955" s="18"/>
      <c r="G1955" s="28"/>
      <c r="H1955" s="29"/>
    </row>
    <row r="1956" spans="1:8" x14ac:dyDescent="0.25">
      <c r="E1956" s="17" t="s">
        <v>44</v>
      </c>
      <c r="F1956" s="17" t="str">
        <f>IF((COUNT(C1948:C1955)&lt;&gt;COUNT(F1948:F1955)),"", ROUND(SUM(F1948:F1955),2))</f>
        <v/>
      </c>
      <c r="G1956" s="30" t="str">
        <f>IF((COUNT(C1948:C1955)&lt;&gt;COUNT(F1948:F1955)),"Neužpildytos visų objektų kainos", "")</f>
        <v>Neužpildytos visų objektų kainos</v>
      </c>
    </row>
    <row r="1957" spans="1:8" x14ac:dyDescent="0.25">
      <c r="C1957" s="17" t="s">
        <v>45</v>
      </c>
      <c r="D1957" s="20"/>
      <c r="E1957" s="17" t="s">
        <v>46</v>
      </c>
      <c r="F1957" s="17" t="str">
        <f>IF(OR(F1956="",D1957=""),"", ROUND(PRODUCT(D1957,F1956)/100,2))</f>
        <v/>
      </c>
      <c r="G1957" s="30" t="str">
        <f>IF(D1957="", "Nurodykite taikomą PVM dydį", "")</f>
        <v>Nurodykite taikomą PVM dydį</v>
      </c>
    </row>
    <row r="1958" spans="1:8" x14ac:dyDescent="0.25">
      <c r="E1958" s="17" t="s">
        <v>47</v>
      </c>
      <c r="F1958" s="17">
        <f>IF(ISBLANK(F1957), "", ROUND(SUM(F1956:F1957),2))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8" workbookViewId="0">
      <selection activeCell="N28" sqref="N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1717</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2" t="s">
        <v>1718</v>
      </c>
      <c r="B5" s="57"/>
      <c r="C5" s="55" t="s">
        <v>1719</v>
      </c>
      <c r="D5" s="56"/>
      <c r="E5" s="57"/>
      <c r="F5" s="55" t="s">
        <v>1720</v>
      </c>
      <c r="G5" s="56"/>
      <c r="H5" s="57"/>
      <c r="I5" s="55" t="s">
        <v>1721</v>
      </c>
      <c r="J5" s="57"/>
      <c r="K5" s="9" t="s">
        <v>1722</v>
      </c>
    </row>
    <row r="6" spans="1:11" ht="48.95" customHeight="1" x14ac:dyDescent="0.25">
      <c r="A6" s="49"/>
      <c r="B6" s="36"/>
      <c r="C6" s="53"/>
      <c r="D6" s="48"/>
      <c r="E6" s="36"/>
      <c r="F6" s="53"/>
      <c r="G6" s="48"/>
      <c r="H6" s="36"/>
      <c r="I6" s="53"/>
      <c r="J6" s="36"/>
      <c r="K6" s="21"/>
    </row>
    <row r="7" spans="1:11" ht="48.95" customHeight="1" x14ac:dyDescent="0.25">
      <c r="A7" s="49"/>
      <c r="B7" s="36"/>
      <c r="C7" s="53"/>
      <c r="D7" s="48"/>
      <c r="E7" s="36"/>
      <c r="F7" s="53"/>
      <c r="G7" s="48"/>
      <c r="H7" s="36"/>
      <c r="I7" s="53"/>
      <c r="J7" s="36"/>
      <c r="K7" s="21"/>
    </row>
    <row r="8" spans="1:11" ht="48.95" customHeight="1" x14ac:dyDescent="0.25">
      <c r="A8" s="49"/>
      <c r="B8" s="36"/>
      <c r="C8" s="53"/>
      <c r="D8" s="48"/>
      <c r="E8" s="36"/>
      <c r="F8" s="53"/>
      <c r="G8" s="48"/>
      <c r="H8" s="36"/>
      <c r="I8" s="53"/>
      <c r="J8" s="36"/>
      <c r="K8" s="21"/>
    </row>
    <row r="9" spans="1:11" ht="18.95" customHeight="1" x14ac:dyDescent="0.25">
      <c r="A9" s="10"/>
      <c r="B9" s="10"/>
      <c r="C9" s="10"/>
      <c r="D9" s="10"/>
      <c r="E9" s="10"/>
      <c r="F9" s="10"/>
      <c r="G9" s="10"/>
      <c r="H9" s="10"/>
      <c r="I9" s="10"/>
      <c r="J9" s="10"/>
      <c r="K9" s="11"/>
    </row>
    <row r="10" spans="1:11" ht="48.95" customHeight="1" x14ac:dyDescent="0.25">
      <c r="A10" s="71" t="s">
        <v>1723</v>
      </c>
      <c r="B10" s="31"/>
      <c r="C10" s="31"/>
      <c r="D10" s="31"/>
      <c r="E10" s="31"/>
      <c r="F10" s="31"/>
      <c r="G10" s="31"/>
      <c r="H10" s="31"/>
      <c r="I10" s="31"/>
      <c r="J10" s="31"/>
      <c r="K10" s="31"/>
    </row>
    <row r="11" spans="1:11" ht="15.95" customHeight="1" thickBot="1" x14ac:dyDescent="0.3">
      <c r="A11" s="10"/>
      <c r="B11" s="10"/>
      <c r="C11" s="10"/>
      <c r="D11" s="10"/>
      <c r="E11" s="10"/>
      <c r="F11" s="10"/>
      <c r="G11" s="10"/>
      <c r="H11" s="10"/>
      <c r="I11" s="10"/>
      <c r="J11" s="10"/>
      <c r="K11" s="11"/>
    </row>
    <row r="12" spans="1:11" ht="48.95" customHeight="1" x14ac:dyDescent="0.25">
      <c r="A12" s="72" t="s">
        <v>29</v>
      </c>
      <c r="B12" s="57"/>
      <c r="C12" s="55" t="s">
        <v>1719</v>
      </c>
      <c r="D12" s="56"/>
      <c r="E12" s="57"/>
      <c r="F12" s="55" t="s">
        <v>1724</v>
      </c>
      <c r="G12" s="56"/>
      <c r="H12" s="57"/>
      <c r="I12" s="73" t="s">
        <v>1721</v>
      </c>
      <c r="J12" s="70"/>
      <c r="K12" s="11"/>
    </row>
    <row r="13" spans="1:11" ht="48.95" customHeight="1" x14ac:dyDescent="0.25">
      <c r="A13" s="49"/>
      <c r="B13" s="36"/>
      <c r="C13" s="53"/>
      <c r="D13" s="48"/>
      <c r="E13" s="36"/>
      <c r="F13" s="53"/>
      <c r="G13" s="48"/>
      <c r="H13" s="36"/>
      <c r="I13" s="54"/>
      <c r="J13" s="52"/>
      <c r="K13" s="11"/>
    </row>
    <row r="14" spans="1:11" ht="48.95" customHeight="1" x14ac:dyDescent="0.25">
      <c r="A14" s="49"/>
      <c r="B14" s="36"/>
      <c r="C14" s="53"/>
      <c r="D14" s="48"/>
      <c r="E14" s="36"/>
      <c r="F14" s="53"/>
      <c r="G14" s="48"/>
      <c r="H14" s="36"/>
      <c r="I14" s="54"/>
      <c r="J14" s="52"/>
      <c r="K14" s="11"/>
    </row>
    <row r="15" spans="1:11" ht="48.95" customHeight="1" x14ac:dyDescent="0.25">
      <c r="A15" s="49"/>
      <c r="B15" s="36"/>
      <c r="C15" s="53"/>
      <c r="D15" s="48"/>
      <c r="E15" s="36"/>
      <c r="F15" s="53"/>
      <c r="G15" s="48"/>
      <c r="H15" s="36"/>
      <c r="I15" s="54"/>
      <c r="J15" s="52"/>
      <c r="K15" s="11"/>
    </row>
    <row r="17" spans="1:10" ht="33" customHeight="1" x14ac:dyDescent="0.25">
      <c r="A17" s="60"/>
      <c r="B17" s="31"/>
      <c r="C17" s="31"/>
      <c r="D17" s="31"/>
      <c r="E17" s="31"/>
      <c r="F17" s="31"/>
      <c r="G17" s="31"/>
      <c r="H17" s="31"/>
      <c r="I17" s="31"/>
      <c r="J17" s="31"/>
    </row>
    <row r="19" spans="1:10" ht="15.95" customHeight="1" x14ac:dyDescent="0.25">
      <c r="A19" s="59" t="s">
        <v>1725</v>
      </c>
      <c r="B19" s="31"/>
      <c r="C19" s="31"/>
      <c r="D19" s="31"/>
      <c r="E19" s="31"/>
      <c r="F19" s="31"/>
      <c r="G19" s="31"/>
      <c r="H19" s="31"/>
      <c r="I19" s="31"/>
      <c r="J19" s="31"/>
    </row>
    <row r="20" spans="1:10" ht="15.95" customHeight="1" thickBot="1" x14ac:dyDescent="0.3"/>
    <row r="21" spans="1:10" ht="15.95" customHeight="1" x14ac:dyDescent="0.25">
      <c r="A21" s="8" t="s">
        <v>28</v>
      </c>
      <c r="B21" s="68" t="s">
        <v>1726</v>
      </c>
      <c r="C21" s="56"/>
      <c r="D21" s="56"/>
      <c r="E21" s="56"/>
      <c r="F21" s="56"/>
      <c r="G21" s="57"/>
      <c r="H21" s="69" t="s">
        <v>1727</v>
      </c>
      <c r="I21" s="56"/>
      <c r="J21" s="70"/>
    </row>
    <row r="22" spans="1:10" ht="48" customHeight="1" x14ac:dyDescent="0.25">
      <c r="A22" s="22" t="s">
        <v>1728</v>
      </c>
      <c r="B22" s="50" t="s">
        <v>1729</v>
      </c>
      <c r="C22" s="48"/>
      <c r="D22" s="48"/>
      <c r="E22" s="48"/>
      <c r="F22" s="48"/>
      <c r="G22" s="36"/>
      <c r="H22" s="51"/>
      <c r="I22" s="48"/>
      <c r="J22" s="52"/>
    </row>
    <row r="23" spans="1:10" ht="48" customHeight="1" x14ac:dyDescent="0.25">
      <c r="A23" s="22" t="s">
        <v>1730</v>
      </c>
      <c r="B23" s="50" t="s">
        <v>1731</v>
      </c>
      <c r="C23" s="48"/>
      <c r="D23" s="48"/>
      <c r="E23" s="48"/>
      <c r="F23" s="48"/>
      <c r="G23" s="36"/>
      <c r="H23" s="51"/>
      <c r="I23" s="48"/>
      <c r="J23" s="52"/>
    </row>
    <row r="24" spans="1:10" ht="48" customHeight="1" x14ac:dyDescent="0.25">
      <c r="A24" s="22" t="s">
        <v>1732</v>
      </c>
      <c r="B24" s="50" t="s">
        <v>1733</v>
      </c>
      <c r="C24" s="48"/>
      <c r="D24" s="48"/>
      <c r="E24" s="48"/>
      <c r="F24" s="48"/>
      <c r="G24" s="36"/>
      <c r="H24" s="51"/>
      <c r="I24" s="48"/>
      <c r="J24" s="52"/>
    </row>
    <row r="25" spans="1:10" ht="48" customHeight="1" x14ac:dyDescent="0.25">
      <c r="A25" s="23"/>
      <c r="B25" s="47"/>
      <c r="C25" s="48"/>
      <c r="D25" s="48"/>
      <c r="E25" s="48"/>
      <c r="F25" s="48"/>
      <c r="G25" s="36"/>
      <c r="H25" s="51"/>
      <c r="I25" s="48"/>
      <c r="J25" s="52"/>
    </row>
    <row r="26" spans="1:10" ht="48" customHeight="1" x14ac:dyDescent="0.25">
      <c r="A26" s="23"/>
      <c r="B26" s="47"/>
      <c r="C26" s="48"/>
      <c r="D26" s="48"/>
      <c r="E26" s="48"/>
      <c r="F26" s="48"/>
      <c r="G26" s="36"/>
      <c r="H26" s="51"/>
      <c r="I26" s="48"/>
      <c r="J26" s="52"/>
    </row>
    <row r="27" spans="1:10" ht="48" customHeight="1" x14ac:dyDescent="0.25">
      <c r="A27" s="23"/>
      <c r="B27" s="47"/>
      <c r="C27" s="48"/>
      <c r="D27" s="48"/>
      <c r="E27" s="48"/>
      <c r="F27" s="48"/>
      <c r="G27" s="36"/>
      <c r="H27" s="51"/>
      <c r="I27" s="48"/>
      <c r="J27" s="52"/>
    </row>
    <row r="28" spans="1:10" ht="48" customHeight="1" x14ac:dyDescent="0.25">
      <c r="A28" s="23"/>
      <c r="B28" s="47"/>
      <c r="C28" s="48"/>
      <c r="D28" s="48"/>
      <c r="E28" s="48"/>
      <c r="F28" s="48"/>
      <c r="G28" s="36"/>
      <c r="H28" s="51"/>
      <c r="I28" s="48"/>
      <c r="J28" s="52"/>
    </row>
    <row r="29" spans="1:10" ht="48" customHeight="1" x14ac:dyDescent="0.25">
      <c r="A29" s="23"/>
      <c r="B29" s="47"/>
      <c r="C29" s="48"/>
      <c r="D29" s="48"/>
      <c r="E29" s="48"/>
      <c r="F29" s="48"/>
      <c r="G29" s="36"/>
      <c r="H29" s="51"/>
      <c r="I29" s="48"/>
      <c r="J29" s="52"/>
    </row>
    <row r="30" spans="1:10" ht="48" customHeight="1" x14ac:dyDescent="0.25">
      <c r="A30" s="23"/>
      <c r="B30" s="47"/>
      <c r="C30" s="48"/>
      <c r="D30" s="48"/>
      <c r="E30" s="48"/>
      <c r="F30" s="48"/>
      <c r="G30" s="36"/>
      <c r="H30" s="51"/>
      <c r="I30" s="48"/>
      <c r="J30" s="52"/>
    </row>
    <row r="31" spans="1:10" ht="48" customHeight="1" x14ac:dyDescent="0.25">
      <c r="A31" s="23"/>
      <c r="B31" s="47"/>
      <c r="C31" s="48"/>
      <c r="D31" s="48"/>
      <c r="E31" s="48"/>
      <c r="F31" s="48"/>
      <c r="G31" s="36"/>
      <c r="H31" s="51"/>
      <c r="I31" s="48"/>
      <c r="J31" s="52"/>
    </row>
    <row r="32" spans="1:10" ht="48.95" customHeight="1" thickBot="1" x14ac:dyDescent="0.3">
      <c r="A32" s="24"/>
      <c r="B32" s="61"/>
      <c r="C32" s="62"/>
      <c r="D32" s="62"/>
      <c r="E32" s="62"/>
      <c r="F32" s="62"/>
      <c r="G32" s="63"/>
      <c r="H32" s="64"/>
      <c r="I32" s="65"/>
      <c r="J32" s="66"/>
    </row>
    <row r="34" spans="1:10" ht="102" customHeight="1" x14ac:dyDescent="0.25">
      <c r="A34" s="60" t="s">
        <v>1734</v>
      </c>
      <c r="B34" s="31"/>
      <c r="C34" s="31"/>
      <c r="D34" s="31"/>
      <c r="E34" s="31"/>
      <c r="F34" s="31"/>
      <c r="G34" s="31"/>
      <c r="H34" s="31"/>
      <c r="I34" s="31"/>
      <c r="J34" s="31"/>
    </row>
    <row r="37" spans="1:10" x14ac:dyDescent="0.25">
      <c r="A37" s="67" t="s">
        <v>1735</v>
      </c>
      <c r="B37" s="31"/>
      <c r="C37" s="31"/>
      <c r="D37" s="31"/>
      <c r="E37" s="58"/>
      <c r="F37" s="31"/>
      <c r="G37" s="31"/>
      <c r="H37" s="31"/>
      <c r="I37" s="31"/>
      <c r="J37" s="31"/>
    </row>
    <row r="39" spans="1:10" x14ac:dyDescent="0.25">
      <c r="A39" s="67" t="s">
        <v>1736</v>
      </c>
      <c r="B39" s="31"/>
      <c r="C39" s="31"/>
      <c r="D39" s="31"/>
      <c r="E39" s="58"/>
      <c r="F39" s="31"/>
      <c r="G39" s="31"/>
      <c r="H39" s="31"/>
      <c r="I39" s="31"/>
      <c r="J39" s="31"/>
    </row>
    <row r="86" spans="1:1" ht="15.75" x14ac:dyDescent="0.25">
      <c r="A86" t="s">
        <v>1737</v>
      </c>
    </row>
  </sheetData>
  <sheetProtection algorithmName="SHA-512" hashValue="Vac/LkHbuzBECkBAJ7D046N2+deCYdRhq1LIaJ5zzSwBAExlnPwW+5e5GlU0PKwoqZJ5wk33Rq30FeL7AumYvA==" saltValue="aAGWBtSqVTkV2RWUG3Yrwg==" spinCount="100000" sheet="1"/>
  <mergeCells count="65">
    <mergeCell ref="E37:J37"/>
    <mergeCell ref="C13:E13"/>
    <mergeCell ref="B25:G25"/>
    <mergeCell ref="I12:J12"/>
    <mergeCell ref="F5:H5"/>
    <mergeCell ref="F8:H8"/>
    <mergeCell ref="C14:E14"/>
    <mergeCell ref="F15:H15"/>
    <mergeCell ref="A7:B7"/>
    <mergeCell ref="I6:J6"/>
    <mergeCell ref="A5:B5"/>
    <mergeCell ref="I13:J13"/>
    <mergeCell ref="H30:J30"/>
    <mergeCell ref="A12:B12"/>
    <mergeCell ref="H26:J26"/>
    <mergeCell ref="F7:H7"/>
    <mergeCell ref="F14:H14"/>
    <mergeCell ref="A39:D39"/>
    <mergeCell ref="C15:E15"/>
    <mergeCell ref="A17:J17"/>
    <mergeCell ref="I7:J7"/>
    <mergeCell ref="H28:J28"/>
    <mergeCell ref="B27:G27"/>
    <mergeCell ref="B21:G21"/>
    <mergeCell ref="H21:J21"/>
    <mergeCell ref="I8:J8"/>
    <mergeCell ref="A8:B8"/>
    <mergeCell ref="A37:D37"/>
    <mergeCell ref="C7:E7"/>
    <mergeCell ref="B22:G22"/>
    <mergeCell ref="B31:G31"/>
    <mergeCell ref="A10:K10"/>
    <mergeCell ref="A15:B15"/>
    <mergeCell ref="E39:J39"/>
    <mergeCell ref="C6:E6"/>
    <mergeCell ref="F6:H6"/>
    <mergeCell ref="B29:G29"/>
    <mergeCell ref="H25:J25"/>
    <mergeCell ref="A19:J19"/>
    <mergeCell ref="F13:H13"/>
    <mergeCell ref="B28:G28"/>
    <mergeCell ref="H22:J22"/>
    <mergeCell ref="A34:J34"/>
    <mergeCell ref="B32:G32"/>
    <mergeCell ref="H32:J32"/>
    <mergeCell ref="H31:J31"/>
    <mergeCell ref="B24:G24"/>
    <mergeCell ref="B26:G26"/>
    <mergeCell ref="I14:J14"/>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 ref="A14:B14"/>
    <mergeCell ref="H24:J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2025-03-24T12:00:31Z</dcterms:modified>
</cp:coreProperties>
</file>