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19"/>
  <workbookPr/>
  <mc:AlternateContent xmlns:mc="http://schemas.openxmlformats.org/markup-compatibility/2006">
    <mc:Choice Requires="x15">
      <x15ac:absPath xmlns:x15ac="http://schemas.microsoft.com/office/spreadsheetml/2010/11/ac" url="https://turtob-my.sharepoint.com/personal/algirdas_zeimantas_turtas_lt1/Documents/Dokumentai/00 VP pirkimai/Debesijos paslaugos/2025/Final2025/WC/"/>
    </mc:Choice>
  </mc:AlternateContent>
  <xr:revisionPtr revIDLastSave="338" documentId="8_{96F739E1-C75C-4705-9EAC-232D157F7A52}" xr6:coauthVersionLast="47" xr6:coauthVersionMax="47" xr10:uidLastSave="{EEA33CD7-CC63-44A6-99BA-D588E7E8D9F0}"/>
  <bookViews>
    <workbookView xWindow="135" yWindow="0" windowWidth="37455" windowHeight="20985" xr2:uid="{19445910-DBF5-475F-80D6-C0087C2B8311}"/>
  </bookViews>
  <sheets>
    <sheet name="Parametro I apskaičiavimas" sheetId="3" r:id="rId1"/>
  </sheets>
  <definedNames>
    <definedName name="_xlnm._FilterDatabase" localSheetId="0" hidden="1">'Parametro I apskaičiavimas'!$B$1:$AB$90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69" i="3" l="1"/>
  <c r="AB69" i="3" s="1"/>
  <c r="W68" i="3"/>
  <c r="AB68" i="3" s="1"/>
  <c r="W67" i="3"/>
  <c r="AB67" i="3" s="1"/>
  <c r="W66" i="3"/>
  <c r="AB66" i="3" s="1"/>
  <c r="AB59" i="3"/>
  <c r="AB39" i="3"/>
  <c r="AB38" i="3"/>
  <c r="AB35" i="3"/>
  <c r="AB33" i="3"/>
  <c r="W65" i="3"/>
  <c r="AB65" i="3" s="1"/>
  <c r="W64" i="3"/>
  <c r="AB64" i="3" s="1"/>
  <c r="W63" i="3"/>
  <c r="AB63" i="3" s="1"/>
  <c r="W62" i="3"/>
  <c r="AB62" i="3" s="1"/>
  <c r="W61" i="3"/>
  <c r="AB61" i="3" s="1"/>
  <c r="W60" i="3"/>
  <c r="AB60" i="3" s="1"/>
  <c r="W58" i="3"/>
  <c r="AB58" i="3" s="1"/>
  <c r="W57" i="3"/>
  <c r="AB57" i="3" s="1"/>
  <c r="W56" i="3"/>
  <c r="AB56" i="3" s="1"/>
  <c r="W55" i="3"/>
  <c r="AB55" i="3" s="1"/>
  <c r="W54" i="3"/>
  <c r="AB54" i="3" s="1"/>
  <c r="W53" i="3"/>
  <c r="AB53" i="3" s="1"/>
  <c r="W52" i="3"/>
  <c r="AB52" i="3" s="1"/>
  <c r="W51" i="3"/>
  <c r="AB51" i="3" s="1"/>
  <c r="W50" i="3"/>
  <c r="AB50" i="3" s="1"/>
  <c r="W49" i="3"/>
  <c r="AB49" i="3" s="1"/>
  <c r="W48" i="3"/>
  <c r="AB48" i="3" s="1"/>
  <c r="W47" i="3"/>
  <c r="AB47" i="3" s="1"/>
  <c r="W44" i="3"/>
  <c r="AB44" i="3" s="1"/>
  <c r="W43" i="3"/>
  <c r="AB43" i="3" s="1"/>
  <c r="W42" i="3"/>
  <c r="AB42" i="3" s="1"/>
  <c r="W41" i="3"/>
  <c r="AB41" i="3" s="1"/>
  <c r="W40" i="3"/>
  <c r="AB40" i="3" s="1"/>
  <c r="W37" i="3"/>
  <c r="AB37" i="3" s="1"/>
  <c r="W31" i="3"/>
  <c r="AB31" i="3" s="1"/>
  <c r="W29" i="3"/>
  <c r="AB29" i="3" s="1"/>
  <c r="W27" i="3"/>
  <c r="AB27" i="3" s="1"/>
  <c r="W25" i="3"/>
  <c r="AB25" i="3" s="1"/>
  <c r="W23" i="3"/>
  <c r="AB23" i="3" s="1"/>
  <c r="W21" i="3"/>
  <c r="AB21" i="3" s="1"/>
  <c r="W19" i="3"/>
  <c r="AB19" i="3" s="1"/>
  <c r="W17" i="3"/>
  <c r="AB17" i="3" s="1"/>
  <c r="W15" i="3"/>
  <c r="AB15" i="3" s="1"/>
  <c r="W13" i="3"/>
  <c r="AB13" i="3" s="1"/>
  <c r="W11" i="3"/>
  <c r="AB11" i="3" s="1"/>
  <c r="W9" i="3"/>
  <c r="AB9" i="3" s="1"/>
  <c r="W7" i="3"/>
  <c r="AB7" i="3" s="1"/>
  <c r="W5" i="3"/>
  <c r="AB5" i="3" s="1"/>
  <c r="W3" i="3"/>
  <c r="AB3" i="3" s="1"/>
  <c r="AB72" i="3" l="1"/>
</calcChain>
</file>

<file path=xl/sharedStrings.xml><?xml version="1.0" encoding="utf-8"?>
<sst xmlns="http://schemas.openxmlformats.org/spreadsheetml/2006/main" count="805" uniqueCount="278">
  <si>
    <t>Eil. Nr.</t>
  </si>
  <si>
    <t>Paslaugos pavadinimas</t>
  </si>
  <si>
    <t>Paslaugos rūšis</t>
  </si>
  <si>
    <t>Mašinos tipas (pateikti šiuo metu VĮ Turto banko veikloje naudojamų MS Azure mašinų tipai, jei tiekėjas siūlys lygiavertes turės būti įrašyti jas identifikuojanti informacija)</t>
  </si>
  <si>
    <t>Apmokėjimo už paslaugas modelis</t>
  </si>
  <si>
    <t>Paslaugos teikimo laikotarpis, mėn.</t>
  </si>
  <si>
    <t>Siūlomas regionas/klasteris</t>
  </si>
  <si>
    <t>Operacinė sistema (pateikiama ir apmokama kartu su mašina)</t>
  </si>
  <si>
    <t>Viešasis IP adresas (Public IP Address)</t>
  </si>
  <si>
    <t>Procesoriaus branduoliai  (ne mažiau) (Core)</t>
  </si>
  <si>
    <t>Operatyvinė atmintis (RAM)  (ne mažiau), GB</t>
  </si>
  <si>
    <t>Disko tipas (pateikti šiuo metu VĮ Turto banko veikloje naudojamų MS Azure diskų tipai, jei tiekėjas siūlys lygiaverčius turės būti įrašyti jus identifikuojanti informacija)</t>
  </si>
  <si>
    <t>Disko dydis (ne mažiau), GiB</t>
  </si>
  <si>
    <t>Maksimalus disko įvesties /išvesties operacijų skaičius per sekundę (Max IOPS)  (ne mažiau)</t>
  </si>
  <si>
    <t>Maksimalus disko pralaidumas (Max throughput)  (ne mažiau), MBps/sec</t>
  </si>
  <si>
    <t>OS licencija įtraukta į VM kainą</t>
  </si>
  <si>
    <t>Kiti parametrai</t>
  </si>
  <si>
    <t>Paslaugų modelis</t>
  </si>
  <si>
    <t>Veikimas</t>
  </si>
  <si>
    <t xml:space="preserve">Mokėjimo būdas </t>
  </si>
  <si>
    <t>Paslaugos kaina už mėnesį pagal viešojo debesijos gamintojo viešai prieinamą kaininką (kainų skaičiuoklę), Eur be PVM</t>
  </si>
  <si>
    <t>Paslaugos kaina pagal viešojo debesijos gamintojo viešai prieinamą kaininką (kainų skaičiuoklę) už visą paslaugos teikimo laikotarpį įvardytą G stulpelyje, Eur be PVM</t>
  </si>
  <si>
    <t>Nuolaidų sistema</t>
  </si>
  <si>
    <t>Tiekėjo taikoma nuolaida įvardyta pasiūlyme, proc</t>
  </si>
  <si>
    <t xml:space="preserve">Numatomas paslaugos naudojimo laikotarpių kiekis </t>
  </si>
  <si>
    <t>Numatomi paslaugos kiekiai, vnt</t>
  </si>
  <si>
    <t>Viso, Eur be PVM</t>
  </si>
  <si>
    <t>B</t>
  </si>
  <si>
    <t>C</t>
  </si>
  <si>
    <t>D</t>
  </si>
  <si>
    <t>E</t>
  </si>
  <si>
    <t>F</t>
  </si>
  <si>
    <t>G</t>
  </si>
  <si>
    <t>H</t>
  </si>
  <si>
    <t>I</t>
  </si>
  <si>
    <t>J</t>
  </si>
  <si>
    <t>K</t>
  </si>
  <si>
    <t>L</t>
  </si>
  <si>
    <t>M</t>
  </si>
  <si>
    <t>N</t>
  </si>
  <si>
    <t>O</t>
  </si>
  <si>
    <t>P</t>
  </si>
  <si>
    <t>Q</t>
  </si>
  <si>
    <t>R</t>
  </si>
  <si>
    <t>S</t>
  </si>
  <si>
    <t>T</t>
  </si>
  <si>
    <t>U</t>
  </si>
  <si>
    <t>V</t>
  </si>
  <si>
    <t>W</t>
  </si>
  <si>
    <t>X</t>
  </si>
  <si>
    <t>Y</t>
  </si>
  <si>
    <t>Z</t>
  </si>
  <si>
    <t>AA</t>
  </si>
  <si>
    <t>T x(1-Y/100)xxW</t>
  </si>
  <si>
    <t>Virtuali mašina 1</t>
  </si>
  <si>
    <t>Virtuali mašina</t>
  </si>
  <si>
    <t>Standard_B1ms arba lygiavertė</t>
  </si>
  <si>
    <t>Rezervuoti resursai 3 metų laikotarpiui (Reservations arba lygiavertis )</t>
  </si>
  <si>
    <t>{Įrašo Tiekėjas}</t>
  </si>
  <si>
    <t>Windows Server</t>
  </si>
  <si>
    <t>nėra</t>
  </si>
  <si>
    <t>–</t>
  </si>
  <si>
    <t>Taip</t>
  </si>
  <si>
    <t>IaaS (Infrastruktūra kaip paslauga)</t>
  </si>
  <si>
    <t>730 valandų per mėnesį arba mėnuo</t>
  </si>
  <si>
    <t>Kas mėnesį 
(angl. Monthly)</t>
  </si>
  <si>
    <t>{Nuolaidų sistema 2}</t>
  </si>
  <si>
    <t>Virtuali mašina 2</t>
  </si>
  <si>
    <t>Standard_B2ms arba lygiavertė</t>
  </si>
  <si>
    <t>Mokame kiek naudojame (Pay-as-you-go arba lygiavertis)</t>
  </si>
  <si>
    <t>Linux (Ubuntu)</t>
  </si>
  <si>
    <t>Premium SSD LRS  arba lygiavertis</t>
  </si>
  <si>
    <t>{Nuolaidų sistema 1}</t>
  </si>
  <si>
    <t>Virtuali mašina 3</t>
  </si>
  <si>
    <t>Virtuali mašina 4</t>
  </si>
  <si>
    <t>Virtuali mašina 5</t>
  </si>
  <si>
    <t>Premium SSD LRS   arba lygiavertis</t>
  </si>
  <si>
    <t>Virtuali mašina 6</t>
  </si>
  <si>
    <t>Standard_B2s arba lygiavertė</t>
  </si>
  <si>
    <t>Virtuali mašina 7</t>
  </si>
  <si>
    <t>Virtuali mašina 8</t>
  </si>
  <si>
    <t>Standard_B4ms arba lygiavertė</t>
  </si>
  <si>
    <t>Virtuali mašina 9</t>
  </si>
  <si>
    <t>Standard_B8als v2 arba lygiavertė</t>
  </si>
  <si>
    <t>Virtuali mašina 10</t>
  </si>
  <si>
    <t>Virtuali mašina 11</t>
  </si>
  <si>
    <t>Standard_B8ms arba lygiavertė</t>
  </si>
  <si>
    <t>Virtuali mašina 12</t>
  </si>
  <si>
    <t>Virtuali mašina 13</t>
  </si>
  <si>
    <t>Standard_B8s v2 arba lygiavertė</t>
  </si>
  <si>
    <t>24 valandas per parą, 30 dienų per mėnesį</t>
  </si>
  <si>
    <t>Virtuali mašina 14</t>
  </si>
  <si>
    <t>Standard_D4s v5 arba lygiavertė</t>
  </si>
  <si>
    <t>Virtuali mašina 15</t>
  </si>
  <si>
    <t>Standard_E8as v5 arba lygiavertė</t>
  </si>
  <si>
    <t>Virtuali mašina 16</t>
  </si>
  <si>
    <t>Standard_F1s arba lygiavertė</t>
  </si>
  <si>
    <t>Rezervuoti resursai 
1 metų laikotarpiui (Reservations arba lygiavertis )</t>
  </si>
  <si>
    <t>Iš anksto 
(angl. Upfront)</t>
  </si>
  <si>
    <t>Virtuali mašina 17</t>
  </si>
  <si>
    <t>Standard_F4s v2 arba lygiavertė</t>
  </si>
  <si>
    <t>Diskas 1</t>
  </si>
  <si>
    <t>Diskas</t>
  </si>
  <si>
    <t>Premium SSD Managed Disks - P20 (LRS Disk) arba lygiavertis</t>
  </si>
  <si>
    <t>Diskas 2</t>
  </si>
  <si>
    <t>Premium SSD Managed Disks - P40 (LRS Disk) arba lygiavertis</t>
  </si>
  <si>
    <t>Diskas 3</t>
  </si>
  <si>
    <t>Premium SSD Managed Disks - P50 (LRS Disk) arba lygiavertis</t>
  </si>
  <si>
    <t>Diskas 4</t>
  </si>
  <si>
    <t>Standard SSD LRS – E10 arba lygiavertis</t>
  </si>
  <si>
    <t>Diskas 5</t>
  </si>
  <si>
    <t>Premium SSD LRS – P10 arba lygiavertis</t>
  </si>
  <si>
    <t>Diskas 6</t>
  </si>
  <si>
    <t>Standard HDD LRS  – S15 arba lygiavertis</t>
  </si>
  <si>
    <t>Diskas 7</t>
  </si>
  <si>
    <t>Premium SSD LRS – P15 arba lygiavertis</t>
  </si>
  <si>
    <t>Diskas 8</t>
  </si>
  <si>
    <t>Premium SSD v2  arba lygiavertis</t>
  </si>
  <si>
    <t>Paslaugos pavadinimas MS Azure, jei Tiekėjas siūlys lygiavertes paslaugas turės būti įrašyta jas identifikuojanti informacija</t>
  </si>
  <si>
    <t>Siūlomas regionas</t>
  </si>
  <si>
    <t>Parametras A 
(ne prasčiau)</t>
  </si>
  <si>
    <t>Parametras B  
(ne prasčiau)</t>
  </si>
  <si>
    <t>Parametras C
 (ne prasčiau)</t>
  </si>
  <si>
    <t>Papildomi parametrai kainos apskaičiavimui 
(ne prasčiau)</t>
  </si>
  <si>
    <t>Kiti parametrai 
(ne prasčiau)</t>
  </si>
  <si>
    <t xml:space="preserve">Veikimas </t>
  </si>
  <si>
    <t>Paslaugos kaina pagal viešojo debesijos gamintojo viešai prieinamą kaininką (kainų skaičiuoklę) už visą paslaugos teikimo laikotarpį įvardytą F stulpelyje, Eur be PVM</t>
  </si>
  <si>
    <t>Nuolaidųsistema</t>
  </si>
  <si>
    <t>Duomenų saugykla 1</t>
  </si>
  <si>
    <t>Debesų saugykla</t>
  </si>
  <si>
    <t>Azure Blob Storage arba lygiavertė</t>
  </si>
  <si>
    <r>
      <t>Dydis:</t>
    </r>
    <r>
      <rPr>
        <sz val="11"/>
        <color theme="1"/>
        <rFont val="Aptos Narrow"/>
        <family val="2"/>
        <charset val="186"/>
        <scheme val="minor"/>
      </rPr>
      <t xml:space="preserve"> 5 TB</t>
    </r>
  </si>
  <si>
    <t>Saugojimo lygiai 
(angl. Access Tier): 
Hot arba lygiavertis</t>
  </si>
  <si>
    <t>Saugyklos tipas (Type): Nestruktūruotų duomenų blokų saugykla (angl. Block Blob Storage arba lygiavertė) palaikanti katalogų struktūrą (Hierarchical Namespace arba lygiavertį)</t>
  </si>
  <si>
    <t xml:space="preserve">
 Replikavimo parinktys (Redundancy Options): 
RA-GRS (Read-Access Geo-Redundant Storage arba lygiavertis) – duomenys replikuojami į antrą geografiškai nutolusį regioną (saugoma 6 kopijos), suteikiama skaitymo prieigs prie antrinio regiono jei pagrindinis tampa neprieinamas, 
Našumas (Performance): standartinis  (angl. Standard) arba lygiavertis</t>
  </si>
  <si>
    <t>Operacijų ir duomenų perdavimo (Duomenų įkėlimas (rašymo operacijos), atsisiuntimas (skaitymo operacijos), duomenų perkėlimas tarp konteinerių, Georeplikacijos duomenų perdavimas ir kt.) kaina neskaičiuojama</t>
  </si>
  <si>
    <t>PaaS 
(Platforma kaip paslauga)</t>
  </si>
  <si>
    <t>Failų saugykla 1</t>
  </si>
  <si>
    <t>Failų saugykla</t>
  </si>
  <si>
    <t>Azure Files arba lygiavertė</t>
  </si>
  <si>
    <t>Rezervuoti resursai 
3 metų laikotarpiui (Reservations arba lygiavertis )</t>
  </si>
  <si>
    <t xml:space="preserve">Dydis: 5 TB </t>
  </si>
  <si>
    <t>Saugojimo lygiai 
(Access Tier): 
Hot  arba lygiavertis</t>
  </si>
  <si>
    <t xml:space="preserve">Saugyklos diskų tipas (angl. Media tier arba lygiavertis):
HDD (Standard) arba lygiavertis
</t>
  </si>
  <si>
    <t xml:space="preserve">
Replikavimo parinktys (Redundancy Options): 
Zoninė perteklinė saugykla (angl. ZRS (Zone-Redundant Storage) arba lygiavertė</t>
  </si>
  <si>
    <t>Kiti parametrai į kainą neįtraukiami
Palaikymas:
Bazinis arba lygiavertis</t>
  </si>
  <si>
    <t>Programų paslaugos 1</t>
  </si>
  <si>
    <t>Programų paslaugos</t>
  </si>
  <si>
    <t>Azure App Service Basic Plan B1  
arba lygiavertė</t>
  </si>
  <si>
    <t>Paslaugos lygis (angl. Tier):
Basic arba lygiavertis</t>
  </si>
  <si>
    <t>Operacinė sistema:
Windows</t>
  </si>
  <si>
    <t xml:space="preserve">Sakičiavimo ištekliai: 
B1: 1 Core, 1,75 GB RAM, 10 GB Storage arba lygiaverčiai </t>
  </si>
  <si>
    <t>Virtualių mašinų skaičius (angl. Instances): 
1 vnt.</t>
  </si>
  <si>
    <t>Bazinė kaina be papildomų paslaugų</t>
  </si>
  <si>
    <t>Programų paslaugos 2</t>
  </si>
  <si>
    <t>Azure App Service Basic Plan B2  
arba lygiavertė</t>
  </si>
  <si>
    <t xml:space="preserve">Skaičiavimo ištekliai: 
B2:  2 Cores, 3,5 GB RAM, 10 GB Storage arba lygiavertis </t>
  </si>
  <si>
    <t>Virtualių mašinų skaičius (Instances): 
1 vnt.</t>
  </si>
  <si>
    <t>Programų paslaugos 3</t>
  </si>
  <si>
    <t>Azure App Service Basic Plan B3  
arba lygiavertė</t>
  </si>
  <si>
    <t xml:space="preserve">Skaičiavimo ištekliai: 
B3: 4 Cores, 7 GB RAM, 10 GB Storage arba lygiavertis </t>
  </si>
  <si>
    <t>Programų paslaugos 4</t>
  </si>
  <si>
    <t>Azure App Service Premium Plan P3mv3 Windows
arba lygiavertė</t>
  </si>
  <si>
    <t>Paslaugos lygis (angl. Tier):
Premium V3 arba lygiavertis</t>
  </si>
  <si>
    <t xml:space="preserve">Skaičiavimo ištekliai: 
P3mv3: 8 Cores, 32 GB RAM, 250 GB Storage arba lygiavertis </t>
  </si>
  <si>
    <t>VPN šliuzo paslauga</t>
  </si>
  <si>
    <t>Tinklo paslaugos</t>
  </si>
  <si>
    <t>Azure VPN Gateway VpnGw1
arba lygiavertė</t>
  </si>
  <si>
    <t>Saugi VPN jungtis tarp Debesijos platformos ir lokalios Perkančiosios organizacijos infrastruktūros per viešuosius interneto tinklus</t>
  </si>
  <si>
    <t>Tipas:
VPN Gateways</t>
  </si>
  <si>
    <t>Paslaugos planas: 
Azure VPN Gateway VpnGw1 arba lygiavertis</t>
  </si>
  <si>
    <t xml:space="preserve">Mėnesio atsiunčiamų (Inbound) į Debesijos platformą duomenų kiekis 3 TB, mėnesio atsisiunčiamų (Outbound) iš Debesijos platformos duomenų kiekis 3 TB
</t>
  </si>
  <si>
    <t>MS SQL duomenų bazės paslauga 1</t>
  </si>
  <si>
    <t>Duomenų bazių paslaugos</t>
  </si>
  <si>
    <t>SQL Database PaaS
arba lygiavertė</t>
  </si>
  <si>
    <t>Paslaugos planas: 
SQL Database PaaS Standard S2 50 DTUs arba lygiavertis</t>
  </si>
  <si>
    <t>Pirkimo modelis:
DTU arba lygiavertis</t>
  </si>
  <si>
    <t>Paslaugos tipas:
Viena duomenų bazė (Single Database) arba lygiavertė
Paslaugos serviso lygis:
Standartinis (ang. Standard) arba lygiavertis</t>
  </si>
  <si>
    <t>Skaičiavimo ištekliai:
Standard S2: 50 DTUs, 250 GB included storage per DB arba lygiavertis, 1 vnt.</t>
  </si>
  <si>
    <t xml:space="preserve">Atsarginių kopijų saugojimas: 
Replikavimo parinktys (angl. Redundancy Options): 
Zoninė perteklinė saugykla (angl. ZRS (Zone-Redundant Storage) arba lygiavertė
Vidutinis atsarginių kopijų dydis saugojimo laikotarpiu (angl. Average backup size during retention period): 3 TB  arba lygiavertė
Saugojimo politika (Retention Policy): saugomos 2 savaičių kopijos arba lygiavertė
 </t>
  </si>
  <si>
    <t>MS SQL duomenų bazės paslauga 2</t>
  </si>
  <si>
    <t>Paslaugos planas: 
SQL Database PaaS Business Critical Single Gen5 8vcore
arba lygiavertis</t>
  </si>
  <si>
    <t>Pirkimo modelis:
vCore arba lygiavertis</t>
  </si>
  <si>
    <t>Paslaugos tipas:
Viena duomenų bazė (Single Database) arba lygiavertė
Paslaugos serviso lygis:
Business Critical arba lygiavertis</t>
  </si>
  <si>
    <t xml:space="preserve">Naudojami ištekliai::
Standard-series (Gen 5), 8 virtualūs bramduoliai arba lygiavertė, 1 vnt.
Atkūrimas po lūžio (Disaster Recovery): atsarginė bazės kopija/replika nerikalaujanti papildomos SQL licencijos (angl. Standby replica arba lygiavertė)
</t>
  </si>
  <si>
    <t>Saugyklos duomenų bazei (Data Storage),  Saugyklos duomenų bazės žurnalo failams (Log Storage) ir
atsarginių kopijų saugojimui skirtų saugyklų kaina neįtraukiama</t>
  </si>
  <si>
    <t>MySQL duomenų bazės paslauga</t>
  </si>
  <si>
    <t>MySQL Database PaaS
arba lygiavertė</t>
  </si>
  <si>
    <t>Rezervuoti resursai 1 metų laikotarpiui (Reservations arba lygiavertis )</t>
  </si>
  <si>
    <t>Paslaugos planas: 
MySQL Business Critical Single Gen5 su 8 vCore
arba lygiavertis</t>
  </si>
  <si>
    <t xml:space="preserve">Skaičiavimo ištekliai::
Gen 5, 8 virtualūs bramduoliai arba lygiavertė, 1 vnt.
</t>
  </si>
  <si>
    <t>Saugyklos duomenų bazei (Data Storage) ir 
papildomos atsarginių kopijų saugyklos kainos neįtraukiamos
Palaikymas:
Bazinis arba lygiavertis</t>
  </si>
  <si>
    <t>Konteinerių registras</t>
  </si>
  <si>
    <t>Docker konteinerių paslaugos</t>
  </si>
  <si>
    <t>Azure Container Registry
arba lygiavertė</t>
  </si>
  <si>
    <t xml:space="preserve">Paslaugos planas: 
Premium Container Registry arba  lygiavertis
</t>
  </si>
  <si>
    <t>Paslaugos lygis:
Premium (Įtraukta saugykla 500 GiB, turi būti georeplikacijos ir virtualių tinklų palaikymo galimybės) arba lygiavertis</t>
  </si>
  <si>
    <t>Bazinė kaina:
1 konteinerių vaizdų saugojimo vienetas (angl. Registry) arba lygiavertis;
duomenų saugojimo trukmė: 30 dienų.</t>
  </si>
  <si>
    <t>Mokesčiai už papildomą saugojimo talpą ir papildomas paslaugas (Geo-replikacija, papildomas saugojimas ir kt.) į kainą neįtraukiami</t>
  </si>
  <si>
    <t>DevOps įrankiai</t>
  </si>
  <si>
    <t>DevOps paslaugos</t>
  </si>
  <si>
    <t>Azure DevOps
arba lygiavertė</t>
  </si>
  <si>
    <t>Paslaugos planas: 
Basic Plan
arba lygiavertis</t>
  </si>
  <si>
    <t>Vartotojų kiekis:
10 papildomų vartotojų (neįskaitant 5 nemokamų). Viso paslauga turi turėti galimybę naudotis 15 vartotojų, turinčių prieigą prie pagrindinių (angl. Basic) DevOPs arba lygiaverčių  funkcijų.
2 vart otojai turintys pagrindines DevOps arba lygiavertes funkcijas apjungtas su papildomomis funkcijomis leidžiančiomis kurti, vykdyti ir valdyti testavimo planus</t>
  </si>
  <si>
    <t>Kaina be papildomų paslaugų DevOps komandai</t>
  </si>
  <si>
    <t>Kubernetes servisas</t>
  </si>
  <si>
    <t>Kubernetes klasterių valdymas</t>
  </si>
  <si>
    <t>Azure Kubernetes Service
arba lygiavertė</t>
  </si>
  <si>
    <t xml:space="preserve">Paslaugos planas: 
Standard arba lygiavertis
</t>
  </si>
  <si>
    <t>Valdomų klasterių (angl. Cluster  Management) arba lygiaverčių kiekis:
2 vnt.</t>
  </si>
  <si>
    <t xml:space="preserve">Mazgo ištekliai (angl. Nodes):
Operacinė sistema: Windows
 Virtuali mašina:D2a v4: 2 vCPUs, 8GB RAM arba lygiavertė, 
Virtualių mašinų  skaičius : 1 vnt.
</t>
  </si>
  <si>
    <t>Valdomų OS diskų (Managed OS Disks)  arba lygiaverčių kaina neįtraukiama 
Palaikymas:
Bazinis</t>
  </si>
  <si>
    <t>PostgreSQL duomenų bazė 1</t>
  </si>
  <si>
    <t>Azure Database for PostgreSQL
arba lygiavertė</t>
  </si>
  <si>
    <t xml:space="preserve">Diegimo variantas (angl.  Deployment option): 
Lankstus serveris (angl. Flexible Server) arba lygiavertis
</t>
  </si>
  <si>
    <t>Paslaugos lygis:
Mažų resursų paslauga (angl. Burstable) arba lygiavertė</t>
  </si>
  <si>
    <t xml:space="preserve">Skaičiavimo ištekliai: B2S, 2vCores arba lygiaverčiai, 1 vnt.
</t>
  </si>
  <si>
    <t>Saugykla:
Tipas: Premium SSD
Talpa 200 GiB
Duomenų patikimumo užtikrinimas: LRS (angl. Locally Redundant Storage)
arba lygiavertė</t>
  </si>
  <si>
    <t>PostgreSQL duomenų bazė 2</t>
  </si>
  <si>
    <t xml:space="preserve">Diegimo variantas (angl.  Deployment option): 
Lankstus serveris (angl. Flexible Server)  arba lygiavertis
</t>
  </si>
  <si>
    <t>Paslaugos lygis:
Bendros paskirties (angl. General Purpose) arba  lygiavertė</t>
  </si>
  <si>
    <t xml:space="preserve">Skaičiavimo ištekliai: D2s v3, 2vCores arba lygiaverčiai, 1 vnt.
</t>
  </si>
  <si>
    <t>Saugyklos talpos (angl. Storage), kuri bus naudojama paslaugoje ir aukšto pasiekiamumo užtikrinimo (angl.High Availability) kainos neįtraukiamos
Palaikymas:
Bazinis arba lygiavertis</t>
  </si>
  <si>
    <t>Raktų saugykla</t>
  </si>
  <si>
    <t>Šifravimo raktų, paslapčių ir sertifikatų saugojimo  paslauga</t>
  </si>
  <si>
    <t>Azure Key Vault
arba lygiavertė</t>
  </si>
  <si>
    <t xml:space="preserve">Paslauga: 
Key Vault arba lygiavertė
</t>
  </si>
  <si>
    <t>Paslaugos lygis:
Standard arba lygiavertis</t>
  </si>
  <si>
    <t>Operacijų (angl. Operations) su sertifikatais per mėnesį (šifravimas, dešifravimas, pasirašymas ir pan.) skaičius: 
200 000 vnt.
Sertifikatų atnaujinimo operacijų skaičius per mėn.: 5 vnt.
arba lygiaverčiai</t>
  </si>
  <si>
    <t>Aukštesnio technologinio lygmens (angl. Advanced Operations arba lygiaverčių) ir aukšto saugumo šifravimo raktų saugojimo naudojant specializuotą aparatūrą  (HSM (Hardware Security Modules arba lygiavertę) naudojimas į kainą neįtraukiami</t>
  </si>
  <si>
    <t>Duomenų integravimo tarnyba</t>
  </si>
  <si>
    <t>Integruoja ir valdo duomenų srautus</t>
  </si>
  <si>
    <t>Azure Data Factory v2
arba lygiavertė</t>
  </si>
  <si>
    <t xml:space="preserve">Paslaugos planas: 
Azure Data Factory V2 arba lygiavertė
</t>
  </si>
  <si>
    <t>Paslaugos tipas:
SQL Server Integration Services arba lygiavertis</t>
  </si>
  <si>
    <t>Skaičiavimo ištekliai: A4 v2, 4 Cores, 8GB RAM arba lygiavertis, 1 vnt.</t>
  </si>
  <si>
    <t>Palaikymas:
Bazinis arba lygiavertis</t>
  </si>
  <si>
    <t>Privatus tinklo ryšys</t>
  </si>
  <si>
    <t>Virtual Network Private Link
arba lygiavertė</t>
  </si>
  <si>
    <t xml:space="preserve">Paslaugos planas: 
Azure Private Link arba lygiavertis
</t>
  </si>
  <si>
    <t>Privačių galinių taškų (angl. Private Endpoint arba lygiaverčių) skaičius : 4 vnt.
Išeinančių duomenų apdorojimas (angl. Outbound Data Processing arba lygiavertis): 500 GB
Įeinančių duomenų apdorojimas (angl. Inbound Data Processing arba lygiavertis): 500 GB</t>
  </si>
  <si>
    <t>Tinklo apkrovos balansavimo paslauga</t>
  </si>
  <si>
    <t>Load Balancer
arba lygiavertė</t>
  </si>
  <si>
    <t xml:space="preserve">Paslaugos planas: 
Load Balancer arba lygiavertis
</t>
  </si>
  <si>
    <t>Naudojamos taisyklės (angl. Load Balancer rules) per mėnesį: 10 vnt.
Apdorojamų duomenų per mėnesį kiekis: 1 TB</t>
  </si>
  <si>
    <t>Duomenų ir analizės platformos paslauga</t>
  </si>
  <si>
    <t>Duomenų valdymo, analizės ir vizualizavimo platformos paslaugos</t>
  </si>
  <si>
    <t>Microsoft Fabric arba lygiavertė</t>
  </si>
  <si>
    <t>Skaičiavimo ištekliai (angl. Compute):
Fabric talpos vienetai (angl. Capacity units) : 8 vnt. arba lygiaverčiai</t>
  </si>
  <si>
    <t>Duomenų saugyklos tipas: „OneLake“ duomenų ežeras arba lygiavertis,
Duomenų saugyklos dydis: 10 000 GB</t>
  </si>
  <si>
    <t>Saugumo informacijos ir įvykių valdymo paslauga</t>
  </si>
  <si>
    <t>Saugumo informacijos ir įvykių valdymo (SIEM) bei saugumo orkestravimo, automatizavimo ir reagavimo (SOAR) sprendimas paslaugos</t>
  </si>
  <si>
    <t>Microsoft Sentinel arba lygiavertė</t>
  </si>
  <si>
    <t>Žurnalų (logų) duomenų surinkimo, apdorojimo ir saugojimo tipas: Logs ingested arba lygiavertis</t>
  </si>
  <si>
    <t xml:space="preserve">Saugomi žurnalai/žurnalų įrašai (angl. logs) ir jų dydžai:
Analitiniai žurnalai (angl. Analytic Logs) arba lygiaverčiai:
5 GB per dieną;
Pagrindiniai žurnalai (angl. Basic Logs)  arba lygiaverčiai: 
15 GB per dieną;
Pagalbiniai žurnalai (angl. Auxiliary Logs)  arba lygiaverčiai: 
1 GB per dieną.
</t>
  </si>
  <si>
    <t>Azure stebėjimo sistemos (angl. Azure Monitor) duomenų išsaugojimo ( angl. Retention), duomenų atkūrimo (angl. Data Restore), užklausų paieškos (angl. Search Queries) ir užklausų darbo paieškos (angl. Search Jobs)  arba lygiaverčių paslaugų kaina neįtraukiama</t>
  </si>
  <si>
    <t>Darbo procesų automatizavimo paslauga</t>
  </si>
  <si>
    <t>Automatizuotų darbo procesų be būtinybės rašyti kodą paslauga</t>
  </si>
  <si>
    <t>Logic Apps arba lygiavertė</t>
  </si>
  <si>
    <t>Automatizuotus darbo procesų (angl. workflows) planas:
Standard arba lygiavertis</t>
  </si>
  <si>
    <t>Paslaugos konfigūracija (angl. Instance):
WS1: 1vCore, 3.5 GiB RAM, 250 GB Storage arba lygiavertė, 1 Vnt.</t>
  </si>
  <si>
    <t xml:space="preserve"> Paruoštų integracijos modulių (angl. Connectors), 
aukštesnio našumo integracijų aplinkos (angl. Integration Service Environment),
įrankių, skirtų valdyti B2B integracijas ir XML schemas (angl. Integration Accounts)  arba lygiaverčių paslaugų kaina neįtraukiama</t>
  </si>
  <si>
    <t>Serverless (be serverio) sprendimas, leidžiantis rašyti mažiau kodo, prižiūrėti mažiau infrastruktūros. Paslauga suteikia galimybę vykdyti kodą, kai įvyksta tam tikri įvykiai.</t>
  </si>
  <si>
    <t>Azure Functions arba lygiavertė</t>
  </si>
  <si>
    <t xml:space="preserve">Paslaugos planas: 
Premium arba lygiavertis
</t>
  </si>
  <si>
    <t>Paslaugos konfigūracija (angl. Instance):
EP1: 1vCore, 3.5 GiB RAM, 250 GB Storage arba lygiavertė, 1 Vnt.</t>
  </si>
  <si>
    <t>Papildomų resursų (konteinerių arba funkcijų egzempliorių) (angl. Additional scaled out units) arba lygiaverčių paslaugų kaina neįtraukiama</t>
  </si>
  <si>
    <t>Proc.</t>
  </si>
  <si>
    <t>{Nuolaidų sistema 1} =</t>
  </si>
  <si>
    <t xml:space="preserve">Nuolaidų sistema 1 (sutr. NS1), kai naudojamas viešosios debesijos paslaugų lankstus apmokėjimo modelis – mokant už realiai sunaudotus resursus (angl. Pay-as-you-go arba lygiavertis). 
Tiekėjas, atsižvelgdamas į savo lygį, kompetenciją ir kitus veiksnius, kurie gali daryti įtaką, pateikia siūlomos viešosios debesijos paslaugų gamintojo platformos teikiamoms paslaugoms, naudojant lankstų apmokėjimo modelį – mokant už tik už realiai sunaudotus resursus, be išankstinių įsipareigojimų, nuolaidą (NS1) procentais. </t>
  </si>
  <si>
    <t>Išlaidų parametras (I):</t>
  </si>
  <si>
    <t>{Nuolaidų sistema 2} =</t>
  </si>
  <si>
    <t xml:space="preserve">Nuolaidų sistema 2 (sutr. NS2), kai naudojamas viešosios debesijos paslaugų apmokėjimo modelis – mokant už iš anksto rezervuotus išteklius su įsipareigojimu naudoti išteklius tam tikrą laiką (toliau – mokėjimas už rezervuotus resursus) (angl. Reserved Instances arba lygiavertis). 
Tiekėjas, atsižvelgdamas į savo lygį, kompetenciją ir kitus veiksnius, kurie gali daryti įtaką, pateikia siūlomos viešosios debesijos paslaugų gamintojo platformos teikiamoms paslaugoms, nuolaidą procentais, kurią jis suteiks Perkančiajai organizacijai atliekant mokėjimus už rezervuotus resursus. Pvz.: jeigu Perkančioji organizacija užsakė viešosios debesijos paslaugą ir pasirinko mokėjimo už rezervuotus resursus apmokėjimo būdą, kurio galutinė kaina, pateikiama viešosios debesijos platformos gamintojo yra X, tai Tiekėjas pateikdamas sąskaitą Perkančiajai organizacijai už šią paslaugą, kainai X pritaikys pasiūlyme įvardytą NS2 nuolaidą.  </t>
  </si>
  <si>
    <r>
      <rPr>
        <b/>
        <sz val="11"/>
        <color rgb="FF000000"/>
        <rFont val="Aptos Narrow"/>
        <scheme val="minor"/>
      </rPr>
      <t xml:space="preserve">Pastaba 1.
</t>
    </r>
    <r>
      <rPr>
        <sz val="11"/>
        <color rgb="FF000000"/>
        <rFont val="Aptos Narrow"/>
        <scheme val="minor"/>
      </rPr>
      <t>Jeigu Tiekėjas pildydamas šią lentelę rastų reikalavimą, susijusį su konkretaus gamintojo nuosavybės teisėmis apsaugota technologiją (angl. proprietary), jis gali siūlyti lygiavertes technologijas, atitinkančias keliamus reikalavimus, t. y. visi šioje lentelėje nurodyti konkretūs modeliai ar šaltiniai, standartai, konkretūs procesai ar prekės ženklai, patentai, tipai, konkreti kilmė ar gamyba apima ir jiems lygiaverčius produktus ar procesus, nepriklausomai nuo to, ar šalia yra prierašas „arba lygiavertis“.</t>
    </r>
  </si>
  <si>
    <r>
      <rPr>
        <b/>
        <sz val="11"/>
        <color rgb="FF000000"/>
        <rFont val="Aptos Narrow"/>
        <scheme val="minor"/>
      </rPr>
      <t xml:space="preserve">Pastaba 2.
</t>
    </r>
    <r>
      <rPr>
        <sz val="11"/>
        <color rgb="FF000000"/>
        <rFont val="Aptos Narrow"/>
        <scheme val="minor"/>
      </rPr>
      <t>Lentelėje neįvardytų, paslaugų parametrų reikšmės, reikalingos paslaugų kainoms apskaičiuoti, parenkamos pagal mažiausios kainos principą. Turi  būti pateiktos paslaugų kainos skirtos gamybinei aplinkai. Palaikymas visoms paslaugoms – Bazinis (angl. Basic) arba lygiavertis.</t>
    </r>
  </si>
  <si>
    <r>
      <rPr>
        <b/>
        <sz val="11"/>
        <color rgb="FF000000"/>
        <rFont val="Aptos Narrow"/>
        <scheme val="minor"/>
      </rPr>
      <t xml:space="preserve">Pastaba 3.
</t>
    </r>
    <r>
      <rPr>
        <sz val="11"/>
        <color rgb="FF000000"/>
        <rFont val="Aptos Narrow"/>
        <scheme val="minor"/>
      </rPr>
      <t>Užpildęs duomenis lentelėje, Tiekėjas turi pasitikrinti ar galutinės sumos ir Išlaidų parametras apskaičiuoti teisingai.</t>
    </r>
  </si>
  <si>
    <r>
      <rPr>
        <b/>
        <sz val="11"/>
        <color rgb="FF000000"/>
        <rFont val="Aptos Narrow"/>
        <scheme val="minor"/>
      </rPr>
      <t xml:space="preserve">Pastaba 4.  </t>
    </r>
    <r>
      <rPr>
        <sz val="11"/>
        <color rgb="FF000000"/>
        <rFont val="Aptos Narrow"/>
        <scheme val="minor"/>
      </rPr>
      <t>Siūlomas regionas/klasteris (stulpelis H lentelėje) turi atitikti techninėje specifikacijoje viešosios debesijos paslaugų gamintojo platformai keliamus reikalavimus.</t>
    </r>
  </si>
  <si>
    <r>
      <rPr>
        <b/>
        <sz val="11"/>
        <color rgb="FF000000"/>
        <rFont val="Aptos Narrow"/>
        <scheme val="minor"/>
      </rPr>
      <t xml:space="preserve">Pastaba 5.
</t>
    </r>
    <r>
      <rPr>
        <sz val="11"/>
        <color rgb="FF000000"/>
        <rFont val="Aptos Narrow"/>
        <scheme val="minor"/>
      </rPr>
      <t>Tiekėjas pateikdamas užpildytą lentelę (Išlaidų parametro) turės kartu pateikti ir viešosios debesijos kainų sąmatų skaičiavimo informaciją iš viešosios debesijos tiekėjo kainų skaičiuoklės. T.y. viešosios debesijos kainų skaičiavimų duomenys turi būti eksportuoti į atvirą failų formatą (viešai prieinamą failų formatą, pvz.: exel, pdf ar pan.) ir pateikti kartu su šia lentele. Perkančioji organizacija turi turėti galimybę patikrinti pasiūlymą, ar teisingai atlikti apskaičiavimai.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</si>
</sst>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Aptos Narrow"/>
      <family val="2"/>
      <charset val="186"/>
      <scheme val="minor"/>
    </font>
    <font>
      <sz val="11"/>
      <color theme="1"/>
      <name val="Aptos Narrow"/>
      <family val="2"/>
      <charset val="186"/>
      <scheme val="minor"/>
    </font>
    <font>
      <sz val="18"/>
      <color theme="3"/>
      <name val="Aptos Display"/>
      <family val="2"/>
      <charset val="186"/>
      <scheme val="major"/>
    </font>
    <font>
      <b/>
      <sz val="15"/>
      <color theme="3"/>
      <name val="Aptos Narrow"/>
      <family val="2"/>
      <charset val="186"/>
      <scheme val="minor"/>
    </font>
    <font>
      <b/>
      <sz val="13"/>
      <color theme="3"/>
      <name val="Aptos Narrow"/>
      <family val="2"/>
      <charset val="186"/>
      <scheme val="minor"/>
    </font>
    <font>
      <b/>
      <sz val="11"/>
      <color theme="3"/>
      <name val="Aptos Narrow"/>
      <family val="2"/>
      <charset val="186"/>
      <scheme val="minor"/>
    </font>
    <font>
      <sz val="11"/>
      <color rgb="FF006100"/>
      <name val="Aptos Narrow"/>
      <family val="2"/>
      <charset val="186"/>
      <scheme val="minor"/>
    </font>
    <font>
      <sz val="11"/>
      <color rgb="FF9C0006"/>
      <name val="Aptos Narrow"/>
      <family val="2"/>
      <charset val="186"/>
      <scheme val="minor"/>
    </font>
    <font>
      <sz val="11"/>
      <color rgb="FF9C5700"/>
      <name val="Aptos Narrow"/>
      <family val="2"/>
      <charset val="186"/>
      <scheme val="minor"/>
    </font>
    <font>
      <sz val="11"/>
      <color rgb="FF3F3F76"/>
      <name val="Aptos Narrow"/>
      <family val="2"/>
      <charset val="186"/>
      <scheme val="minor"/>
    </font>
    <font>
      <b/>
      <sz val="11"/>
      <color rgb="FF3F3F3F"/>
      <name val="Aptos Narrow"/>
      <family val="2"/>
      <charset val="186"/>
      <scheme val="minor"/>
    </font>
    <font>
      <b/>
      <sz val="11"/>
      <color rgb="FFFA7D00"/>
      <name val="Aptos Narrow"/>
      <family val="2"/>
      <charset val="186"/>
      <scheme val="minor"/>
    </font>
    <font>
      <sz val="11"/>
      <color rgb="FFFA7D00"/>
      <name val="Aptos Narrow"/>
      <family val="2"/>
      <charset val="186"/>
      <scheme val="minor"/>
    </font>
    <font>
      <b/>
      <sz val="11"/>
      <color theme="0"/>
      <name val="Aptos Narrow"/>
      <family val="2"/>
      <charset val="186"/>
      <scheme val="minor"/>
    </font>
    <font>
      <sz val="11"/>
      <color rgb="FFFF0000"/>
      <name val="Aptos Narrow"/>
      <family val="2"/>
      <charset val="186"/>
      <scheme val="minor"/>
    </font>
    <font>
      <i/>
      <sz val="11"/>
      <color rgb="FF7F7F7F"/>
      <name val="Aptos Narrow"/>
      <family val="2"/>
      <charset val="186"/>
      <scheme val="minor"/>
    </font>
    <font>
      <b/>
      <sz val="11"/>
      <color theme="1"/>
      <name val="Aptos Narrow"/>
      <family val="2"/>
      <charset val="186"/>
      <scheme val="minor"/>
    </font>
    <font>
      <sz val="11"/>
      <color theme="0"/>
      <name val="Aptos Narrow"/>
      <family val="2"/>
      <charset val="186"/>
      <scheme val="minor"/>
    </font>
    <font>
      <b/>
      <sz val="11"/>
      <color theme="1"/>
      <name val="Aptos Narrow"/>
      <family val="2"/>
      <scheme val="minor"/>
    </font>
    <font>
      <i/>
      <sz val="11"/>
      <color theme="1"/>
      <name val="Aptos Narrow"/>
      <family val="2"/>
      <scheme val="minor"/>
    </font>
    <font>
      <sz val="11"/>
      <color theme="1" tint="0.499984740745262"/>
      <name val="Aptos Narrow"/>
      <family val="2"/>
      <charset val="186"/>
      <scheme val="minor"/>
    </font>
    <font>
      <sz val="11"/>
      <name val="Aptos Narrow"/>
      <family val="2"/>
      <scheme val="minor"/>
    </font>
    <font>
      <b/>
      <sz val="11"/>
      <color theme="0"/>
      <name val="Aptos Narrow"/>
      <family val="2"/>
      <scheme val="minor"/>
    </font>
    <font>
      <sz val="11"/>
      <color theme="0"/>
      <name val="Aptos Narrow"/>
      <family val="2"/>
      <scheme val="minor"/>
    </font>
    <font>
      <sz val="11"/>
      <color theme="1"/>
      <name val="Aptos Narrow"/>
      <family val="2"/>
      <scheme val="minor"/>
    </font>
    <font>
      <b/>
      <sz val="10"/>
      <color theme="1"/>
      <name val="Aptos Narrow"/>
      <family val="2"/>
      <scheme val="minor"/>
    </font>
    <font>
      <b/>
      <sz val="10"/>
      <name val="Aptos Narrow"/>
      <family val="2"/>
      <scheme val="minor"/>
    </font>
    <font>
      <sz val="10"/>
      <color theme="1"/>
      <name val="Aptos Narrow"/>
      <family val="2"/>
      <scheme val="minor"/>
    </font>
    <font>
      <b/>
      <sz val="14"/>
      <color theme="1"/>
      <name val="Aptos Narrow"/>
      <family val="2"/>
      <scheme val="minor"/>
    </font>
    <font>
      <sz val="14"/>
      <color theme="1"/>
      <name val="Aptos Narrow"/>
      <family val="2"/>
      <scheme val="minor"/>
    </font>
    <font>
      <b/>
      <sz val="11"/>
      <color rgb="FF000000"/>
      <name val="Aptos Narrow"/>
      <scheme val="minor"/>
    </font>
    <font>
      <sz val="11"/>
      <color rgb="FF000000"/>
      <name val="Aptos Narrow"/>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2"/>
        <bgColor indexed="64"/>
      </patternFill>
    </fill>
    <fill>
      <patternFill patternType="solid">
        <fgColor theme="1"/>
        <bgColor indexed="64"/>
      </patternFill>
    </fill>
    <fill>
      <patternFill patternType="solid">
        <fgColor theme="6" tint="0.79998168889431442"/>
        <bgColor indexed="64"/>
      </patternFill>
    </fill>
    <fill>
      <patternFill patternType="solid">
        <fgColor rgb="FF92D050"/>
        <bgColor indexed="64"/>
      </patternFill>
    </fill>
    <fill>
      <patternFill patternType="solid">
        <fgColor theme="4" tint="0.79998168889431442"/>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94">
    <xf numFmtId="0" fontId="0" fillId="0" borderId="0" xfId="0"/>
    <xf numFmtId="0" fontId="0" fillId="0" borderId="0" xfId="0" applyAlignment="1">
      <alignment horizontal="center" vertical="center"/>
    </xf>
    <xf numFmtId="0" fontId="0" fillId="34" borderId="0" xfId="0" applyFill="1" applyAlignment="1">
      <alignment horizontal="center" vertical="center"/>
    </xf>
    <xf numFmtId="0" fontId="0" fillId="35" borderId="10" xfId="0" applyFill="1" applyBorder="1" applyAlignment="1">
      <alignment horizontal="center" vertical="center"/>
    </xf>
    <xf numFmtId="0" fontId="0" fillId="36" borderId="10" xfId="0" applyFill="1" applyBorder="1" applyAlignment="1">
      <alignment horizontal="center" vertical="center"/>
    </xf>
    <xf numFmtId="0" fontId="19" fillId="35" borderId="10" xfId="0" applyFont="1" applyFill="1" applyBorder="1" applyAlignment="1">
      <alignment horizontal="center" vertical="center" wrapText="1"/>
    </xf>
    <xf numFmtId="0" fontId="0" fillId="36" borderId="10" xfId="0" applyFill="1" applyBorder="1" applyAlignment="1">
      <alignment horizontal="center" vertical="center" wrapText="1"/>
    </xf>
    <xf numFmtId="0" fontId="0" fillId="34" borderId="0" xfId="0" applyFill="1" applyAlignment="1">
      <alignment horizontal="center" vertical="center" wrapText="1"/>
    </xf>
    <xf numFmtId="0" fontId="0" fillId="0" borderId="0" xfId="0" applyAlignment="1">
      <alignment horizontal="center" vertical="center" wrapText="1"/>
    </xf>
    <xf numFmtId="0" fontId="20" fillId="33" borderId="10" xfId="0" applyFont="1" applyFill="1" applyBorder="1" applyAlignment="1">
      <alignment horizontal="center" vertical="center"/>
    </xf>
    <xf numFmtId="0" fontId="21" fillId="35" borderId="10" xfId="0" applyFont="1" applyFill="1" applyBorder="1" applyAlignment="1">
      <alignment horizontal="center" vertical="center"/>
    </xf>
    <xf numFmtId="0" fontId="21" fillId="36" borderId="10" xfId="0" applyFont="1" applyFill="1" applyBorder="1" applyAlignment="1">
      <alignment horizontal="center" vertical="center"/>
    </xf>
    <xf numFmtId="0" fontId="21" fillId="0" borderId="0" xfId="0" applyFont="1" applyAlignment="1">
      <alignment horizontal="center" vertical="center"/>
    </xf>
    <xf numFmtId="0" fontId="22" fillId="37" borderId="10" xfId="0" applyFont="1" applyFill="1" applyBorder="1" applyAlignment="1">
      <alignment horizontal="center" vertical="center" wrapText="1"/>
    </xf>
    <xf numFmtId="0" fontId="0" fillId="35" borderId="11" xfId="0" applyFill="1" applyBorder="1" applyAlignment="1">
      <alignment horizontal="center" vertical="center"/>
    </xf>
    <xf numFmtId="0" fontId="20" fillId="33" borderId="11" xfId="0" applyFont="1" applyFill="1" applyBorder="1" applyAlignment="1">
      <alignment horizontal="center" vertical="center"/>
    </xf>
    <xf numFmtId="0" fontId="19" fillId="35" borderId="11" xfId="0" applyFont="1" applyFill="1" applyBorder="1" applyAlignment="1">
      <alignment horizontal="center" vertical="center" wrapText="1"/>
    </xf>
    <xf numFmtId="0" fontId="0" fillId="38" borderId="10" xfId="0" applyFill="1" applyBorder="1" applyAlignment="1">
      <alignment horizontal="center" vertical="center"/>
    </xf>
    <xf numFmtId="0" fontId="21" fillId="35" borderId="11" xfId="0" applyFont="1" applyFill="1" applyBorder="1" applyAlignment="1">
      <alignment horizontal="center" vertical="center"/>
    </xf>
    <xf numFmtId="0" fontId="0" fillId="33" borderId="10" xfId="0" applyFill="1" applyBorder="1" applyAlignment="1">
      <alignment horizontal="center" vertical="center" wrapText="1"/>
    </xf>
    <xf numFmtId="0" fontId="23" fillId="37" borderId="0" xfId="0" applyFont="1" applyFill="1" applyAlignment="1">
      <alignment horizontal="center" vertical="center"/>
    </xf>
    <xf numFmtId="0" fontId="0" fillId="36" borderId="0" xfId="0" applyFill="1" applyAlignment="1">
      <alignment horizontal="center" vertical="center"/>
    </xf>
    <xf numFmtId="0" fontId="0" fillId="35" borderId="11" xfId="0" applyFill="1" applyBorder="1" applyAlignment="1">
      <alignment horizontal="center" vertical="center" wrapText="1"/>
    </xf>
    <xf numFmtId="0" fontId="20" fillId="33" borderId="10" xfId="0" applyFont="1" applyFill="1" applyBorder="1" applyAlignment="1">
      <alignment horizontal="center" vertical="center" wrapText="1"/>
    </xf>
    <xf numFmtId="0" fontId="0" fillId="35" borderId="10" xfId="0" applyFill="1" applyBorder="1" applyAlignment="1">
      <alignment horizontal="center" vertical="center" wrapText="1"/>
    </xf>
    <xf numFmtId="0" fontId="24" fillId="35" borderId="10" xfId="0" applyFont="1" applyFill="1" applyBorder="1" applyAlignment="1">
      <alignment horizontal="center" vertical="center" wrapText="1"/>
    </xf>
    <xf numFmtId="0" fontId="25" fillId="36" borderId="10" xfId="0" applyFont="1" applyFill="1" applyBorder="1" applyAlignment="1">
      <alignment horizontal="center" vertical="center" wrapText="1"/>
    </xf>
    <xf numFmtId="0" fontId="26" fillId="36" borderId="10" xfId="0" applyFont="1" applyFill="1" applyBorder="1" applyAlignment="1">
      <alignment horizontal="center" vertical="center" wrapText="1"/>
    </xf>
    <xf numFmtId="0" fontId="27" fillId="0" borderId="0" xfId="0" applyFont="1" applyAlignment="1">
      <alignment horizontal="center" vertical="center"/>
    </xf>
    <xf numFmtId="0" fontId="25" fillId="36" borderId="11" xfId="0" applyFont="1" applyFill="1" applyBorder="1" applyAlignment="1">
      <alignment horizontal="center" vertical="center" wrapText="1"/>
    </xf>
    <xf numFmtId="0" fontId="26" fillId="36" borderId="11" xfId="0" applyFont="1" applyFill="1" applyBorder="1" applyAlignment="1">
      <alignment horizontal="center" vertical="center" wrapText="1"/>
    </xf>
    <xf numFmtId="0" fontId="25" fillId="0" borderId="0" xfId="0" applyFont="1" applyAlignment="1">
      <alignment horizontal="center" vertical="center" wrapText="1"/>
    </xf>
    <xf numFmtId="0" fontId="19" fillId="34" borderId="0" xfId="0" applyFont="1" applyFill="1" applyAlignment="1">
      <alignment horizontal="center" vertical="center" wrapText="1"/>
    </xf>
    <xf numFmtId="0" fontId="20" fillId="34" borderId="0" xfId="0" applyFont="1" applyFill="1" applyAlignment="1">
      <alignment horizontal="center" vertical="center" wrapText="1"/>
    </xf>
    <xf numFmtId="0" fontId="24" fillId="34" borderId="0" xfId="0" applyFont="1" applyFill="1" applyAlignment="1">
      <alignment horizontal="center" vertical="center" wrapText="1"/>
    </xf>
    <xf numFmtId="0" fontId="18" fillId="34" borderId="0" xfId="0" applyFont="1" applyFill="1" applyAlignment="1">
      <alignment horizontal="center" vertical="center" wrapText="1"/>
    </xf>
    <xf numFmtId="0" fontId="0" fillId="34" borderId="10" xfId="0" applyFill="1" applyBorder="1" applyAlignment="1">
      <alignment horizontal="center" vertical="center"/>
    </xf>
    <xf numFmtId="0" fontId="0" fillId="34" borderId="11" xfId="0" applyFill="1" applyBorder="1" applyAlignment="1">
      <alignment horizontal="center" vertical="center"/>
    </xf>
    <xf numFmtId="0" fontId="19" fillId="34" borderId="11" xfId="0" applyFont="1" applyFill="1" applyBorder="1" applyAlignment="1">
      <alignment horizontal="center" vertical="center" wrapText="1"/>
    </xf>
    <xf numFmtId="0" fontId="20" fillId="34" borderId="11" xfId="0" applyFont="1" applyFill="1" applyBorder="1" applyAlignment="1">
      <alignment horizontal="center" vertical="center"/>
    </xf>
    <xf numFmtId="0" fontId="0" fillId="34" borderId="10" xfId="0" applyFill="1" applyBorder="1" applyAlignment="1">
      <alignment horizontal="center" vertical="center" wrapText="1"/>
    </xf>
    <xf numFmtId="0" fontId="21" fillId="34" borderId="11" xfId="0" applyFont="1" applyFill="1" applyBorder="1" applyAlignment="1">
      <alignment horizontal="center" vertical="center"/>
    </xf>
    <xf numFmtId="0" fontId="24" fillId="35" borderId="14" xfId="0" applyFont="1" applyFill="1" applyBorder="1" applyAlignment="1">
      <alignment horizontal="center" vertical="center" wrapText="1"/>
    </xf>
    <xf numFmtId="0" fontId="21" fillId="39" borderId="10" xfId="0" applyFont="1" applyFill="1" applyBorder="1" applyAlignment="1">
      <alignment horizontal="center" vertical="center"/>
    </xf>
    <xf numFmtId="0" fontId="21" fillId="39" borderId="11" xfId="0" applyFont="1" applyFill="1" applyBorder="1" applyAlignment="1">
      <alignment horizontal="center" vertical="center"/>
    </xf>
    <xf numFmtId="0" fontId="0" fillId="39" borderId="10" xfId="0" applyFill="1" applyBorder="1" applyAlignment="1">
      <alignment horizontal="center" vertical="center"/>
    </xf>
    <xf numFmtId="0" fontId="0" fillId="40" borderId="10" xfId="0" applyFill="1" applyBorder="1" applyAlignment="1">
      <alignment vertical="center"/>
    </xf>
    <xf numFmtId="0" fontId="0" fillId="40" borderId="10" xfId="0" applyFill="1" applyBorder="1" applyAlignment="1">
      <alignment horizontal="center" vertical="center"/>
    </xf>
    <xf numFmtId="0" fontId="21" fillId="40" borderId="10" xfId="0" applyFont="1" applyFill="1" applyBorder="1" applyAlignment="1">
      <alignment horizontal="center" vertical="center"/>
    </xf>
    <xf numFmtId="0" fontId="21" fillId="40" borderId="11" xfId="0" applyFont="1" applyFill="1" applyBorder="1" applyAlignment="1">
      <alignment horizontal="center" vertical="center"/>
    </xf>
    <xf numFmtId="2" fontId="21" fillId="33" borderId="10" xfId="0" applyNumberFormat="1" applyFont="1" applyFill="1" applyBorder="1" applyAlignment="1">
      <alignment horizontal="center" vertical="center"/>
    </xf>
    <xf numFmtId="2" fontId="21" fillId="36" borderId="10" xfId="0" applyNumberFormat="1" applyFont="1" applyFill="1" applyBorder="1" applyAlignment="1">
      <alignment horizontal="center" vertical="center"/>
    </xf>
    <xf numFmtId="2" fontId="21" fillId="33" borderId="11" xfId="0" applyNumberFormat="1" applyFont="1" applyFill="1" applyBorder="1" applyAlignment="1">
      <alignment horizontal="center" vertical="center"/>
    </xf>
    <xf numFmtId="2" fontId="0" fillId="33" borderId="10" xfId="0" applyNumberFormat="1" applyFill="1" applyBorder="1" applyAlignment="1">
      <alignment horizontal="center" vertical="center" wrapText="1"/>
    </xf>
    <xf numFmtId="2" fontId="0" fillId="35" borderId="10" xfId="0" applyNumberFormat="1" applyFill="1" applyBorder="1" applyAlignment="1">
      <alignment horizontal="center" vertical="center"/>
    </xf>
    <xf numFmtId="2" fontId="0" fillId="36" borderId="10" xfId="0" applyNumberFormat="1" applyFill="1" applyBorder="1" applyAlignment="1">
      <alignment horizontal="center" vertical="center"/>
    </xf>
    <xf numFmtId="2" fontId="0" fillId="33" borderId="11" xfId="0" applyNumberFormat="1" applyFill="1" applyBorder="1" applyAlignment="1">
      <alignment horizontal="center" vertical="center" wrapText="1"/>
    </xf>
    <xf numFmtId="2" fontId="0" fillId="36" borderId="10" xfId="0" applyNumberFormat="1" applyFill="1" applyBorder="1" applyAlignment="1">
      <alignment horizontal="center" vertical="center" wrapText="1"/>
    </xf>
    <xf numFmtId="2" fontId="0" fillId="33" borderId="10" xfId="0" applyNumberFormat="1" applyFill="1" applyBorder="1" applyAlignment="1">
      <alignment horizontal="center" vertical="center"/>
    </xf>
    <xf numFmtId="2" fontId="0" fillId="38" borderId="10" xfId="0" applyNumberFormat="1" applyFill="1" applyBorder="1" applyAlignment="1">
      <alignment horizontal="center" vertical="center"/>
    </xf>
    <xf numFmtId="2" fontId="29" fillId="38" borderId="10" xfId="0" applyNumberFormat="1" applyFont="1" applyFill="1" applyBorder="1" applyAlignment="1">
      <alignment horizontal="center" vertical="center"/>
    </xf>
    <xf numFmtId="0" fontId="0" fillId="0" borderId="0" xfId="0" applyAlignment="1">
      <alignment horizontal="left" vertical="center" wrapText="1"/>
    </xf>
    <xf numFmtId="0" fontId="21" fillId="0" borderId="0" xfId="0" applyFont="1" applyAlignment="1">
      <alignment horizontal="left" vertical="center" wrapText="1"/>
    </xf>
    <xf numFmtId="0" fontId="18" fillId="0" borderId="0" xfId="0" applyFont="1" applyAlignment="1">
      <alignment horizontal="left" vertical="center" wrapText="1"/>
    </xf>
    <xf numFmtId="0" fontId="31" fillId="35" borderId="10" xfId="0" applyFont="1" applyFill="1" applyBorder="1" applyAlignment="1">
      <alignment horizontal="center" vertical="center" wrapText="1"/>
    </xf>
    <xf numFmtId="0" fontId="31" fillId="35" borderId="10" xfId="0" applyFont="1" applyFill="1" applyBorder="1" applyAlignment="1">
      <alignment horizontal="center" vertical="center" wrapText="1"/>
    </xf>
    <xf numFmtId="0" fontId="24" fillId="35" borderId="10" xfId="0" applyFont="1" applyFill="1" applyBorder="1" applyAlignment="1">
      <alignment horizontal="center" vertical="center" wrapText="1"/>
    </xf>
    <xf numFmtId="0" fontId="24" fillId="35" borderId="12" xfId="0" applyFont="1" applyFill="1" applyBorder="1" applyAlignment="1">
      <alignment horizontal="center" vertical="center" wrapText="1"/>
    </xf>
    <xf numFmtId="0" fontId="24" fillId="35" borderId="13" xfId="0" applyFont="1" applyFill="1" applyBorder="1" applyAlignment="1">
      <alignment horizontal="center" vertical="center" wrapText="1"/>
    </xf>
    <xf numFmtId="0" fontId="24" fillId="35" borderId="14" xfId="0" applyFont="1" applyFill="1" applyBorder="1" applyAlignment="1">
      <alignment horizontal="center" vertical="center" wrapText="1"/>
    </xf>
    <xf numFmtId="0" fontId="31" fillId="0" borderId="0" xfId="0" applyFont="1" applyAlignment="1">
      <alignment horizontal="left" vertical="center" wrapText="1"/>
    </xf>
    <xf numFmtId="0" fontId="30" fillId="0" borderId="0" xfId="0" applyFont="1" applyAlignment="1">
      <alignment horizontal="left" vertical="center" wrapText="1"/>
    </xf>
    <xf numFmtId="0" fontId="18" fillId="0" borderId="0" xfId="0" applyFont="1" applyAlignment="1">
      <alignment horizontal="left" vertical="center" wrapText="1"/>
    </xf>
    <xf numFmtId="0" fontId="0" fillId="34" borderId="15" xfId="0" applyFill="1" applyBorder="1" applyAlignment="1">
      <alignment horizontal="center" vertical="center"/>
    </xf>
    <xf numFmtId="0" fontId="0" fillId="34" borderId="16" xfId="0" applyFill="1" applyBorder="1" applyAlignment="1">
      <alignment horizontal="center" vertical="center"/>
    </xf>
    <xf numFmtId="0" fontId="0" fillId="34" borderId="17" xfId="0" applyFill="1" applyBorder="1" applyAlignment="1">
      <alignment horizontal="center" vertical="center"/>
    </xf>
    <xf numFmtId="0" fontId="0" fillId="34" borderId="18" xfId="0" applyFill="1" applyBorder="1" applyAlignment="1">
      <alignment horizontal="center" vertical="center"/>
    </xf>
    <xf numFmtId="0" fontId="0" fillId="34" borderId="19" xfId="0" applyFill="1" applyBorder="1" applyAlignment="1">
      <alignment horizontal="center" vertical="center"/>
    </xf>
    <xf numFmtId="0" fontId="0" fillId="34" borderId="20" xfId="0" applyFill="1" applyBorder="1" applyAlignment="1">
      <alignment horizontal="center" vertical="center"/>
    </xf>
    <xf numFmtId="0" fontId="28" fillId="38" borderId="12" xfId="0" applyFont="1" applyFill="1" applyBorder="1" applyAlignment="1">
      <alignment horizontal="right" vertical="center"/>
    </xf>
    <xf numFmtId="0" fontId="28" fillId="38" borderId="13" xfId="0" applyFont="1" applyFill="1" applyBorder="1" applyAlignment="1">
      <alignment horizontal="right" vertical="center"/>
    </xf>
    <xf numFmtId="0" fontId="28" fillId="38" borderId="14" xfId="0" applyFont="1" applyFill="1" applyBorder="1" applyAlignment="1">
      <alignment horizontal="right" vertical="center"/>
    </xf>
    <xf numFmtId="0" fontId="0" fillId="34" borderId="22" xfId="0" applyFill="1" applyBorder="1" applyAlignment="1">
      <alignment horizontal="left" vertical="center" wrapText="1"/>
    </xf>
    <xf numFmtId="0" fontId="0" fillId="34" borderId="0" xfId="0" applyFill="1" applyAlignment="1">
      <alignment horizontal="left" vertical="center"/>
    </xf>
    <xf numFmtId="2" fontId="0" fillId="34" borderId="11" xfId="0" applyNumberFormat="1" applyFill="1" applyBorder="1" applyAlignment="1">
      <alignment horizontal="center" vertical="center"/>
    </xf>
    <xf numFmtId="2" fontId="0" fillId="34" borderId="21" xfId="0" applyNumberFormat="1" applyFill="1" applyBorder="1" applyAlignment="1">
      <alignment horizontal="center" vertical="center"/>
    </xf>
    <xf numFmtId="0" fontId="0" fillId="0" borderId="0" xfId="0" applyAlignment="1">
      <alignment horizontal="left" vertical="center" wrapText="1"/>
    </xf>
    <xf numFmtId="0" fontId="0" fillId="0" borderId="22" xfId="0" applyBorder="1" applyAlignment="1">
      <alignment horizontal="left" vertical="center" wrapText="1"/>
    </xf>
    <xf numFmtId="0" fontId="0" fillId="0" borderId="0" xfId="0" applyAlignment="1">
      <alignment horizontal="left" vertical="center"/>
    </xf>
    <xf numFmtId="0" fontId="25" fillId="36" borderId="10" xfId="0" applyFont="1" applyFill="1" applyBorder="1" applyAlignment="1">
      <alignment horizontal="center" vertical="center" wrapText="1"/>
    </xf>
    <xf numFmtId="0" fontId="0" fillId="35" borderId="10" xfId="0" applyFill="1" applyBorder="1" applyAlignment="1">
      <alignment horizontal="center" vertical="center" wrapText="1"/>
    </xf>
    <xf numFmtId="0" fontId="31" fillId="35" borderId="12" xfId="0" applyFont="1" applyFill="1" applyBorder="1" applyAlignment="1">
      <alignment horizontal="center" vertical="center" wrapText="1"/>
    </xf>
    <xf numFmtId="0" fontId="16" fillId="0" borderId="0" xfId="0" applyFont="1" applyAlignment="1">
      <alignment horizontal="left" vertical="center"/>
    </xf>
    <xf numFmtId="0" fontId="30" fillId="0" borderId="0" xfId="0" applyFont="1" applyAlignment="1">
      <alignment horizontal="left" vertical="center"/>
    </xf>
  </cellXfs>
  <cellStyles count="42">
    <cellStyle name="1 antraštė" xfId="2" builtinId="16" customBuiltin="1"/>
    <cellStyle name="2 antraštė" xfId="3" builtinId="17" customBuiltin="1"/>
    <cellStyle name="20% – paryškinimas 1" xfId="19" builtinId="30" customBuiltin="1"/>
    <cellStyle name="20% – paryškinimas 2" xfId="23" builtinId="34" customBuiltin="1"/>
    <cellStyle name="20% – paryškinimas 3" xfId="27" builtinId="38" customBuiltin="1"/>
    <cellStyle name="20% – paryškinimas 4" xfId="31" builtinId="42" customBuiltin="1"/>
    <cellStyle name="20% – paryškinimas 5" xfId="35" builtinId="46" customBuiltin="1"/>
    <cellStyle name="20% – paryškinimas 6" xfId="39" builtinId="50" customBuiltin="1"/>
    <cellStyle name="3 antraštė" xfId="4" builtinId="18" customBuiltin="1"/>
    <cellStyle name="4 antraštė" xfId="5" builtinId="19" customBuiltin="1"/>
    <cellStyle name="40% – paryškinimas 1" xfId="20" builtinId="31" customBuiltin="1"/>
    <cellStyle name="40% – paryškinimas 2" xfId="24" builtinId="35" customBuiltin="1"/>
    <cellStyle name="40% – paryškinimas 3" xfId="28" builtinId="39" customBuiltin="1"/>
    <cellStyle name="40% – paryškinimas 4" xfId="32" builtinId="43" customBuiltin="1"/>
    <cellStyle name="40% – paryškinimas 5" xfId="36" builtinId="47" customBuiltin="1"/>
    <cellStyle name="40% – paryškinimas 6" xfId="40" builtinId="51" customBuiltin="1"/>
    <cellStyle name="60% – paryškinimas 1" xfId="21" builtinId="32" customBuiltin="1"/>
    <cellStyle name="60% – paryškinimas 2" xfId="25" builtinId="36" customBuiltin="1"/>
    <cellStyle name="60% – paryškinimas 3" xfId="29" builtinId="40" customBuiltin="1"/>
    <cellStyle name="60% – paryškinimas 4" xfId="33" builtinId="44" customBuiltin="1"/>
    <cellStyle name="60% – paryškinimas 5" xfId="37" builtinId="48" customBuiltin="1"/>
    <cellStyle name="60% – paryškinimas 6" xfId="41" builtinId="52" customBuiltin="1"/>
    <cellStyle name="Aiškinamasis tekstas" xfId="16" builtinId="53" customBuiltin="1"/>
    <cellStyle name="Blogas" xfId="7" builtinId="27" customBuiltin="1"/>
    <cellStyle name="Geras" xfId="6" builtinId="26" customBuiltin="1"/>
    <cellStyle name="Įprastas" xfId="0" builtinId="0"/>
    <cellStyle name="Įspėjimo tekstas" xfId="14" builtinId="11" customBuiltin="1"/>
    <cellStyle name="Išvestis" xfId="10" builtinId="21" customBuiltin="1"/>
    <cellStyle name="Įvestis" xfId="9" builtinId="20" customBuiltin="1"/>
    <cellStyle name="Neutralus" xfId="8" builtinId="28" customBuiltin="1"/>
    <cellStyle name="Paryškinimas 1" xfId="18" builtinId="29" customBuiltin="1"/>
    <cellStyle name="Paryškinimas 2" xfId="22" builtinId="33" customBuiltin="1"/>
    <cellStyle name="Paryškinimas 3" xfId="26" builtinId="37" customBuiltin="1"/>
    <cellStyle name="Paryškinimas 4" xfId="30" builtinId="41" customBuiltin="1"/>
    <cellStyle name="Paryškinimas 5" xfId="34" builtinId="45" customBuiltin="1"/>
    <cellStyle name="Paryškinimas 6" xfId="38" builtinId="49" customBuiltin="1"/>
    <cellStyle name="Pastaba" xfId="15" builtinId="10" customBuiltin="1"/>
    <cellStyle name="Pavadinimas" xfId="1" builtinId="15" customBuiltin="1"/>
    <cellStyle name="Skaičiavimas" xfId="11" builtinId="22" customBuiltin="1"/>
    <cellStyle name="Suma" xfId="17" builtinId="25" customBuiltin="1"/>
    <cellStyle name="Susietas langelis" xfId="12" builtinId="24" customBuiltin="1"/>
    <cellStyle name="Tikrinimo langelis"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28575</xdr:colOff>
      <xdr:row>32</xdr:row>
      <xdr:rowOff>47625</xdr:rowOff>
    </xdr:from>
    <xdr:to>
      <xdr:col>21</xdr:col>
      <xdr:colOff>1200150</xdr:colOff>
      <xdr:row>32</xdr:row>
      <xdr:rowOff>714375</xdr:rowOff>
    </xdr:to>
    <xdr:cxnSp macro="">
      <xdr:nvCxnSpPr>
        <xdr:cNvPr id="3" name="Tiesioji jungtis 2">
          <a:extLst>
            <a:ext uri="{FF2B5EF4-FFF2-40B4-BE49-F238E27FC236}">
              <a16:creationId xmlns:a16="http://schemas.microsoft.com/office/drawing/2014/main" id="{AD2F2BFE-316C-8803-C220-1ACF3E9BF0B9}"/>
            </a:ext>
          </a:extLst>
        </xdr:cNvPr>
        <xdr:cNvCxnSpPr/>
      </xdr:nvCxnSpPr>
      <xdr:spPr>
        <a:xfrm>
          <a:off x="23345775" y="15897225"/>
          <a:ext cx="1171575" cy="66675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21</xdr:col>
      <xdr:colOff>9525</xdr:colOff>
      <xdr:row>32</xdr:row>
      <xdr:rowOff>19050</xdr:rowOff>
    </xdr:from>
    <xdr:to>
      <xdr:col>21</xdr:col>
      <xdr:colOff>1200150</xdr:colOff>
      <xdr:row>33</xdr:row>
      <xdr:rowOff>9525</xdr:rowOff>
    </xdr:to>
    <xdr:cxnSp macro="">
      <xdr:nvCxnSpPr>
        <xdr:cNvPr id="5" name="Tiesioji jungtis 4">
          <a:extLst>
            <a:ext uri="{FF2B5EF4-FFF2-40B4-BE49-F238E27FC236}">
              <a16:creationId xmlns:a16="http://schemas.microsoft.com/office/drawing/2014/main" id="{EA9A19C2-06DF-924E-98C2-97DCF10E3D1D}"/>
            </a:ext>
          </a:extLst>
        </xdr:cNvPr>
        <xdr:cNvCxnSpPr/>
      </xdr:nvCxnSpPr>
      <xdr:spPr>
        <a:xfrm flipH="1">
          <a:off x="23326725" y="15868650"/>
          <a:ext cx="1190625" cy="752475"/>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21</xdr:col>
      <xdr:colOff>19050</xdr:colOff>
      <xdr:row>34</xdr:row>
      <xdr:rowOff>28575</xdr:rowOff>
    </xdr:from>
    <xdr:to>
      <xdr:col>21</xdr:col>
      <xdr:colOff>1190625</xdr:colOff>
      <xdr:row>34</xdr:row>
      <xdr:rowOff>695325</xdr:rowOff>
    </xdr:to>
    <xdr:cxnSp macro="">
      <xdr:nvCxnSpPr>
        <xdr:cNvPr id="6" name="Tiesioji jungtis 5">
          <a:extLst>
            <a:ext uri="{FF2B5EF4-FFF2-40B4-BE49-F238E27FC236}">
              <a16:creationId xmlns:a16="http://schemas.microsoft.com/office/drawing/2014/main" id="{B6A4B154-8A2B-41B6-90D2-57F241C1D5F6}"/>
            </a:ext>
          </a:extLst>
        </xdr:cNvPr>
        <xdr:cNvCxnSpPr/>
      </xdr:nvCxnSpPr>
      <xdr:spPr>
        <a:xfrm>
          <a:off x="23336250" y="16830675"/>
          <a:ext cx="1171575" cy="66675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21</xdr:col>
      <xdr:colOff>0</xdr:colOff>
      <xdr:row>34</xdr:row>
      <xdr:rowOff>0</xdr:rowOff>
    </xdr:from>
    <xdr:to>
      <xdr:col>21</xdr:col>
      <xdr:colOff>1190625</xdr:colOff>
      <xdr:row>34</xdr:row>
      <xdr:rowOff>752475</xdr:rowOff>
    </xdr:to>
    <xdr:cxnSp macro="">
      <xdr:nvCxnSpPr>
        <xdr:cNvPr id="7" name="Tiesioji jungtis 6">
          <a:extLst>
            <a:ext uri="{FF2B5EF4-FFF2-40B4-BE49-F238E27FC236}">
              <a16:creationId xmlns:a16="http://schemas.microsoft.com/office/drawing/2014/main" id="{A1FF80FA-B75D-4667-BC2D-F631CF7AB83F}"/>
            </a:ext>
          </a:extLst>
        </xdr:cNvPr>
        <xdr:cNvCxnSpPr/>
      </xdr:nvCxnSpPr>
      <xdr:spPr>
        <a:xfrm flipH="1">
          <a:off x="23317200" y="16802100"/>
          <a:ext cx="1190625" cy="752475"/>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21</xdr:col>
      <xdr:colOff>19050</xdr:colOff>
      <xdr:row>37</xdr:row>
      <xdr:rowOff>28575</xdr:rowOff>
    </xdr:from>
    <xdr:to>
      <xdr:col>21</xdr:col>
      <xdr:colOff>1190625</xdr:colOff>
      <xdr:row>37</xdr:row>
      <xdr:rowOff>695325</xdr:rowOff>
    </xdr:to>
    <xdr:cxnSp macro="">
      <xdr:nvCxnSpPr>
        <xdr:cNvPr id="8" name="Tiesioji jungtis 7">
          <a:extLst>
            <a:ext uri="{FF2B5EF4-FFF2-40B4-BE49-F238E27FC236}">
              <a16:creationId xmlns:a16="http://schemas.microsoft.com/office/drawing/2014/main" id="{EF5F0DE7-CA50-4FF1-AD80-976AB76336A4}"/>
            </a:ext>
          </a:extLst>
        </xdr:cNvPr>
        <xdr:cNvCxnSpPr/>
      </xdr:nvCxnSpPr>
      <xdr:spPr>
        <a:xfrm>
          <a:off x="23336250" y="18735675"/>
          <a:ext cx="1171575" cy="66675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21</xdr:col>
      <xdr:colOff>0</xdr:colOff>
      <xdr:row>37</xdr:row>
      <xdr:rowOff>0</xdr:rowOff>
    </xdr:from>
    <xdr:to>
      <xdr:col>21</xdr:col>
      <xdr:colOff>1190625</xdr:colOff>
      <xdr:row>37</xdr:row>
      <xdr:rowOff>752475</xdr:rowOff>
    </xdr:to>
    <xdr:cxnSp macro="">
      <xdr:nvCxnSpPr>
        <xdr:cNvPr id="9" name="Tiesioji jungtis 8">
          <a:extLst>
            <a:ext uri="{FF2B5EF4-FFF2-40B4-BE49-F238E27FC236}">
              <a16:creationId xmlns:a16="http://schemas.microsoft.com/office/drawing/2014/main" id="{CFE8CD5E-0A0C-4077-AA6B-EB7680E56754}"/>
            </a:ext>
          </a:extLst>
        </xdr:cNvPr>
        <xdr:cNvCxnSpPr/>
      </xdr:nvCxnSpPr>
      <xdr:spPr>
        <a:xfrm flipH="1">
          <a:off x="23317200" y="18707100"/>
          <a:ext cx="1190625" cy="752475"/>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21</xdr:col>
      <xdr:colOff>19050</xdr:colOff>
      <xdr:row>38</xdr:row>
      <xdr:rowOff>28575</xdr:rowOff>
    </xdr:from>
    <xdr:to>
      <xdr:col>21</xdr:col>
      <xdr:colOff>1190625</xdr:colOff>
      <xdr:row>38</xdr:row>
      <xdr:rowOff>695325</xdr:rowOff>
    </xdr:to>
    <xdr:cxnSp macro="">
      <xdr:nvCxnSpPr>
        <xdr:cNvPr id="10" name="Tiesioji jungtis 9">
          <a:extLst>
            <a:ext uri="{FF2B5EF4-FFF2-40B4-BE49-F238E27FC236}">
              <a16:creationId xmlns:a16="http://schemas.microsoft.com/office/drawing/2014/main" id="{3C5B5FF1-A428-4542-BB3E-01A836D51349}"/>
            </a:ext>
          </a:extLst>
        </xdr:cNvPr>
        <xdr:cNvCxnSpPr/>
      </xdr:nvCxnSpPr>
      <xdr:spPr>
        <a:xfrm>
          <a:off x="23336250" y="19688175"/>
          <a:ext cx="1171575" cy="66675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21</xdr:col>
      <xdr:colOff>0</xdr:colOff>
      <xdr:row>38</xdr:row>
      <xdr:rowOff>0</xdr:rowOff>
    </xdr:from>
    <xdr:to>
      <xdr:col>21</xdr:col>
      <xdr:colOff>1190625</xdr:colOff>
      <xdr:row>38</xdr:row>
      <xdr:rowOff>752475</xdr:rowOff>
    </xdr:to>
    <xdr:cxnSp macro="">
      <xdr:nvCxnSpPr>
        <xdr:cNvPr id="11" name="Tiesioji jungtis 10">
          <a:extLst>
            <a:ext uri="{FF2B5EF4-FFF2-40B4-BE49-F238E27FC236}">
              <a16:creationId xmlns:a16="http://schemas.microsoft.com/office/drawing/2014/main" id="{F9214984-1C65-453D-A9D9-1C092E0E52B1}"/>
            </a:ext>
          </a:extLst>
        </xdr:cNvPr>
        <xdr:cNvCxnSpPr/>
      </xdr:nvCxnSpPr>
      <xdr:spPr>
        <a:xfrm flipH="1">
          <a:off x="23317200" y="19659600"/>
          <a:ext cx="1190625" cy="752475"/>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21</xdr:col>
      <xdr:colOff>19050</xdr:colOff>
      <xdr:row>58</xdr:row>
      <xdr:rowOff>28575</xdr:rowOff>
    </xdr:from>
    <xdr:to>
      <xdr:col>21</xdr:col>
      <xdr:colOff>1200150</xdr:colOff>
      <xdr:row>58</xdr:row>
      <xdr:rowOff>1104900</xdr:rowOff>
    </xdr:to>
    <xdr:cxnSp macro="">
      <xdr:nvCxnSpPr>
        <xdr:cNvPr id="2" name="Tiesioji jungtis 1">
          <a:extLst>
            <a:ext uri="{FF2B5EF4-FFF2-40B4-BE49-F238E27FC236}">
              <a16:creationId xmlns:a16="http://schemas.microsoft.com/office/drawing/2014/main" id="{E8360DD6-B7FA-40DE-B0DD-A2186BCBD807}"/>
            </a:ext>
          </a:extLst>
        </xdr:cNvPr>
        <xdr:cNvCxnSpPr/>
      </xdr:nvCxnSpPr>
      <xdr:spPr>
        <a:xfrm>
          <a:off x="25165050" y="43233975"/>
          <a:ext cx="1181100" cy="1076325"/>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21</xdr:col>
      <xdr:colOff>9525</xdr:colOff>
      <xdr:row>58</xdr:row>
      <xdr:rowOff>0</xdr:rowOff>
    </xdr:from>
    <xdr:to>
      <xdr:col>21</xdr:col>
      <xdr:colOff>1190625</xdr:colOff>
      <xdr:row>58</xdr:row>
      <xdr:rowOff>1114425</xdr:rowOff>
    </xdr:to>
    <xdr:cxnSp macro="">
      <xdr:nvCxnSpPr>
        <xdr:cNvPr id="4" name="Tiesioji jungtis 3">
          <a:extLst>
            <a:ext uri="{FF2B5EF4-FFF2-40B4-BE49-F238E27FC236}">
              <a16:creationId xmlns:a16="http://schemas.microsoft.com/office/drawing/2014/main" id="{B01A5EE7-4CCD-4634-9EB8-5C6488DFFDC1}"/>
            </a:ext>
          </a:extLst>
        </xdr:cNvPr>
        <xdr:cNvCxnSpPr/>
      </xdr:nvCxnSpPr>
      <xdr:spPr>
        <a:xfrm flipH="1">
          <a:off x="25155525" y="43205400"/>
          <a:ext cx="1181100" cy="1114425"/>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1BBC6-EF9D-49F5-9FA4-7B5A28E7983B}">
  <sheetPr>
    <pageSetUpPr fitToPage="1"/>
  </sheetPr>
  <dimension ref="B1:AB90"/>
  <sheetViews>
    <sheetView tabSelected="1" topLeftCell="B73" zoomScaleNormal="100" workbookViewId="0">
      <selection activeCell="E85" sqref="E85"/>
    </sheetView>
  </sheetViews>
  <sheetFormatPr defaultRowHeight="15"/>
  <cols>
    <col min="1" max="1" width="9.140625" style="1"/>
    <col min="2" max="2" width="7.28515625" style="1" customWidth="1"/>
    <col min="3" max="3" width="20.85546875" style="1" customWidth="1"/>
    <col min="4" max="4" width="20.28515625" style="1" customWidth="1"/>
    <col min="5" max="5" width="32.7109375" style="1" customWidth="1"/>
    <col min="6" max="6" width="18.5703125" style="8" customWidth="1"/>
    <col min="7" max="7" width="14.7109375" style="1" customWidth="1"/>
    <col min="8" max="8" width="20.140625" style="1" customWidth="1"/>
    <col min="9" max="9" width="27.5703125" style="1" customWidth="1"/>
    <col min="10" max="10" width="15.85546875" style="1" customWidth="1"/>
    <col min="11" max="11" width="11.28515625" style="1" customWidth="1"/>
    <col min="12" max="12" width="13.42578125" style="1" customWidth="1"/>
    <col min="13" max="13" width="33.85546875" style="8" customWidth="1"/>
    <col min="14" max="14" width="12" style="1" customWidth="1"/>
    <col min="15" max="15" width="14.28515625" style="1" customWidth="1"/>
    <col min="16" max="16" width="16.140625" style="1" customWidth="1"/>
    <col min="17" max="17" width="10.5703125" style="1" customWidth="1"/>
    <col min="18" max="18" width="27.42578125" style="1" customWidth="1"/>
    <col min="19" max="19" width="14.42578125" style="8" customWidth="1"/>
    <col min="20" max="22" width="18.28515625" style="8" customWidth="1"/>
    <col min="23" max="24" width="22" style="1" customWidth="1"/>
    <col min="25" max="25" width="20" style="12" customWidth="1"/>
    <col min="26" max="26" width="13" style="12" customWidth="1"/>
    <col min="27" max="27" width="11" style="1" customWidth="1"/>
    <col min="28" max="28" width="20.5703125" style="1" customWidth="1"/>
    <col min="29" max="29" width="21.28515625" style="1" customWidth="1"/>
    <col min="30" max="16384" width="9.140625" style="1"/>
  </cols>
  <sheetData>
    <row r="1" spans="2:28" s="28" customFormat="1" ht="100.5">
      <c r="B1" s="26" t="s">
        <v>0</v>
      </c>
      <c r="C1" s="26" t="s">
        <v>1</v>
      </c>
      <c r="D1" s="26" t="s">
        <v>2</v>
      </c>
      <c r="E1" s="26" t="s">
        <v>3</v>
      </c>
      <c r="F1" s="26" t="s">
        <v>4</v>
      </c>
      <c r="G1" s="26" t="s">
        <v>5</v>
      </c>
      <c r="H1" s="26" t="s">
        <v>6</v>
      </c>
      <c r="I1" s="26" t="s">
        <v>7</v>
      </c>
      <c r="J1" s="26" t="s">
        <v>8</v>
      </c>
      <c r="K1" s="26" t="s">
        <v>9</v>
      </c>
      <c r="L1" s="26" t="s">
        <v>10</v>
      </c>
      <c r="M1" s="26" t="s">
        <v>11</v>
      </c>
      <c r="N1" s="26" t="s">
        <v>12</v>
      </c>
      <c r="O1" s="26" t="s">
        <v>13</v>
      </c>
      <c r="P1" s="27" t="s">
        <v>14</v>
      </c>
      <c r="Q1" s="26" t="s">
        <v>15</v>
      </c>
      <c r="R1" s="26" t="s">
        <v>16</v>
      </c>
      <c r="S1" s="26" t="s">
        <v>17</v>
      </c>
      <c r="T1" s="26" t="s">
        <v>18</v>
      </c>
      <c r="U1" s="26" t="s">
        <v>19</v>
      </c>
      <c r="V1" s="26" t="s">
        <v>20</v>
      </c>
      <c r="W1" s="26" t="s">
        <v>21</v>
      </c>
      <c r="X1" s="26" t="s">
        <v>22</v>
      </c>
      <c r="Y1" s="27" t="s">
        <v>23</v>
      </c>
      <c r="Z1" s="27" t="s">
        <v>24</v>
      </c>
      <c r="AA1" s="26" t="s">
        <v>25</v>
      </c>
      <c r="AB1" s="26" t="s">
        <v>26</v>
      </c>
    </row>
    <row r="2" spans="2:28" s="20" customFormat="1">
      <c r="B2" s="13" t="s">
        <v>27</v>
      </c>
      <c r="C2" s="13" t="s">
        <v>28</v>
      </c>
      <c r="D2" s="13" t="s">
        <v>29</v>
      </c>
      <c r="E2" s="13" t="s">
        <v>30</v>
      </c>
      <c r="F2" s="13" t="s">
        <v>31</v>
      </c>
      <c r="G2" s="13" t="s">
        <v>32</v>
      </c>
      <c r="H2" s="13" t="s">
        <v>33</v>
      </c>
      <c r="I2" s="13" t="s">
        <v>34</v>
      </c>
      <c r="J2" s="13" t="s">
        <v>35</v>
      </c>
      <c r="K2" s="13" t="s">
        <v>36</v>
      </c>
      <c r="L2" s="13" t="s">
        <v>37</v>
      </c>
      <c r="M2" s="13" t="s">
        <v>38</v>
      </c>
      <c r="N2" s="13" t="s">
        <v>39</v>
      </c>
      <c r="O2" s="13" t="s">
        <v>40</v>
      </c>
      <c r="P2" s="13" t="s">
        <v>41</v>
      </c>
      <c r="Q2" s="13" t="s">
        <v>42</v>
      </c>
      <c r="R2" s="13" t="s">
        <v>43</v>
      </c>
      <c r="S2" s="13" t="s">
        <v>44</v>
      </c>
      <c r="T2" s="13" t="s">
        <v>45</v>
      </c>
      <c r="U2" s="13" t="s">
        <v>46</v>
      </c>
      <c r="V2" s="13" t="s">
        <v>47</v>
      </c>
      <c r="W2" s="13" t="s">
        <v>48</v>
      </c>
      <c r="X2" s="13" t="s">
        <v>49</v>
      </c>
      <c r="Y2" s="13" t="s">
        <v>50</v>
      </c>
      <c r="Z2" s="20" t="s">
        <v>51</v>
      </c>
      <c r="AA2" s="20" t="s">
        <v>52</v>
      </c>
      <c r="AB2" s="13" t="s">
        <v>53</v>
      </c>
    </row>
    <row r="3" spans="2:28" ht="57.75">
      <c r="B3" s="3">
        <v>1</v>
      </c>
      <c r="C3" s="3" t="s">
        <v>54</v>
      </c>
      <c r="D3" s="3" t="s">
        <v>55</v>
      </c>
      <c r="E3" s="3" t="s">
        <v>56</v>
      </c>
      <c r="F3" s="5" t="s">
        <v>57</v>
      </c>
      <c r="G3" s="3">
        <v>36</v>
      </c>
      <c r="H3" s="9" t="s">
        <v>58</v>
      </c>
      <c r="I3" s="3" t="s">
        <v>59</v>
      </c>
      <c r="J3" s="3" t="s">
        <v>60</v>
      </c>
      <c r="K3" s="3">
        <v>1</v>
      </c>
      <c r="L3" s="3">
        <v>2</v>
      </c>
      <c r="M3" s="3" t="s">
        <v>61</v>
      </c>
      <c r="N3" s="3" t="s">
        <v>61</v>
      </c>
      <c r="O3" s="3" t="s">
        <v>61</v>
      </c>
      <c r="P3" s="3" t="s">
        <v>61</v>
      </c>
      <c r="Q3" s="3" t="s">
        <v>62</v>
      </c>
      <c r="R3" s="3" t="s">
        <v>61</v>
      </c>
      <c r="S3" s="24" t="s">
        <v>63</v>
      </c>
      <c r="T3" s="24" t="s">
        <v>64</v>
      </c>
      <c r="U3" s="24" t="s">
        <v>65</v>
      </c>
      <c r="V3" s="53"/>
      <c r="W3" s="54">
        <f>G3*V3</f>
        <v>0</v>
      </c>
      <c r="X3" s="43" t="s">
        <v>66</v>
      </c>
      <c r="Y3" s="50"/>
      <c r="Z3" s="10">
        <v>1</v>
      </c>
      <c r="AA3" s="3">
        <v>1</v>
      </c>
      <c r="AB3" s="17">
        <f>W3*(1-Y3/100)*Z3*AA3</f>
        <v>0</v>
      </c>
    </row>
    <row r="4" spans="2:28" s="21" customFormat="1">
      <c r="B4" s="4"/>
      <c r="C4" s="4"/>
      <c r="D4" s="4"/>
      <c r="E4" s="4"/>
      <c r="F4" s="6"/>
      <c r="G4" s="4"/>
      <c r="H4" s="4"/>
      <c r="I4" s="4"/>
      <c r="J4" s="4"/>
      <c r="K4" s="4"/>
      <c r="L4" s="4"/>
      <c r="M4" s="6"/>
      <c r="N4" s="4"/>
      <c r="O4" s="4"/>
      <c r="P4" s="4"/>
      <c r="Q4" s="4"/>
      <c r="R4" s="4"/>
      <c r="S4" s="6"/>
      <c r="T4" s="6"/>
      <c r="U4" s="6"/>
      <c r="V4" s="53"/>
      <c r="W4" s="55"/>
      <c r="X4" s="10"/>
      <c r="Y4" s="51"/>
      <c r="Z4" s="11"/>
      <c r="AA4" s="4"/>
      <c r="AB4" s="4"/>
    </row>
    <row r="5" spans="2:28" ht="57.75">
      <c r="B5" s="3">
        <v>2</v>
      </c>
      <c r="C5" s="3" t="s">
        <v>67</v>
      </c>
      <c r="D5" s="3" t="s">
        <v>55</v>
      </c>
      <c r="E5" s="3" t="s">
        <v>68</v>
      </c>
      <c r="F5" s="5" t="s">
        <v>69</v>
      </c>
      <c r="G5" s="3">
        <v>36</v>
      </c>
      <c r="H5" s="9" t="s">
        <v>58</v>
      </c>
      <c r="I5" s="3" t="s">
        <v>70</v>
      </c>
      <c r="J5" s="3" t="s">
        <v>60</v>
      </c>
      <c r="K5" s="3">
        <v>2</v>
      </c>
      <c r="L5" s="3">
        <v>8</v>
      </c>
      <c r="M5" s="24" t="s">
        <v>71</v>
      </c>
      <c r="N5" s="3">
        <v>32</v>
      </c>
      <c r="O5" s="3">
        <v>120</v>
      </c>
      <c r="P5" s="3">
        <v>25</v>
      </c>
      <c r="Q5" s="3" t="s">
        <v>62</v>
      </c>
      <c r="R5" s="3" t="s">
        <v>61</v>
      </c>
      <c r="S5" s="24" t="s">
        <v>63</v>
      </c>
      <c r="T5" s="24" t="s">
        <v>64</v>
      </c>
      <c r="U5" s="24" t="s">
        <v>65</v>
      </c>
      <c r="V5" s="53"/>
      <c r="W5" s="54">
        <f>G5*V5</f>
        <v>0</v>
      </c>
      <c r="X5" s="48" t="s">
        <v>72</v>
      </c>
      <c r="Y5" s="50"/>
      <c r="Z5" s="10">
        <v>1</v>
      </c>
      <c r="AA5" s="3">
        <v>1</v>
      </c>
      <c r="AB5" s="17">
        <f>W5*(1-Y5/100)*Z5*AA5</f>
        <v>0</v>
      </c>
    </row>
    <row r="6" spans="2:28" s="21" customFormat="1">
      <c r="B6" s="4"/>
      <c r="C6" s="4"/>
      <c r="D6" s="4"/>
      <c r="E6" s="4"/>
      <c r="F6" s="6"/>
      <c r="G6" s="4"/>
      <c r="H6" s="4"/>
      <c r="I6" s="4"/>
      <c r="J6" s="4"/>
      <c r="K6" s="4"/>
      <c r="L6" s="4"/>
      <c r="M6" s="6"/>
      <c r="N6" s="4"/>
      <c r="O6" s="4"/>
      <c r="P6" s="4"/>
      <c r="Q6" s="4"/>
      <c r="R6" s="4"/>
      <c r="S6" s="6"/>
      <c r="T6" s="6"/>
      <c r="U6" s="6"/>
      <c r="V6" s="53"/>
      <c r="W6" s="55"/>
      <c r="X6" s="10"/>
      <c r="Y6" s="51"/>
      <c r="Z6" s="11"/>
      <c r="AA6" s="4"/>
      <c r="AB6" s="4"/>
    </row>
    <row r="7" spans="2:28" ht="60">
      <c r="B7" s="3">
        <v>3</v>
      </c>
      <c r="C7" s="3" t="s">
        <v>73</v>
      </c>
      <c r="D7" s="3" t="s">
        <v>55</v>
      </c>
      <c r="E7" s="3" t="s">
        <v>68</v>
      </c>
      <c r="F7" s="5" t="s">
        <v>57</v>
      </c>
      <c r="G7" s="3">
        <v>36</v>
      </c>
      <c r="H7" s="9" t="s">
        <v>58</v>
      </c>
      <c r="I7" s="3" t="s">
        <v>59</v>
      </c>
      <c r="J7" s="3" t="s">
        <v>60</v>
      </c>
      <c r="K7" s="3">
        <v>2</v>
      </c>
      <c r="L7" s="3">
        <v>8</v>
      </c>
      <c r="M7" s="3" t="s">
        <v>61</v>
      </c>
      <c r="N7" s="3" t="s">
        <v>61</v>
      </c>
      <c r="O7" s="3" t="s">
        <v>61</v>
      </c>
      <c r="P7" s="3" t="s">
        <v>61</v>
      </c>
      <c r="Q7" s="3" t="s">
        <v>62</v>
      </c>
      <c r="R7" s="3" t="s">
        <v>61</v>
      </c>
      <c r="S7" s="24" t="s">
        <v>63</v>
      </c>
      <c r="T7" s="24" t="s">
        <v>64</v>
      </c>
      <c r="U7" s="24" t="s">
        <v>65</v>
      </c>
      <c r="V7" s="53"/>
      <c r="W7" s="54">
        <f>G7*V7</f>
        <v>0</v>
      </c>
      <c r="X7" s="43" t="s">
        <v>66</v>
      </c>
      <c r="Y7" s="50"/>
      <c r="Z7" s="10">
        <v>1</v>
      </c>
      <c r="AA7" s="3">
        <v>4</v>
      </c>
      <c r="AB7" s="17">
        <f>W7*(1-Y7/100)*Z7*AA7</f>
        <v>0</v>
      </c>
    </row>
    <row r="8" spans="2:28" s="21" customFormat="1">
      <c r="B8" s="4"/>
      <c r="C8" s="4"/>
      <c r="D8" s="4"/>
      <c r="E8" s="4"/>
      <c r="F8" s="6"/>
      <c r="G8" s="4"/>
      <c r="H8" s="4"/>
      <c r="I8" s="4"/>
      <c r="J8" s="4"/>
      <c r="K8" s="4"/>
      <c r="L8" s="4"/>
      <c r="M8" s="6"/>
      <c r="N8" s="4"/>
      <c r="O8" s="4"/>
      <c r="P8" s="4"/>
      <c r="Q8" s="4"/>
      <c r="R8" s="4"/>
      <c r="S8" s="6"/>
      <c r="T8" s="6"/>
      <c r="U8" s="6"/>
      <c r="V8" s="53"/>
      <c r="W8" s="55"/>
      <c r="X8" s="10"/>
      <c r="Y8" s="51"/>
      <c r="Z8" s="11"/>
      <c r="AA8" s="4"/>
      <c r="AB8" s="4"/>
    </row>
    <row r="9" spans="2:28" ht="60">
      <c r="B9" s="3">
        <v>4</v>
      </c>
      <c r="C9" s="3" t="s">
        <v>74</v>
      </c>
      <c r="D9" s="3" t="s">
        <v>55</v>
      </c>
      <c r="E9" s="3" t="s">
        <v>68</v>
      </c>
      <c r="F9" s="5" t="s">
        <v>57</v>
      </c>
      <c r="G9" s="3">
        <v>36</v>
      </c>
      <c r="H9" s="9" t="s">
        <v>58</v>
      </c>
      <c r="I9" s="3" t="s">
        <v>70</v>
      </c>
      <c r="J9" s="3" t="s">
        <v>60</v>
      </c>
      <c r="K9" s="3">
        <v>2</v>
      </c>
      <c r="L9" s="3">
        <v>8</v>
      </c>
      <c r="M9" s="3" t="s">
        <v>61</v>
      </c>
      <c r="N9" s="3" t="s">
        <v>61</v>
      </c>
      <c r="O9" s="3" t="s">
        <v>61</v>
      </c>
      <c r="P9" s="3" t="s">
        <v>61</v>
      </c>
      <c r="Q9" s="3" t="s">
        <v>62</v>
      </c>
      <c r="R9" s="3" t="s">
        <v>61</v>
      </c>
      <c r="S9" s="24" t="s">
        <v>63</v>
      </c>
      <c r="T9" s="24" t="s">
        <v>64</v>
      </c>
      <c r="U9" s="24" t="s">
        <v>65</v>
      </c>
      <c r="V9" s="53"/>
      <c r="W9" s="54">
        <f>G9*V9</f>
        <v>0</v>
      </c>
      <c r="X9" s="43" t="s">
        <v>66</v>
      </c>
      <c r="Y9" s="50"/>
      <c r="Z9" s="10">
        <v>1</v>
      </c>
      <c r="AA9" s="3">
        <v>1</v>
      </c>
      <c r="AB9" s="17">
        <f>W9*(1-Y9/100)*Z9*AA9</f>
        <v>0</v>
      </c>
    </row>
    <row r="10" spans="2:28" s="21" customFormat="1">
      <c r="B10" s="4"/>
      <c r="C10" s="4"/>
      <c r="D10" s="4"/>
      <c r="E10" s="4"/>
      <c r="F10" s="6"/>
      <c r="G10" s="4"/>
      <c r="H10" s="4"/>
      <c r="I10" s="4"/>
      <c r="J10" s="4"/>
      <c r="K10" s="4"/>
      <c r="L10" s="4"/>
      <c r="M10" s="6"/>
      <c r="N10" s="4"/>
      <c r="O10" s="4"/>
      <c r="P10" s="4"/>
      <c r="Q10" s="4"/>
      <c r="R10" s="4"/>
      <c r="S10" s="6"/>
      <c r="T10" s="6"/>
      <c r="U10" s="6"/>
      <c r="V10" s="53"/>
      <c r="W10" s="55"/>
      <c r="X10" s="10"/>
      <c r="Y10" s="51"/>
      <c r="Z10" s="11"/>
      <c r="AA10" s="4"/>
      <c r="AB10" s="4"/>
    </row>
    <row r="11" spans="2:28" ht="60">
      <c r="B11" s="3">
        <v>5</v>
      </c>
      <c r="C11" s="3" t="s">
        <v>75</v>
      </c>
      <c r="D11" s="3" t="s">
        <v>55</v>
      </c>
      <c r="E11" s="3" t="s">
        <v>68</v>
      </c>
      <c r="F11" s="5" t="s">
        <v>69</v>
      </c>
      <c r="G11" s="3">
        <v>36</v>
      </c>
      <c r="H11" s="9" t="s">
        <v>58</v>
      </c>
      <c r="I11" s="3" t="s">
        <v>59</v>
      </c>
      <c r="J11" s="3" t="s">
        <v>60</v>
      </c>
      <c r="K11" s="3">
        <v>2</v>
      </c>
      <c r="L11" s="3">
        <v>8</v>
      </c>
      <c r="M11" s="24" t="s">
        <v>76</v>
      </c>
      <c r="N11" s="3">
        <v>128</v>
      </c>
      <c r="O11" s="3">
        <v>500</v>
      </c>
      <c r="P11" s="3">
        <v>100</v>
      </c>
      <c r="Q11" s="3" t="s">
        <v>62</v>
      </c>
      <c r="R11" s="3" t="s">
        <v>61</v>
      </c>
      <c r="S11" s="24" t="s">
        <v>63</v>
      </c>
      <c r="T11" s="24" t="s">
        <v>64</v>
      </c>
      <c r="U11" s="24" t="s">
        <v>65</v>
      </c>
      <c r="V11" s="53"/>
      <c r="W11" s="54">
        <f>G11*V11</f>
        <v>0</v>
      </c>
      <c r="X11" s="48" t="s">
        <v>72</v>
      </c>
      <c r="Y11" s="50"/>
      <c r="Z11" s="10">
        <v>1</v>
      </c>
      <c r="AA11" s="3">
        <v>3</v>
      </c>
      <c r="AB11" s="17">
        <f>W11*(1-Y11/100)*Z11*AA11</f>
        <v>0</v>
      </c>
    </row>
    <row r="12" spans="2:28" s="21" customFormat="1">
      <c r="B12" s="4"/>
      <c r="C12" s="4"/>
      <c r="D12" s="4"/>
      <c r="E12" s="4"/>
      <c r="F12" s="6"/>
      <c r="G12" s="4"/>
      <c r="H12" s="4"/>
      <c r="I12" s="4"/>
      <c r="J12" s="4"/>
      <c r="K12" s="4"/>
      <c r="L12" s="4"/>
      <c r="M12" s="6"/>
      <c r="N12" s="4"/>
      <c r="O12" s="4"/>
      <c r="P12" s="4"/>
      <c r="Q12" s="4"/>
      <c r="R12" s="4"/>
      <c r="S12" s="6"/>
      <c r="T12" s="6"/>
      <c r="U12" s="6"/>
      <c r="V12" s="53"/>
      <c r="W12" s="55"/>
      <c r="X12" s="10"/>
      <c r="Y12" s="51"/>
      <c r="Z12" s="11"/>
      <c r="AA12" s="4"/>
      <c r="AB12" s="4"/>
    </row>
    <row r="13" spans="2:28" ht="60">
      <c r="B13" s="3">
        <v>6</v>
      </c>
      <c r="C13" s="3" t="s">
        <v>77</v>
      </c>
      <c r="D13" s="3" t="s">
        <v>55</v>
      </c>
      <c r="E13" s="3" t="s">
        <v>78</v>
      </c>
      <c r="F13" s="5" t="s">
        <v>57</v>
      </c>
      <c r="G13" s="3">
        <v>36</v>
      </c>
      <c r="H13" s="9" t="s">
        <v>58</v>
      </c>
      <c r="I13" s="3" t="s">
        <v>70</v>
      </c>
      <c r="J13" s="3" t="s">
        <v>60</v>
      </c>
      <c r="K13" s="3">
        <v>2</v>
      </c>
      <c r="L13" s="3">
        <v>4</v>
      </c>
      <c r="M13" s="3" t="s">
        <v>61</v>
      </c>
      <c r="N13" s="3" t="s">
        <v>61</v>
      </c>
      <c r="O13" s="3" t="s">
        <v>61</v>
      </c>
      <c r="P13" s="3" t="s">
        <v>61</v>
      </c>
      <c r="Q13" s="3" t="s">
        <v>62</v>
      </c>
      <c r="R13" s="3" t="s">
        <v>61</v>
      </c>
      <c r="S13" s="24" t="s">
        <v>63</v>
      </c>
      <c r="T13" s="24" t="s">
        <v>64</v>
      </c>
      <c r="U13" s="24" t="s">
        <v>65</v>
      </c>
      <c r="V13" s="53"/>
      <c r="W13" s="54">
        <f>G13*V13</f>
        <v>0</v>
      </c>
      <c r="X13" s="43" t="s">
        <v>66</v>
      </c>
      <c r="Y13" s="50"/>
      <c r="Z13" s="10">
        <v>1</v>
      </c>
      <c r="AA13" s="3">
        <v>3</v>
      </c>
      <c r="AB13" s="17">
        <f>W13*(1-Y13/100)*Z13*AA13</f>
        <v>0</v>
      </c>
    </row>
    <row r="14" spans="2:28" s="21" customFormat="1">
      <c r="B14" s="4"/>
      <c r="C14" s="4"/>
      <c r="D14" s="4"/>
      <c r="E14" s="4"/>
      <c r="F14" s="6"/>
      <c r="G14" s="4"/>
      <c r="H14" s="4"/>
      <c r="I14" s="4"/>
      <c r="J14" s="4"/>
      <c r="K14" s="4"/>
      <c r="L14" s="4"/>
      <c r="M14" s="6"/>
      <c r="N14" s="4"/>
      <c r="O14" s="4"/>
      <c r="P14" s="4"/>
      <c r="Q14" s="4"/>
      <c r="R14" s="4"/>
      <c r="S14" s="6"/>
      <c r="T14" s="6"/>
      <c r="U14" s="6"/>
      <c r="V14" s="53"/>
      <c r="W14" s="55"/>
      <c r="X14" s="10"/>
      <c r="Y14" s="51"/>
      <c r="Z14" s="11"/>
      <c r="AA14" s="4"/>
      <c r="AB14" s="4"/>
    </row>
    <row r="15" spans="2:28" ht="60" customHeight="1">
      <c r="B15" s="3">
        <v>7</v>
      </c>
      <c r="C15" s="3" t="s">
        <v>79</v>
      </c>
      <c r="D15" s="3" t="s">
        <v>55</v>
      </c>
      <c r="E15" s="3" t="s">
        <v>78</v>
      </c>
      <c r="F15" s="5" t="s">
        <v>57</v>
      </c>
      <c r="G15" s="3">
        <v>36</v>
      </c>
      <c r="H15" s="9" t="s">
        <v>58</v>
      </c>
      <c r="I15" s="3" t="s">
        <v>59</v>
      </c>
      <c r="J15" s="3" t="s">
        <v>60</v>
      </c>
      <c r="K15" s="3">
        <v>2</v>
      </c>
      <c r="L15" s="3">
        <v>4</v>
      </c>
      <c r="M15" s="3" t="s">
        <v>61</v>
      </c>
      <c r="N15" s="3" t="s">
        <v>61</v>
      </c>
      <c r="O15" s="3" t="s">
        <v>61</v>
      </c>
      <c r="P15" s="3" t="s">
        <v>61</v>
      </c>
      <c r="Q15" s="3" t="s">
        <v>62</v>
      </c>
      <c r="R15" s="3" t="s">
        <v>61</v>
      </c>
      <c r="S15" s="24" t="s">
        <v>63</v>
      </c>
      <c r="T15" s="24" t="s">
        <v>64</v>
      </c>
      <c r="U15" s="24" t="s">
        <v>65</v>
      </c>
      <c r="V15" s="53"/>
      <c r="W15" s="54">
        <f>G15*V15</f>
        <v>0</v>
      </c>
      <c r="X15" s="43" t="s">
        <v>66</v>
      </c>
      <c r="Y15" s="50"/>
      <c r="Z15" s="10">
        <v>1</v>
      </c>
      <c r="AA15" s="3">
        <v>1</v>
      </c>
      <c r="AB15" s="17">
        <f>W15*(1-Y15/100)*Z15*AA15</f>
        <v>0</v>
      </c>
    </row>
    <row r="16" spans="2:28" s="21" customFormat="1">
      <c r="B16" s="4"/>
      <c r="C16" s="4"/>
      <c r="D16" s="4"/>
      <c r="E16" s="4"/>
      <c r="F16" s="6"/>
      <c r="G16" s="4"/>
      <c r="H16" s="4"/>
      <c r="I16" s="4"/>
      <c r="J16" s="4"/>
      <c r="K16" s="4"/>
      <c r="L16" s="4"/>
      <c r="M16" s="6"/>
      <c r="N16" s="4"/>
      <c r="O16" s="4"/>
      <c r="P16" s="4"/>
      <c r="Q16" s="4"/>
      <c r="R16" s="4"/>
      <c r="S16" s="6"/>
      <c r="T16" s="6"/>
      <c r="U16" s="6"/>
      <c r="V16" s="53"/>
      <c r="W16" s="55"/>
      <c r="X16" s="10"/>
      <c r="Y16" s="51"/>
      <c r="Z16" s="11"/>
      <c r="AA16" s="4"/>
      <c r="AB16" s="4"/>
    </row>
    <row r="17" spans="2:28" ht="60" customHeight="1">
      <c r="B17" s="14">
        <v>8</v>
      </c>
      <c r="C17" s="14" t="s">
        <v>80</v>
      </c>
      <c r="D17" s="3" t="s">
        <v>55</v>
      </c>
      <c r="E17" s="3" t="s">
        <v>81</v>
      </c>
      <c r="F17" s="5" t="s">
        <v>57</v>
      </c>
      <c r="G17" s="14">
        <v>36</v>
      </c>
      <c r="H17" s="15" t="s">
        <v>58</v>
      </c>
      <c r="I17" s="3" t="s">
        <v>59</v>
      </c>
      <c r="J17" s="3" t="s">
        <v>60</v>
      </c>
      <c r="K17" s="3">
        <v>4</v>
      </c>
      <c r="L17" s="3">
        <v>16</v>
      </c>
      <c r="M17" s="3" t="s">
        <v>61</v>
      </c>
      <c r="N17" s="3" t="s">
        <v>61</v>
      </c>
      <c r="O17" s="3" t="s">
        <v>61</v>
      </c>
      <c r="P17" s="3" t="s">
        <v>61</v>
      </c>
      <c r="Q17" s="3" t="s">
        <v>62</v>
      </c>
      <c r="R17" s="3" t="s">
        <v>61</v>
      </c>
      <c r="S17" s="22" t="s">
        <v>63</v>
      </c>
      <c r="T17" s="24" t="s">
        <v>64</v>
      </c>
      <c r="U17" s="24" t="s">
        <v>65</v>
      </c>
      <c r="V17" s="56"/>
      <c r="W17" s="54">
        <f>G17*V17</f>
        <v>0</v>
      </c>
      <c r="X17" s="44" t="s">
        <v>66</v>
      </c>
      <c r="Y17" s="52"/>
      <c r="Z17" s="18">
        <v>1</v>
      </c>
      <c r="AA17" s="14">
        <v>3</v>
      </c>
      <c r="AB17" s="17">
        <f>W17*(1-Y17/100)*Z17*AA17</f>
        <v>0</v>
      </c>
    </row>
    <row r="18" spans="2:28" s="21" customFormat="1">
      <c r="B18" s="4"/>
      <c r="C18" s="4"/>
      <c r="D18" s="4"/>
      <c r="E18" s="4"/>
      <c r="F18" s="6"/>
      <c r="G18" s="4"/>
      <c r="H18" s="4"/>
      <c r="I18" s="4"/>
      <c r="J18" s="4"/>
      <c r="K18" s="4"/>
      <c r="L18" s="4"/>
      <c r="M18" s="6"/>
      <c r="N18" s="4"/>
      <c r="O18" s="4"/>
      <c r="P18" s="4"/>
      <c r="Q18" s="4"/>
      <c r="R18" s="4"/>
      <c r="S18" s="6"/>
      <c r="T18" s="6"/>
      <c r="U18" s="6"/>
      <c r="V18" s="53"/>
      <c r="W18" s="55"/>
      <c r="X18" s="10"/>
      <c r="Y18" s="51"/>
      <c r="Z18" s="11"/>
      <c r="AA18" s="4"/>
      <c r="AB18" s="4"/>
    </row>
    <row r="19" spans="2:28" ht="60">
      <c r="B19" s="3">
        <v>9</v>
      </c>
      <c r="C19" s="3" t="s">
        <v>82</v>
      </c>
      <c r="D19" s="3" t="s">
        <v>55</v>
      </c>
      <c r="E19" s="3" t="s">
        <v>83</v>
      </c>
      <c r="F19" s="5" t="s">
        <v>69</v>
      </c>
      <c r="G19" s="3">
        <v>36</v>
      </c>
      <c r="H19" s="9" t="s">
        <v>58</v>
      </c>
      <c r="I19" s="3" t="s">
        <v>59</v>
      </c>
      <c r="J19" s="3" t="s">
        <v>60</v>
      </c>
      <c r="K19" s="3">
        <v>8</v>
      </c>
      <c r="L19" s="3">
        <v>16</v>
      </c>
      <c r="M19" s="24" t="s">
        <v>71</v>
      </c>
      <c r="N19" s="3">
        <v>512</v>
      </c>
      <c r="O19" s="3">
        <v>2300</v>
      </c>
      <c r="P19" s="3">
        <v>150</v>
      </c>
      <c r="Q19" s="3" t="s">
        <v>62</v>
      </c>
      <c r="R19" s="3" t="s">
        <v>61</v>
      </c>
      <c r="S19" s="24" t="s">
        <v>63</v>
      </c>
      <c r="T19" s="24" t="s">
        <v>64</v>
      </c>
      <c r="U19" s="24" t="s">
        <v>65</v>
      </c>
      <c r="V19" s="53"/>
      <c r="W19" s="54">
        <f>G19*V19</f>
        <v>0</v>
      </c>
      <c r="X19" s="48" t="s">
        <v>72</v>
      </c>
      <c r="Y19" s="50"/>
      <c r="Z19" s="10">
        <v>1</v>
      </c>
      <c r="AA19" s="3">
        <v>1</v>
      </c>
      <c r="AB19" s="17">
        <f>W19*(1-Y19/100)*Z19*AA19</f>
        <v>0</v>
      </c>
    </row>
    <row r="20" spans="2:28" s="21" customFormat="1">
      <c r="B20" s="4"/>
      <c r="C20" s="4"/>
      <c r="D20" s="4"/>
      <c r="E20" s="4"/>
      <c r="F20" s="6"/>
      <c r="G20" s="4"/>
      <c r="H20" s="4"/>
      <c r="I20" s="4"/>
      <c r="J20" s="4"/>
      <c r="K20" s="4"/>
      <c r="L20" s="4"/>
      <c r="M20" s="6"/>
      <c r="N20" s="4"/>
      <c r="O20" s="4"/>
      <c r="P20" s="4"/>
      <c r="Q20" s="4"/>
      <c r="R20" s="4"/>
      <c r="S20" s="6"/>
      <c r="T20" s="6"/>
      <c r="U20" s="6"/>
      <c r="V20" s="53"/>
      <c r="W20" s="55"/>
      <c r="X20" s="10"/>
      <c r="Y20" s="51"/>
      <c r="Z20" s="11"/>
      <c r="AA20" s="4"/>
      <c r="AB20" s="4"/>
    </row>
    <row r="21" spans="2:28" ht="60" customHeight="1">
      <c r="B21" s="14">
        <v>10</v>
      </c>
      <c r="C21" s="14" t="s">
        <v>84</v>
      </c>
      <c r="D21" s="3" t="s">
        <v>55</v>
      </c>
      <c r="E21" s="3" t="s">
        <v>83</v>
      </c>
      <c r="F21" s="16" t="s">
        <v>69</v>
      </c>
      <c r="G21" s="14">
        <v>36</v>
      </c>
      <c r="H21" s="15" t="s">
        <v>58</v>
      </c>
      <c r="I21" s="3" t="s">
        <v>70</v>
      </c>
      <c r="J21" s="3" t="s">
        <v>60</v>
      </c>
      <c r="K21" s="3">
        <v>8</v>
      </c>
      <c r="L21" s="3">
        <v>16</v>
      </c>
      <c r="M21" s="24" t="s">
        <v>71</v>
      </c>
      <c r="N21" s="3">
        <v>256</v>
      </c>
      <c r="O21" s="3">
        <v>1100</v>
      </c>
      <c r="P21" s="3">
        <v>125</v>
      </c>
      <c r="Q21" s="3" t="s">
        <v>62</v>
      </c>
      <c r="R21" s="3" t="s">
        <v>61</v>
      </c>
      <c r="S21" s="22" t="s">
        <v>63</v>
      </c>
      <c r="T21" s="24" t="s">
        <v>64</v>
      </c>
      <c r="U21" s="24" t="s">
        <v>65</v>
      </c>
      <c r="V21" s="56"/>
      <c r="W21" s="54">
        <f>G21*V21</f>
        <v>0</v>
      </c>
      <c r="X21" s="49" t="s">
        <v>72</v>
      </c>
      <c r="Y21" s="52"/>
      <c r="Z21" s="18">
        <v>1</v>
      </c>
      <c r="AA21" s="14">
        <v>1</v>
      </c>
      <c r="AB21" s="17">
        <f>W21*(1-Y21/100)*Z21*AA21</f>
        <v>0</v>
      </c>
    </row>
    <row r="22" spans="2:28" s="21" customFormat="1">
      <c r="B22" s="4"/>
      <c r="C22" s="4"/>
      <c r="D22" s="4"/>
      <c r="E22" s="4"/>
      <c r="F22" s="6"/>
      <c r="G22" s="4"/>
      <c r="H22" s="4"/>
      <c r="I22" s="4"/>
      <c r="J22" s="4"/>
      <c r="K22" s="4"/>
      <c r="L22" s="4"/>
      <c r="M22" s="6"/>
      <c r="N22" s="4"/>
      <c r="O22" s="4"/>
      <c r="P22" s="4"/>
      <c r="Q22" s="4"/>
      <c r="R22" s="4"/>
      <c r="S22" s="6"/>
      <c r="T22" s="6"/>
      <c r="U22" s="6"/>
      <c r="V22" s="53"/>
      <c r="W22" s="55"/>
      <c r="X22" s="10"/>
      <c r="Y22" s="51"/>
      <c r="Z22" s="11"/>
      <c r="AA22" s="4"/>
      <c r="AB22" s="4"/>
    </row>
    <row r="23" spans="2:28" ht="60" customHeight="1">
      <c r="B23" s="14">
        <v>11</v>
      </c>
      <c r="C23" s="14" t="s">
        <v>85</v>
      </c>
      <c r="D23" s="3" t="s">
        <v>55</v>
      </c>
      <c r="E23" s="3" t="s">
        <v>86</v>
      </c>
      <c r="F23" s="16" t="s">
        <v>69</v>
      </c>
      <c r="G23" s="14">
        <v>36</v>
      </c>
      <c r="H23" s="15" t="s">
        <v>58</v>
      </c>
      <c r="I23" s="3" t="s">
        <v>59</v>
      </c>
      <c r="J23" s="3" t="s">
        <v>60</v>
      </c>
      <c r="K23" s="3">
        <v>8</v>
      </c>
      <c r="L23" s="3">
        <v>32</v>
      </c>
      <c r="M23" s="24" t="s">
        <v>71</v>
      </c>
      <c r="N23" s="3">
        <v>256</v>
      </c>
      <c r="O23" s="3">
        <v>1100</v>
      </c>
      <c r="P23" s="3">
        <v>125</v>
      </c>
      <c r="Q23" s="3" t="s">
        <v>62</v>
      </c>
      <c r="R23" s="3" t="s">
        <v>61</v>
      </c>
      <c r="S23" s="22" t="s">
        <v>63</v>
      </c>
      <c r="T23" s="24" t="s">
        <v>64</v>
      </c>
      <c r="U23" s="24" t="s">
        <v>65</v>
      </c>
      <c r="V23" s="56"/>
      <c r="W23" s="54">
        <f>G23*V23</f>
        <v>0</v>
      </c>
      <c r="X23" s="49" t="s">
        <v>72</v>
      </c>
      <c r="Y23" s="52"/>
      <c r="Z23" s="18">
        <v>1</v>
      </c>
      <c r="AA23" s="14">
        <v>2</v>
      </c>
      <c r="AB23" s="17">
        <f>W23*(1-Y23/100)*Z23*AA23</f>
        <v>0</v>
      </c>
    </row>
    <row r="24" spans="2:28" s="21" customFormat="1">
      <c r="B24" s="4"/>
      <c r="C24" s="4"/>
      <c r="D24" s="4"/>
      <c r="E24" s="4"/>
      <c r="F24" s="6"/>
      <c r="G24" s="4"/>
      <c r="H24" s="4"/>
      <c r="I24" s="4"/>
      <c r="J24" s="4"/>
      <c r="K24" s="4"/>
      <c r="L24" s="4"/>
      <c r="M24" s="6"/>
      <c r="N24" s="4"/>
      <c r="O24" s="4"/>
      <c r="P24" s="4"/>
      <c r="Q24" s="4"/>
      <c r="R24" s="4"/>
      <c r="S24" s="6"/>
      <c r="T24" s="6"/>
      <c r="U24" s="6"/>
      <c r="V24" s="53"/>
      <c r="W24" s="55"/>
      <c r="X24" s="10"/>
      <c r="Y24" s="51"/>
      <c r="Z24" s="11"/>
      <c r="AA24" s="4"/>
      <c r="AB24" s="4"/>
    </row>
    <row r="25" spans="2:28" ht="60" customHeight="1">
      <c r="B25" s="14">
        <v>12</v>
      </c>
      <c r="C25" s="14" t="s">
        <v>87</v>
      </c>
      <c r="D25" s="3" t="s">
        <v>55</v>
      </c>
      <c r="E25" s="3" t="s">
        <v>86</v>
      </c>
      <c r="F25" s="5" t="s">
        <v>57</v>
      </c>
      <c r="G25" s="14">
        <v>36</v>
      </c>
      <c r="H25" s="15" t="s">
        <v>58</v>
      </c>
      <c r="I25" s="3" t="s">
        <v>59</v>
      </c>
      <c r="J25" s="3" t="s">
        <v>60</v>
      </c>
      <c r="K25" s="3">
        <v>8</v>
      </c>
      <c r="L25" s="3">
        <v>32</v>
      </c>
      <c r="M25" s="3" t="s">
        <v>61</v>
      </c>
      <c r="N25" s="3" t="s">
        <v>61</v>
      </c>
      <c r="O25" s="3" t="s">
        <v>61</v>
      </c>
      <c r="P25" s="3" t="s">
        <v>61</v>
      </c>
      <c r="Q25" s="3" t="s">
        <v>62</v>
      </c>
      <c r="R25" s="3" t="s">
        <v>61</v>
      </c>
      <c r="S25" s="22" t="s">
        <v>63</v>
      </c>
      <c r="T25" s="24" t="s">
        <v>64</v>
      </c>
      <c r="U25" s="24" t="s">
        <v>65</v>
      </c>
      <c r="V25" s="56"/>
      <c r="W25" s="54">
        <f>G25*V25</f>
        <v>0</v>
      </c>
      <c r="X25" s="44" t="s">
        <v>66</v>
      </c>
      <c r="Y25" s="52"/>
      <c r="Z25" s="18">
        <v>1</v>
      </c>
      <c r="AA25" s="14">
        <v>1</v>
      </c>
      <c r="AB25" s="17">
        <f>W25*(1-Y25/100)*Z25*AA25</f>
        <v>0</v>
      </c>
    </row>
    <row r="26" spans="2:28" s="21" customFormat="1">
      <c r="B26" s="4"/>
      <c r="C26" s="4"/>
      <c r="D26" s="4"/>
      <c r="E26" s="4"/>
      <c r="F26" s="6"/>
      <c r="G26" s="4"/>
      <c r="H26" s="4"/>
      <c r="I26" s="4"/>
      <c r="J26" s="4"/>
      <c r="K26" s="4"/>
      <c r="L26" s="4"/>
      <c r="M26" s="6"/>
      <c r="N26" s="4"/>
      <c r="O26" s="4"/>
      <c r="P26" s="4"/>
      <c r="Q26" s="4"/>
      <c r="R26" s="4"/>
      <c r="S26" s="6"/>
      <c r="T26" s="6"/>
      <c r="U26" s="6"/>
      <c r="V26" s="53"/>
      <c r="W26" s="55"/>
      <c r="X26" s="10"/>
      <c r="Y26" s="51"/>
      <c r="Z26" s="11"/>
      <c r="AA26" s="4"/>
      <c r="AB26" s="4"/>
    </row>
    <row r="27" spans="2:28" ht="60" customHeight="1">
      <c r="B27" s="14">
        <v>13</v>
      </c>
      <c r="C27" s="14" t="s">
        <v>88</v>
      </c>
      <c r="D27" s="3" t="s">
        <v>55</v>
      </c>
      <c r="E27" s="3" t="s">
        <v>89</v>
      </c>
      <c r="F27" s="16" t="s">
        <v>69</v>
      </c>
      <c r="G27" s="14">
        <v>36</v>
      </c>
      <c r="H27" s="15" t="s">
        <v>58</v>
      </c>
      <c r="I27" s="3" t="s">
        <v>70</v>
      </c>
      <c r="J27" s="3" t="s">
        <v>60</v>
      </c>
      <c r="K27" s="3">
        <v>8</v>
      </c>
      <c r="L27" s="3">
        <v>32</v>
      </c>
      <c r="M27" s="24" t="s">
        <v>71</v>
      </c>
      <c r="N27" s="3">
        <v>256</v>
      </c>
      <c r="O27" s="3">
        <v>11500</v>
      </c>
      <c r="P27" s="3">
        <v>125</v>
      </c>
      <c r="Q27" s="3" t="s">
        <v>62</v>
      </c>
      <c r="R27" s="3" t="s">
        <v>61</v>
      </c>
      <c r="S27" s="22" t="s">
        <v>63</v>
      </c>
      <c r="T27" s="22" t="s">
        <v>90</v>
      </c>
      <c r="U27" s="24" t="s">
        <v>65</v>
      </c>
      <c r="V27" s="56"/>
      <c r="W27" s="54">
        <f>G27*V27</f>
        <v>0</v>
      </c>
      <c r="X27" s="49" t="s">
        <v>72</v>
      </c>
      <c r="Y27" s="52"/>
      <c r="Z27" s="18">
        <v>1</v>
      </c>
      <c r="AA27" s="14">
        <v>1</v>
      </c>
      <c r="AB27" s="17">
        <f>W27*(1-Y27/100)*Z27*AA27</f>
        <v>0</v>
      </c>
    </row>
    <row r="28" spans="2:28" s="21" customFormat="1">
      <c r="B28" s="4"/>
      <c r="C28" s="4"/>
      <c r="D28" s="4"/>
      <c r="E28" s="4"/>
      <c r="F28" s="6"/>
      <c r="G28" s="4"/>
      <c r="H28" s="4"/>
      <c r="I28" s="4"/>
      <c r="J28" s="4"/>
      <c r="K28" s="4"/>
      <c r="L28" s="4"/>
      <c r="M28" s="6"/>
      <c r="N28" s="4"/>
      <c r="O28" s="4"/>
      <c r="P28" s="4"/>
      <c r="Q28" s="4"/>
      <c r="R28" s="4"/>
      <c r="S28" s="6"/>
      <c r="T28" s="6"/>
      <c r="U28" s="6"/>
      <c r="V28" s="53"/>
      <c r="W28" s="55"/>
      <c r="X28" s="10"/>
      <c r="Y28" s="51"/>
      <c r="Z28" s="11"/>
      <c r="AA28" s="4"/>
      <c r="AB28" s="4"/>
    </row>
    <row r="29" spans="2:28" ht="60" customHeight="1">
      <c r="B29" s="14">
        <v>14</v>
      </c>
      <c r="C29" s="14" t="s">
        <v>91</v>
      </c>
      <c r="D29" s="3" t="s">
        <v>55</v>
      </c>
      <c r="E29" s="3" t="s">
        <v>92</v>
      </c>
      <c r="F29" s="16" t="s">
        <v>69</v>
      </c>
      <c r="G29" s="14">
        <v>36</v>
      </c>
      <c r="H29" s="15" t="s">
        <v>58</v>
      </c>
      <c r="I29" s="3" t="s">
        <v>59</v>
      </c>
      <c r="J29" s="3" t="s">
        <v>60</v>
      </c>
      <c r="K29" s="3">
        <v>4</v>
      </c>
      <c r="L29" s="3">
        <v>16</v>
      </c>
      <c r="M29" s="24" t="s">
        <v>71</v>
      </c>
      <c r="N29" s="3">
        <v>128</v>
      </c>
      <c r="O29" s="3">
        <v>500</v>
      </c>
      <c r="P29" s="3">
        <v>100</v>
      </c>
      <c r="Q29" s="3" t="s">
        <v>62</v>
      </c>
      <c r="R29" s="3" t="s">
        <v>61</v>
      </c>
      <c r="S29" s="22" t="s">
        <v>63</v>
      </c>
      <c r="T29" s="24" t="s">
        <v>64</v>
      </c>
      <c r="U29" s="24" t="s">
        <v>65</v>
      </c>
      <c r="V29" s="56"/>
      <c r="W29" s="54">
        <f>G29*V29</f>
        <v>0</v>
      </c>
      <c r="X29" s="49" t="s">
        <v>72</v>
      </c>
      <c r="Y29" s="52"/>
      <c r="Z29" s="18">
        <v>1</v>
      </c>
      <c r="AA29" s="14">
        <v>1</v>
      </c>
      <c r="AB29" s="17">
        <f>W29*(1-Y29/100)*Z29*AA29</f>
        <v>0</v>
      </c>
    </row>
    <row r="30" spans="2:28" s="21" customFormat="1">
      <c r="B30" s="4"/>
      <c r="C30" s="4"/>
      <c r="D30" s="4"/>
      <c r="E30" s="4"/>
      <c r="F30" s="6"/>
      <c r="G30" s="4"/>
      <c r="H30" s="4"/>
      <c r="I30" s="4"/>
      <c r="J30" s="4"/>
      <c r="K30" s="4"/>
      <c r="L30" s="4"/>
      <c r="M30" s="6"/>
      <c r="N30" s="4"/>
      <c r="O30" s="4"/>
      <c r="P30" s="4"/>
      <c r="Q30" s="4"/>
      <c r="R30" s="4"/>
      <c r="S30" s="6"/>
      <c r="T30" s="6"/>
      <c r="U30" s="6"/>
      <c r="V30" s="57"/>
      <c r="W30" s="55"/>
      <c r="X30" s="10"/>
      <c r="Y30" s="51"/>
      <c r="Z30" s="11"/>
      <c r="AA30" s="4"/>
      <c r="AB30" s="4"/>
    </row>
    <row r="31" spans="2:28" ht="60" customHeight="1">
      <c r="B31" s="14">
        <v>15</v>
      </c>
      <c r="C31" s="14" t="s">
        <v>93</v>
      </c>
      <c r="D31" s="3" t="s">
        <v>55</v>
      </c>
      <c r="E31" s="3" t="s">
        <v>94</v>
      </c>
      <c r="F31" s="5" t="s">
        <v>57</v>
      </c>
      <c r="G31" s="14">
        <v>36</v>
      </c>
      <c r="H31" s="15" t="s">
        <v>58</v>
      </c>
      <c r="I31" s="3" t="s">
        <v>59</v>
      </c>
      <c r="J31" s="3" t="s">
        <v>60</v>
      </c>
      <c r="K31" s="3">
        <v>8</v>
      </c>
      <c r="L31" s="3">
        <v>64</v>
      </c>
      <c r="M31" s="3" t="s">
        <v>61</v>
      </c>
      <c r="N31" s="3" t="s">
        <v>61</v>
      </c>
      <c r="O31" s="3" t="s">
        <v>61</v>
      </c>
      <c r="P31" s="3" t="s">
        <v>61</v>
      </c>
      <c r="Q31" s="3" t="s">
        <v>62</v>
      </c>
      <c r="R31" s="3" t="s">
        <v>61</v>
      </c>
      <c r="S31" s="22" t="s">
        <v>63</v>
      </c>
      <c r="T31" s="22" t="s">
        <v>90</v>
      </c>
      <c r="U31" s="24" t="s">
        <v>65</v>
      </c>
      <c r="V31" s="56"/>
      <c r="W31" s="54">
        <f>G31*V31</f>
        <v>0</v>
      </c>
      <c r="X31" s="44" t="s">
        <v>66</v>
      </c>
      <c r="Y31" s="52"/>
      <c r="Z31" s="18">
        <v>1</v>
      </c>
      <c r="AA31" s="14">
        <v>1</v>
      </c>
      <c r="AB31" s="17">
        <f>W31*(1-Y31/100)*Z31*AA31</f>
        <v>0</v>
      </c>
    </row>
    <row r="32" spans="2:28" s="21" customFormat="1">
      <c r="B32" s="4"/>
      <c r="C32" s="4"/>
      <c r="D32" s="4"/>
      <c r="E32" s="4"/>
      <c r="F32" s="6"/>
      <c r="G32" s="4"/>
      <c r="H32" s="4"/>
      <c r="I32" s="4"/>
      <c r="J32" s="4"/>
      <c r="K32" s="4"/>
      <c r="L32" s="4"/>
      <c r="M32" s="6"/>
      <c r="N32" s="4"/>
      <c r="O32" s="4"/>
      <c r="P32" s="4"/>
      <c r="Q32" s="4"/>
      <c r="R32" s="4"/>
      <c r="S32" s="6"/>
      <c r="T32" s="6"/>
      <c r="U32" s="6"/>
      <c r="V32" s="6"/>
      <c r="W32" s="4"/>
      <c r="X32" s="10"/>
      <c r="Y32" s="51"/>
      <c r="Z32" s="11"/>
      <c r="AA32" s="4"/>
      <c r="AB32" s="4"/>
    </row>
    <row r="33" spans="2:28" ht="60">
      <c r="B33" s="3">
        <v>16</v>
      </c>
      <c r="C33" s="3" t="s">
        <v>95</v>
      </c>
      <c r="D33" s="3" t="s">
        <v>55</v>
      </c>
      <c r="E33" s="3" t="s">
        <v>96</v>
      </c>
      <c r="F33" s="5" t="s">
        <v>97</v>
      </c>
      <c r="G33" s="3">
        <v>12</v>
      </c>
      <c r="H33" s="9" t="s">
        <v>58</v>
      </c>
      <c r="I33" s="3" t="s">
        <v>70</v>
      </c>
      <c r="J33" s="3" t="s">
        <v>60</v>
      </c>
      <c r="K33" s="3">
        <v>1</v>
      </c>
      <c r="L33" s="3">
        <v>2</v>
      </c>
      <c r="M33" s="3" t="s">
        <v>61</v>
      </c>
      <c r="N33" s="3" t="s">
        <v>61</v>
      </c>
      <c r="O33" s="3" t="s">
        <v>61</v>
      </c>
      <c r="P33" s="3" t="s">
        <v>61</v>
      </c>
      <c r="Q33" s="3" t="s">
        <v>62</v>
      </c>
      <c r="R33" s="3" t="s">
        <v>61</v>
      </c>
      <c r="S33" s="24" t="s">
        <v>63</v>
      </c>
      <c r="T33" s="24" t="s">
        <v>90</v>
      </c>
      <c r="U33" s="24" t="s">
        <v>98</v>
      </c>
      <c r="V33" s="24"/>
      <c r="W33" s="58"/>
      <c r="X33" s="43" t="s">
        <v>66</v>
      </c>
      <c r="Y33" s="50"/>
      <c r="Z33" s="10">
        <v>2</v>
      </c>
      <c r="AA33" s="3">
        <v>1</v>
      </c>
      <c r="AB33" s="17">
        <f>W33*(1-Y33/100)*Z33*AA33</f>
        <v>0</v>
      </c>
    </row>
    <row r="34" spans="2:28" s="21" customFormat="1">
      <c r="B34" s="4"/>
      <c r="C34" s="4"/>
      <c r="D34" s="4"/>
      <c r="E34" s="4"/>
      <c r="F34" s="6"/>
      <c r="G34" s="4"/>
      <c r="H34" s="4"/>
      <c r="I34" s="4"/>
      <c r="J34" s="4"/>
      <c r="K34" s="4"/>
      <c r="L34" s="4"/>
      <c r="M34" s="6"/>
      <c r="N34" s="4"/>
      <c r="O34" s="4"/>
      <c r="P34" s="4"/>
      <c r="Q34" s="4"/>
      <c r="R34" s="4"/>
      <c r="S34" s="6"/>
      <c r="T34" s="6"/>
      <c r="U34" s="6"/>
      <c r="V34" s="6"/>
      <c r="W34" s="55"/>
      <c r="X34" s="10"/>
      <c r="Y34" s="51"/>
      <c r="Z34" s="11"/>
      <c r="AA34" s="4"/>
      <c r="AB34" s="4"/>
    </row>
    <row r="35" spans="2:28" ht="60">
      <c r="B35" s="3">
        <v>17</v>
      </c>
      <c r="C35" s="3" t="s">
        <v>99</v>
      </c>
      <c r="D35" s="3" t="s">
        <v>55</v>
      </c>
      <c r="E35" s="3" t="s">
        <v>100</v>
      </c>
      <c r="F35" s="5" t="s">
        <v>97</v>
      </c>
      <c r="G35" s="3">
        <v>12</v>
      </c>
      <c r="H35" s="9" t="s">
        <v>58</v>
      </c>
      <c r="I35" s="3" t="s">
        <v>70</v>
      </c>
      <c r="J35" s="3" t="s">
        <v>60</v>
      </c>
      <c r="K35" s="3">
        <v>4</v>
      </c>
      <c r="L35" s="3">
        <v>8</v>
      </c>
      <c r="M35" s="3" t="s">
        <v>61</v>
      </c>
      <c r="N35" s="3" t="s">
        <v>61</v>
      </c>
      <c r="O35" s="3" t="s">
        <v>61</v>
      </c>
      <c r="P35" s="3" t="s">
        <v>61</v>
      </c>
      <c r="Q35" s="3" t="s">
        <v>62</v>
      </c>
      <c r="R35" s="3" t="s">
        <v>61</v>
      </c>
      <c r="S35" s="24" t="s">
        <v>63</v>
      </c>
      <c r="T35" s="24" t="s">
        <v>64</v>
      </c>
      <c r="U35" s="24" t="s">
        <v>98</v>
      </c>
      <c r="V35" s="24"/>
      <c r="W35" s="58"/>
      <c r="X35" s="43" t="s">
        <v>66</v>
      </c>
      <c r="Y35" s="50"/>
      <c r="Z35" s="10">
        <v>2</v>
      </c>
      <c r="AA35" s="3">
        <v>1</v>
      </c>
      <c r="AB35" s="17">
        <f>W35*(1-Y35/100)*Z35*AA35</f>
        <v>0</v>
      </c>
    </row>
    <row r="36" spans="2:28" s="21" customFormat="1">
      <c r="B36" s="4"/>
      <c r="C36" s="4"/>
      <c r="D36" s="4"/>
      <c r="E36" s="4"/>
      <c r="F36" s="6"/>
      <c r="G36" s="4"/>
      <c r="H36" s="4"/>
      <c r="I36" s="4"/>
      <c r="J36" s="4"/>
      <c r="K36" s="4"/>
      <c r="L36" s="4"/>
      <c r="M36" s="6"/>
      <c r="N36" s="4"/>
      <c r="O36" s="4"/>
      <c r="P36" s="4"/>
      <c r="Q36" s="4"/>
      <c r="R36" s="4"/>
      <c r="S36" s="6"/>
      <c r="T36" s="6"/>
      <c r="U36" s="6"/>
      <c r="V36" s="6"/>
      <c r="W36" s="4"/>
      <c r="X36" s="10"/>
      <c r="Y36" s="51"/>
      <c r="Z36" s="11"/>
      <c r="AA36" s="4"/>
      <c r="AB36" s="4"/>
    </row>
    <row r="37" spans="2:28" ht="60">
      <c r="B37" s="3">
        <v>18</v>
      </c>
      <c r="C37" s="3" t="s">
        <v>101</v>
      </c>
      <c r="D37" s="3" t="s">
        <v>102</v>
      </c>
      <c r="E37" s="3" t="s">
        <v>61</v>
      </c>
      <c r="F37" s="16" t="s">
        <v>69</v>
      </c>
      <c r="G37" s="3">
        <v>12</v>
      </c>
      <c r="H37" s="9" t="s">
        <v>58</v>
      </c>
      <c r="I37" s="3" t="s">
        <v>61</v>
      </c>
      <c r="J37" s="3" t="s">
        <v>61</v>
      </c>
      <c r="K37" s="3" t="s">
        <v>61</v>
      </c>
      <c r="L37" s="3" t="s">
        <v>61</v>
      </c>
      <c r="M37" s="24" t="s">
        <v>103</v>
      </c>
      <c r="N37" s="3">
        <v>512</v>
      </c>
      <c r="O37" s="3">
        <v>2300</v>
      </c>
      <c r="P37" s="3">
        <v>150</v>
      </c>
      <c r="Q37" s="3" t="s">
        <v>61</v>
      </c>
      <c r="R37" s="3" t="s">
        <v>61</v>
      </c>
      <c r="S37" s="24" t="s">
        <v>63</v>
      </c>
      <c r="T37" s="24" t="s">
        <v>64</v>
      </c>
      <c r="U37" s="24" t="s">
        <v>65</v>
      </c>
      <c r="V37" s="53"/>
      <c r="W37" s="54">
        <f>G37*V37</f>
        <v>0</v>
      </c>
      <c r="X37" s="49" t="s">
        <v>72</v>
      </c>
      <c r="Y37" s="50"/>
      <c r="Z37" s="10">
        <v>2</v>
      </c>
      <c r="AA37" s="3">
        <v>2</v>
      </c>
      <c r="AB37" s="17">
        <f>W37*(1-Y37/100)*Z37*AA37</f>
        <v>0</v>
      </c>
    </row>
    <row r="38" spans="2:28" ht="60">
      <c r="B38" s="3">
        <v>19</v>
      </c>
      <c r="C38" s="3" t="s">
        <v>104</v>
      </c>
      <c r="D38" s="3" t="s">
        <v>102</v>
      </c>
      <c r="E38" s="3" t="s">
        <v>61</v>
      </c>
      <c r="F38" s="5" t="s">
        <v>97</v>
      </c>
      <c r="G38" s="3">
        <v>12</v>
      </c>
      <c r="H38" s="9" t="s">
        <v>58</v>
      </c>
      <c r="I38" s="3" t="s">
        <v>61</v>
      </c>
      <c r="J38" s="3" t="s">
        <v>61</v>
      </c>
      <c r="K38" s="3" t="s">
        <v>61</v>
      </c>
      <c r="L38" s="3" t="s">
        <v>61</v>
      </c>
      <c r="M38" s="24" t="s">
        <v>105</v>
      </c>
      <c r="N38" s="3">
        <v>2048</v>
      </c>
      <c r="O38" s="3">
        <v>7500</v>
      </c>
      <c r="P38" s="3">
        <v>250</v>
      </c>
      <c r="Q38" s="3" t="s">
        <v>61</v>
      </c>
      <c r="R38" s="3" t="s">
        <v>61</v>
      </c>
      <c r="S38" s="24" t="s">
        <v>63</v>
      </c>
      <c r="T38" s="24" t="s">
        <v>64</v>
      </c>
      <c r="U38" s="24" t="s">
        <v>98</v>
      </c>
      <c r="V38" s="24"/>
      <c r="W38" s="58"/>
      <c r="X38" s="43" t="s">
        <v>66</v>
      </c>
      <c r="Y38" s="50"/>
      <c r="Z38" s="10">
        <v>2</v>
      </c>
      <c r="AA38" s="3">
        <v>2</v>
      </c>
      <c r="AB38" s="17">
        <f>W38*(1-Y38/100)*Z38*AA38</f>
        <v>0</v>
      </c>
    </row>
    <row r="39" spans="2:28" ht="60">
      <c r="B39" s="3">
        <v>20</v>
      </c>
      <c r="C39" s="3" t="s">
        <v>106</v>
      </c>
      <c r="D39" s="3" t="s">
        <v>102</v>
      </c>
      <c r="E39" s="3" t="s">
        <v>61</v>
      </c>
      <c r="F39" s="5" t="s">
        <v>97</v>
      </c>
      <c r="G39" s="3">
        <v>12</v>
      </c>
      <c r="H39" s="9" t="s">
        <v>58</v>
      </c>
      <c r="I39" s="3" t="s">
        <v>61</v>
      </c>
      <c r="J39" s="3" t="s">
        <v>61</v>
      </c>
      <c r="K39" s="3" t="s">
        <v>61</v>
      </c>
      <c r="L39" s="3" t="s">
        <v>61</v>
      </c>
      <c r="M39" s="24" t="s">
        <v>107</v>
      </c>
      <c r="N39" s="3">
        <v>4096</v>
      </c>
      <c r="O39" s="3">
        <v>7500</v>
      </c>
      <c r="P39" s="3">
        <v>250</v>
      </c>
      <c r="Q39" s="3" t="s">
        <v>61</v>
      </c>
      <c r="R39" s="3" t="s">
        <v>61</v>
      </c>
      <c r="S39" s="24" t="s">
        <v>63</v>
      </c>
      <c r="T39" s="24" t="s">
        <v>64</v>
      </c>
      <c r="U39" s="24" t="s">
        <v>98</v>
      </c>
      <c r="V39" s="24"/>
      <c r="W39" s="58"/>
      <c r="X39" s="43" t="s">
        <v>66</v>
      </c>
      <c r="Y39" s="50"/>
      <c r="Z39" s="10">
        <v>2</v>
      </c>
      <c r="AA39" s="3">
        <v>1</v>
      </c>
      <c r="AB39" s="17">
        <f>W39*(1-Y39/100)*Z39*AA39</f>
        <v>0</v>
      </c>
    </row>
    <row r="40" spans="2:28" ht="60">
      <c r="B40" s="3">
        <v>21</v>
      </c>
      <c r="C40" s="3" t="s">
        <v>108</v>
      </c>
      <c r="D40" s="3" t="s">
        <v>102</v>
      </c>
      <c r="E40" s="3" t="s">
        <v>61</v>
      </c>
      <c r="F40" s="16" t="s">
        <v>69</v>
      </c>
      <c r="G40" s="14">
        <v>36</v>
      </c>
      <c r="H40" s="9" t="s">
        <v>58</v>
      </c>
      <c r="I40" s="3" t="s">
        <v>61</v>
      </c>
      <c r="J40" s="3" t="s">
        <v>61</v>
      </c>
      <c r="K40" s="3" t="s">
        <v>61</v>
      </c>
      <c r="L40" s="3" t="s">
        <v>61</v>
      </c>
      <c r="M40" s="24" t="s">
        <v>109</v>
      </c>
      <c r="N40" s="3">
        <v>128</v>
      </c>
      <c r="O40" s="3">
        <v>500</v>
      </c>
      <c r="P40" s="3">
        <v>100</v>
      </c>
      <c r="Q40" s="3" t="s">
        <v>61</v>
      </c>
      <c r="R40" s="3" t="s">
        <v>61</v>
      </c>
      <c r="S40" s="24" t="s">
        <v>63</v>
      </c>
      <c r="T40" s="24" t="s">
        <v>64</v>
      </c>
      <c r="U40" s="24" t="s">
        <v>65</v>
      </c>
      <c r="V40" s="53"/>
      <c r="W40" s="54">
        <f>G40*V40</f>
        <v>0</v>
      </c>
      <c r="X40" s="49" t="s">
        <v>72</v>
      </c>
      <c r="Y40" s="52"/>
      <c r="Z40" s="18">
        <v>1</v>
      </c>
      <c r="AA40" s="14">
        <v>2</v>
      </c>
      <c r="AB40" s="17">
        <f>W40*(1-Y40/100)*Z40*AA40</f>
        <v>0</v>
      </c>
    </row>
    <row r="41" spans="2:28" ht="60">
      <c r="B41" s="3">
        <v>22</v>
      </c>
      <c r="C41" s="3" t="s">
        <v>110</v>
      </c>
      <c r="D41" s="3" t="s">
        <v>102</v>
      </c>
      <c r="E41" s="3" t="s">
        <v>61</v>
      </c>
      <c r="F41" s="16" t="s">
        <v>69</v>
      </c>
      <c r="G41" s="14">
        <v>36</v>
      </c>
      <c r="H41" s="9" t="s">
        <v>58</v>
      </c>
      <c r="I41" s="3" t="s">
        <v>61</v>
      </c>
      <c r="J41" s="3" t="s">
        <v>61</v>
      </c>
      <c r="K41" s="3" t="s">
        <v>61</v>
      </c>
      <c r="L41" s="3" t="s">
        <v>61</v>
      </c>
      <c r="M41" s="24" t="s">
        <v>111</v>
      </c>
      <c r="N41" s="3">
        <v>128</v>
      </c>
      <c r="O41" s="3">
        <v>500</v>
      </c>
      <c r="P41" s="3">
        <v>100</v>
      </c>
      <c r="Q41" s="3" t="s">
        <v>61</v>
      </c>
      <c r="R41" s="3" t="s">
        <v>61</v>
      </c>
      <c r="S41" s="24" t="s">
        <v>63</v>
      </c>
      <c r="T41" s="24" t="s">
        <v>64</v>
      </c>
      <c r="U41" s="24" t="s">
        <v>65</v>
      </c>
      <c r="V41" s="53"/>
      <c r="W41" s="54">
        <f>G41*V41</f>
        <v>0</v>
      </c>
      <c r="X41" s="49" t="s">
        <v>72</v>
      </c>
      <c r="Y41" s="52"/>
      <c r="Z41" s="18">
        <v>1</v>
      </c>
      <c r="AA41" s="14">
        <v>6</v>
      </c>
      <c r="AB41" s="17">
        <f>W41*(1-Y41/100)*Z41*AA41</f>
        <v>0</v>
      </c>
    </row>
    <row r="42" spans="2:28" ht="60">
      <c r="B42" s="3">
        <v>23</v>
      </c>
      <c r="C42" s="3" t="s">
        <v>112</v>
      </c>
      <c r="D42" s="3" t="s">
        <v>102</v>
      </c>
      <c r="E42" s="3" t="s">
        <v>61</v>
      </c>
      <c r="F42" s="16" t="s">
        <v>69</v>
      </c>
      <c r="G42" s="14">
        <v>36</v>
      </c>
      <c r="H42" s="9" t="s">
        <v>58</v>
      </c>
      <c r="I42" s="3" t="s">
        <v>61</v>
      </c>
      <c r="J42" s="3" t="s">
        <v>61</v>
      </c>
      <c r="K42" s="3" t="s">
        <v>61</v>
      </c>
      <c r="L42" s="3" t="s">
        <v>61</v>
      </c>
      <c r="M42" s="24" t="s">
        <v>113</v>
      </c>
      <c r="N42" s="3">
        <v>256</v>
      </c>
      <c r="O42" s="3">
        <v>500</v>
      </c>
      <c r="P42" s="3">
        <v>60</v>
      </c>
      <c r="Q42" s="3" t="s">
        <v>61</v>
      </c>
      <c r="R42" s="3" t="s">
        <v>61</v>
      </c>
      <c r="S42" s="24" t="s">
        <v>63</v>
      </c>
      <c r="T42" s="24" t="s">
        <v>64</v>
      </c>
      <c r="U42" s="24" t="s">
        <v>65</v>
      </c>
      <c r="V42" s="53"/>
      <c r="W42" s="54">
        <f>G42*V42</f>
        <v>0</v>
      </c>
      <c r="X42" s="49" t="s">
        <v>72</v>
      </c>
      <c r="Y42" s="52"/>
      <c r="Z42" s="18">
        <v>1</v>
      </c>
      <c r="AA42" s="14">
        <v>3</v>
      </c>
      <c r="AB42" s="17">
        <f>W42*(1-Y42/100)*Z42*AA42</f>
        <v>0</v>
      </c>
    </row>
    <row r="43" spans="2:28" ht="60">
      <c r="B43" s="3">
        <v>24</v>
      </c>
      <c r="C43" s="3" t="s">
        <v>114</v>
      </c>
      <c r="D43" s="3" t="s">
        <v>102</v>
      </c>
      <c r="E43" s="3" t="s">
        <v>61</v>
      </c>
      <c r="F43" s="16" t="s">
        <v>69</v>
      </c>
      <c r="G43" s="14">
        <v>36</v>
      </c>
      <c r="H43" s="9" t="s">
        <v>58</v>
      </c>
      <c r="I43" s="3" t="s">
        <v>61</v>
      </c>
      <c r="J43" s="3" t="s">
        <v>61</v>
      </c>
      <c r="K43" s="3" t="s">
        <v>61</v>
      </c>
      <c r="L43" s="3" t="s">
        <v>61</v>
      </c>
      <c r="M43" s="24" t="s">
        <v>115</v>
      </c>
      <c r="N43" s="3">
        <v>256</v>
      </c>
      <c r="O43" s="3">
        <v>1100</v>
      </c>
      <c r="P43" s="3">
        <v>125</v>
      </c>
      <c r="Q43" s="3" t="s">
        <v>61</v>
      </c>
      <c r="R43" s="3" t="s">
        <v>61</v>
      </c>
      <c r="S43" s="24" t="s">
        <v>63</v>
      </c>
      <c r="T43" s="24" t="s">
        <v>64</v>
      </c>
      <c r="U43" s="24" t="s">
        <v>65</v>
      </c>
      <c r="V43" s="53"/>
      <c r="W43" s="54">
        <f>G43*V43</f>
        <v>0</v>
      </c>
      <c r="X43" s="49" t="s">
        <v>72</v>
      </c>
      <c r="Y43" s="52"/>
      <c r="Z43" s="18">
        <v>1</v>
      </c>
      <c r="AA43" s="14">
        <v>1</v>
      </c>
      <c r="AB43" s="17">
        <f>W43*(1-Y43/100)*Z43*AA43</f>
        <v>0</v>
      </c>
    </row>
    <row r="44" spans="2:28" ht="60">
      <c r="B44" s="3">
        <v>25</v>
      </c>
      <c r="C44" s="3" t="s">
        <v>116</v>
      </c>
      <c r="D44" s="3" t="s">
        <v>102</v>
      </c>
      <c r="E44" s="3" t="s">
        <v>61</v>
      </c>
      <c r="F44" s="16" t="s">
        <v>69</v>
      </c>
      <c r="G44" s="14">
        <v>36</v>
      </c>
      <c r="H44" s="9" t="s">
        <v>58</v>
      </c>
      <c r="I44" s="3" t="s">
        <v>61</v>
      </c>
      <c r="J44" s="3" t="s">
        <v>61</v>
      </c>
      <c r="K44" s="3" t="s">
        <v>61</v>
      </c>
      <c r="L44" s="3" t="s">
        <v>61</v>
      </c>
      <c r="M44" s="24" t="s">
        <v>117</v>
      </c>
      <c r="N44" s="3">
        <v>512</v>
      </c>
      <c r="O44" s="3">
        <v>7500</v>
      </c>
      <c r="P44" s="3">
        <v>250</v>
      </c>
      <c r="Q44" s="3" t="s">
        <v>61</v>
      </c>
      <c r="R44" s="3" t="s">
        <v>61</v>
      </c>
      <c r="S44" s="24" t="s">
        <v>63</v>
      </c>
      <c r="T44" s="24" t="s">
        <v>64</v>
      </c>
      <c r="U44" s="24" t="s">
        <v>65</v>
      </c>
      <c r="V44" s="53"/>
      <c r="W44" s="54">
        <f>G44*V44</f>
        <v>0</v>
      </c>
      <c r="X44" s="49" t="s">
        <v>72</v>
      </c>
      <c r="Y44" s="52"/>
      <c r="Z44" s="18">
        <v>1</v>
      </c>
      <c r="AA44" s="14">
        <v>1</v>
      </c>
      <c r="AB44" s="17">
        <f>W44*(1-Y44/100)*Z44*AA44</f>
        <v>0</v>
      </c>
    </row>
    <row r="45" spans="2:28" s="2" customFormat="1">
      <c r="B45" s="37"/>
      <c r="C45" s="37"/>
      <c r="D45" s="37"/>
      <c r="E45" s="36"/>
      <c r="F45" s="38"/>
      <c r="G45" s="37"/>
      <c r="H45" s="39"/>
      <c r="I45" s="37"/>
      <c r="J45" s="37"/>
      <c r="K45" s="36"/>
      <c r="L45" s="36"/>
      <c r="M45" s="40"/>
      <c r="N45" s="36"/>
      <c r="O45" s="36"/>
      <c r="P45" s="36"/>
      <c r="Q45" s="36"/>
      <c r="R45" s="36"/>
      <c r="S45" s="40"/>
      <c r="T45" s="40"/>
      <c r="U45" s="40"/>
      <c r="V45" s="40"/>
      <c r="W45" s="36"/>
      <c r="X45" s="37"/>
      <c r="Y45" s="41"/>
      <c r="Z45" s="41"/>
      <c r="AA45" s="37"/>
      <c r="AB45" s="37"/>
    </row>
    <row r="46" spans="2:28" s="31" customFormat="1" ht="104.25" customHeight="1">
      <c r="B46" s="29" t="s">
        <v>0</v>
      </c>
      <c r="C46" s="29" t="s">
        <v>1</v>
      </c>
      <c r="D46" s="29" t="s">
        <v>2</v>
      </c>
      <c r="E46" s="26" t="s">
        <v>118</v>
      </c>
      <c r="F46" s="29" t="s">
        <v>4</v>
      </c>
      <c r="G46" s="29" t="s">
        <v>5</v>
      </c>
      <c r="H46" s="29" t="s">
        <v>119</v>
      </c>
      <c r="I46" s="29" t="s">
        <v>120</v>
      </c>
      <c r="J46" s="29" t="s">
        <v>121</v>
      </c>
      <c r="K46" s="89" t="s">
        <v>122</v>
      </c>
      <c r="L46" s="89"/>
      <c r="M46" s="89"/>
      <c r="N46" s="89" t="s">
        <v>123</v>
      </c>
      <c r="O46" s="89"/>
      <c r="P46" s="89"/>
      <c r="Q46" s="89"/>
      <c r="R46" s="26" t="s">
        <v>124</v>
      </c>
      <c r="S46" s="26" t="s">
        <v>17</v>
      </c>
      <c r="T46" s="26" t="s">
        <v>125</v>
      </c>
      <c r="U46" s="26" t="s">
        <v>19</v>
      </c>
      <c r="V46" s="26" t="s">
        <v>20</v>
      </c>
      <c r="W46" s="26" t="s">
        <v>126</v>
      </c>
      <c r="X46" s="26" t="s">
        <v>127</v>
      </c>
      <c r="Y46" s="30" t="s">
        <v>23</v>
      </c>
      <c r="Z46" s="30" t="s">
        <v>24</v>
      </c>
      <c r="AA46" s="29" t="s">
        <v>25</v>
      </c>
      <c r="AB46" s="29" t="s">
        <v>26</v>
      </c>
    </row>
    <row r="47" spans="2:28" s="8" customFormat="1" ht="135" customHeight="1">
      <c r="B47" s="24">
        <v>26</v>
      </c>
      <c r="C47" s="24" t="s">
        <v>128</v>
      </c>
      <c r="D47" s="24" t="s">
        <v>129</v>
      </c>
      <c r="E47" s="24" t="s">
        <v>130</v>
      </c>
      <c r="F47" s="5" t="s">
        <v>69</v>
      </c>
      <c r="G47" s="24">
        <v>36</v>
      </c>
      <c r="H47" s="23" t="s">
        <v>58</v>
      </c>
      <c r="I47" s="25" t="s">
        <v>131</v>
      </c>
      <c r="J47" s="64" t="s">
        <v>132</v>
      </c>
      <c r="K47" s="66" t="s">
        <v>133</v>
      </c>
      <c r="L47" s="90"/>
      <c r="M47" s="90"/>
      <c r="N47" s="90" t="s">
        <v>134</v>
      </c>
      <c r="O47" s="90"/>
      <c r="P47" s="90"/>
      <c r="Q47" s="90"/>
      <c r="R47" s="24" t="s">
        <v>135</v>
      </c>
      <c r="S47" s="24" t="s">
        <v>136</v>
      </c>
      <c r="T47" s="24" t="s">
        <v>64</v>
      </c>
      <c r="U47" s="24" t="s">
        <v>65</v>
      </c>
      <c r="V47" s="53"/>
      <c r="W47" s="54">
        <f>G47*V47</f>
        <v>0</v>
      </c>
      <c r="X47" s="48" t="s">
        <v>72</v>
      </c>
      <c r="Y47" s="53"/>
      <c r="Z47" s="10">
        <v>1</v>
      </c>
      <c r="AA47" s="3">
        <v>1</v>
      </c>
      <c r="AB47" s="59">
        <f>W47*(1-Y47/100)*Z47*AA47</f>
        <v>0</v>
      </c>
    </row>
    <row r="48" spans="2:28" s="8" customFormat="1" ht="108" customHeight="1">
      <c r="B48" s="24">
        <v>27</v>
      </c>
      <c r="C48" s="24" t="s">
        <v>137</v>
      </c>
      <c r="D48" s="24" t="s">
        <v>138</v>
      </c>
      <c r="E48" s="24" t="s">
        <v>139</v>
      </c>
      <c r="F48" s="5" t="s">
        <v>140</v>
      </c>
      <c r="G48" s="24">
        <v>36</v>
      </c>
      <c r="H48" s="23" t="s">
        <v>58</v>
      </c>
      <c r="I48" s="64" t="s">
        <v>141</v>
      </c>
      <c r="J48" s="64" t="s">
        <v>142</v>
      </c>
      <c r="K48" s="65" t="s">
        <v>143</v>
      </c>
      <c r="L48" s="66"/>
      <c r="M48" s="66"/>
      <c r="N48" s="66" t="s">
        <v>144</v>
      </c>
      <c r="O48" s="66"/>
      <c r="P48" s="66"/>
      <c r="Q48" s="66"/>
      <c r="R48" s="25" t="s">
        <v>145</v>
      </c>
      <c r="S48" s="24" t="s">
        <v>136</v>
      </c>
      <c r="T48" s="24" t="s">
        <v>64</v>
      </c>
      <c r="U48" s="24" t="s">
        <v>65</v>
      </c>
      <c r="V48" s="53"/>
      <c r="W48" s="54">
        <f>G48*V48</f>
        <v>0</v>
      </c>
      <c r="X48" s="43" t="s">
        <v>66</v>
      </c>
      <c r="Y48" s="53"/>
      <c r="Z48" s="10">
        <v>1</v>
      </c>
      <c r="AA48" s="3">
        <v>1</v>
      </c>
      <c r="AB48" s="59">
        <f>W48*(1-Y48/100)*Z48*AA48</f>
        <v>0</v>
      </c>
    </row>
    <row r="49" spans="2:28" s="8" customFormat="1" ht="87" customHeight="1">
      <c r="B49" s="24">
        <v>28</v>
      </c>
      <c r="C49" s="24" t="s">
        <v>146</v>
      </c>
      <c r="D49" s="24" t="s">
        <v>147</v>
      </c>
      <c r="E49" s="24" t="s">
        <v>148</v>
      </c>
      <c r="F49" s="5" t="s">
        <v>69</v>
      </c>
      <c r="G49" s="24">
        <v>36</v>
      </c>
      <c r="H49" s="23" t="s">
        <v>58</v>
      </c>
      <c r="I49" s="64" t="s">
        <v>149</v>
      </c>
      <c r="J49" s="25" t="s">
        <v>150</v>
      </c>
      <c r="K49" s="66" t="s">
        <v>151</v>
      </c>
      <c r="L49" s="66"/>
      <c r="M49" s="66"/>
      <c r="N49" s="66" t="s">
        <v>152</v>
      </c>
      <c r="O49" s="66"/>
      <c r="P49" s="66"/>
      <c r="Q49" s="66"/>
      <c r="R49" s="25" t="s">
        <v>153</v>
      </c>
      <c r="S49" s="24" t="s">
        <v>136</v>
      </c>
      <c r="T49" s="24" t="s">
        <v>64</v>
      </c>
      <c r="U49" s="24" t="s">
        <v>65</v>
      </c>
      <c r="V49" s="53"/>
      <c r="W49" s="54">
        <f>G49*V49</f>
        <v>0</v>
      </c>
      <c r="X49" s="48" t="s">
        <v>72</v>
      </c>
      <c r="Y49" s="53"/>
      <c r="Z49" s="10">
        <v>2</v>
      </c>
      <c r="AA49" s="3">
        <v>1</v>
      </c>
      <c r="AB49" s="59">
        <f>W49*(1-Y49/100)*Z49*AA49</f>
        <v>0</v>
      </c>
    </row>
    <row r="50" spans="2:28" s="8" customFormat="1" ht="87" customHeight="1">
      <c r="B50" s="24">
        <v>29</v>
      </c>
      <c r="C50" s="24" t="s">
        <v>154</v>
      </c>
      <c r="D50" s="24" t="s">
        <v>147</v>
      </c>
      <c r="E50" s="24" t="s">
        <v>155</v>
      </c>
      <c r="F50" s="5" t="s">
        <v>69</v>
      </c>
      <c r="G50" s="24">
        <v>36</v>
      </c>
      <c r="H50" s="23" t="s">
        <v>58</v>
      </c>
      <c r="I50" s="64" t="s">
        <v>149</v>
      </c>
      <c r="J50" s="25" t="s">
        <v>150</v>
      </c>
      <c r="K50" s="66" t="s">
        <v>156</v>
      </c>
      <c r="L50" s="66"/>
      <c r="M50" s="66"/>
      <c r="N50" s="66" t="s">
        <v>157</v>
      </c>
      <c r="O50" s="66"/>
      <c r="P50" s="66"/>
      <c r="Q50" s="66"/>
      <c r="R50" s="25" t="s">
        <v>153</v>
      </c>
      <c r="S50" s="24" t="s">
        <v>136</v>
      </c>
      <c r="T50" s="24" t="s">
        <v>64</v>
      </c>
      <c r="U50" s="24" t="s">
        <v>65</v>
      </c>
      <c r="V50" s="53"/>
      <c r="W50" s="54">
        <f>G50*V50</f>
        <v>0</v>
      </c>
      <c r="X50" s="48" t="s">
        <v>72</v>
      </c>
      <c r="Y50" s="53"/>
      <c r="Z50" s="10">
        <v>1</v>
      </c>
      <c r="AA50" s="3">
        <v>1</v>
      </c>
      <c r="AB50" s="59">
        <f>W50*(1-Y50/100)*Z50*AA50</f>
        <v>0</v>
      </c>
    </row>
    <row r="51" spans="2:28" s="8" customFormat="1" ht="79.5" customHeight="1">
      <c r="B51" s="24">
        <v>30</v>
      </c>
      <c r="C51" s="24" t="s">
        <v>158</v>
      </c>
      <c r="D51" s="24" t="s">
        <v>147</v>
      </c>
      <c r="E51" s="24" t="s">
        <v>159</v>
      </c>
      <c r="F51" s="5" t="s">
        <v>69</v>
      </c>
      <c r="G51" s="24">
        <v>36</v>
      </c>
      <c r="H51" s="23" t="s">
        <v>58</v>
      </c>
      <c r="I51" s="64" t="s">
        <v>149</v>
      </c>
      <c r="J51" s="25" t="s">
        <v>150</v>
      </c>
      <c r="K51" s="66" t="s">
        <v>160</v>
      </c>
      <c r="L51" s="66"/>
      <c r="M51" s="66"/>
      <c r="N51" s="66" t="s">
        <v>157</v>
      </c>
      <c r="O51" s="66"/>
      <c r="P51" s="66"/>
      <c r="Q51" s="66"/>
      <c r="R51" s="25" t="s">
        <v>153</v>
      </c>
      <c r="S51" s="24" t="s">
        <v>136</v>
      </c>
      <c r="T51" s="24" t="s">
        <v>64</v>
      </c>
      <c r="U51" s="24" t="s">
        <v>65</v>
      </c>
      <c r="V51" s="53"/>
      <c r="W51" s="54">
        <f>G51*V51</f>
        <v>0</v>
      </c>
      <c r="X51" s="48" t="s">
        <v>72</v>
      </c>
      <c r="Y51" s="53"/>
      <c r="Z51" s="10">
        <v>1</v>
      </c>
      <c r="AA51" s="3">
        <v>1</v>
      </c>
      <c r="AB51" s="59">
        <f>W51*(1-Y51/100)*Z51*AA51</f>
        <v>0</v>
      </c>
    </row>
    <row r="52" spans="2:28" s="8" customFormat="1" ht="68.25" customHeight="1">
      <c r="B52" s="24">
        <v>31</v>
      </c>
      <c r="C52" s="24" t="s">
        <v>161</v>
      </c>
      <c r="D52" s="24" t="s">
        <v>147</v>
      </c>
      <c r="E52" s="24" t="s">
        <v>162</v>
      </c>
      <c r="F52" s="5" t="s">
        <v>57</v>
      </c>
      <c r="G52" s="24">
        <v>36</v>
      </c>
      <c r="H52" s="23" t="s">
        <v>58</v>
      </c>
      <c r="I52" s="64" t="s">
        <v>163</v>
      </c>
      <c r="J52" s="25" t="s">
        <v>150</v>
      </c>
      <c r="K52" s="66" t="s">
        <v>164</v>
      </c>
      <c r="L52" s="66"/>
      <c r="M52" s="66"/>
      <c r="N52" s="66" t="s">
        <v>157</v>
      </c>
      <c r="O52" s="66"/>
      <c r="P52" s="66"/>
      <c r="Q52" s="66"/>
      <c r="R52" s="25" t="s">
        <v>153</v>
      </c>
      <c r="S52" s="24" t="s">
        <v>136</v>
      </c>
      <c r="T52" s="24" t="s">
        <v>64</v>
      </c>
      <c r="U52" s="24" t="s">
        <v>65</v>
      </c>
      <c r="V52" s="53"/>
      <c r="W52" s="54">
        <f>G52*V52</f>
        <v>0</v>
      </c>
      <c r="X52" s="43" t="s">
        <v>66</v>
      </c>
      <c r="Y52" s="53"/>
      <c r="Z52" s="10">
        <v>1</v>
      </c>
      <c r="AA52" s="3">
        <v>2</v>
      </c>
      <c r="AB52" s="59">
        <f>W52*(1-Y52/100)*Z52*AA52</f>
        <v>0</v>
      </c>
    </row>
    <row r="53" spans="2:28" s="8" customFormat="1" ht="93.75" customHeight="1">
      <c r="B53" s="24">
        <v>32</v>
      </c>
      <c r="C53" s="24" t="s">
        <v>165</v>
      </c>
      <c r="D53" s="24" t="s">
        <v>166</v>
      </c>
      <c r="E53" s="24" t="s">
        <v>167</v>
      </c>
      <c r="F53" s="5" t="s">
        <v>69</v>
      </c>
      <c r="G53" s="24">
        <v>36</v>
      </c>
      <c r="H53" s="23" t="s">
        <v>58</v>
      </c>
      <c r="I53" s="25" t="s">
        <v>168</v>
      </c>
      <c r="J53" s="25" t="s">
        <v>169</v>
      </c>
      <c r="K53" s="66" t="s">
        <v>170</v>
      </c>
      <c r="L53" s="66"/>
      <c r="M53" s="66"/>
      <c r="N53" s="66" t="s">
        <v>171</v>
      </c>
      <c r="O53" s="66"/>
      <c r="P53" s="66"/>
      <c r="Q53" s="66"/>
      <c r="R53" s="25" t="s">
        <v>153</v>
      </c>
      <c r="S53" s="24" t="s">
        <v>136</v>
      </c>
      <c r="T53" s="24" t="s">
        <v>64</v>
      </c>
      <c r="U53" s="24" t="s">
        <v>65</v>
      </c>
      <c r="V53" s="53"/>
      <c r="W53" s="54">
        <f>G53*V53</f>
        <v>0</v>
      </c>
      <c r="X53" s="48" t="s">
        <v>72</v>
      </c>
      <c r="Y53" s="53"/>
      <c r="Z53" s="10">
        <v>1</v>
      </c>
      <c r="AA53" s="3">
        <v>1</v>
      </c>
      <c r="AB53" s="59">
        <f>W53*(1-Y53/100)*Z53*AA53</f>
        <v>0</v>
      </c>
    </row>
    <row r="54" spans="2:28" s="8" customFormat="1" ht="233.25" customHeight="1">
      <c r="B54" s="24">
        <v>33</v>
      </c>
      <c r="C54" s="24" t="s">
        <v>172</v>
      </c>
      <c r="D54" s="24" t="s">
        <v>173</v>
      </c>
      <c r="E54" s="24" t="s">
        <v>174</v>
      </c>
      <c r="F54" s="5" t="s">
        <v>69</v>
      </c>
      <c r="G54" s="24">
        <v>36</v>
      </c>
      <c r="H54" s="23" t="s">
        <v>58</v>
      </c>
      <c r="I54" s="64" t="s">
        <v>175</v>
      </c>
      <c r="J54" s="64" t="s">
        <v>176</v>
      </c>
      <c r="K54" s="65" t="s">
        <v>177</v>
      </c>
      <c r="L54" s="66"/>
      <c r="M54" s="66"/>
      <c r="N54" s="65" t="s">
        <v>178</v>
      </c>
      <c r="O54" s="66"/>
      <c r="P54" s="66"/>
      <c r="Q54" s="66"/>
      <c r="R54" s="64" t="s">
        <v>179</v>
      </c>
      <c r="S54" s="24" t="s">
        <v>136</v>
      </c>
      <c r="T54" s="24" t="s">
        <v>64</v>
      </c>
      <c r="U54" s="24" t="s">
        <v>65</v>
      </c>
      <c r="V54" s="53"/>
      <c r="W54" s="54">
        <f>G54*V54</f>
        <v>0</v>
      </c>
      <c r="X54" s="48" t="s">
        <v>72</v>
      </c>
      <c r="Y54" s="53"/>
      <c r="Z54" s="10">
        <v>1</v>
      </c>
      <c r="AA54" s="3">
        <v>1</v>
      </c>
      <c r="AB54" s="59">
        <f>W54*(1-Y54/100)*Z54*AA54</f>
        <v>0</v>
      </c>
    </row>
    <row r="55" spans="2:28" s="8" customFormat="1" ht="178.5" customHeight="1">
      <c r="B55" s="24">
        <v>34</v>
      </c>
      <c r="C55" s="24" t="s">
        <v>180</v>
      </c>
      <c r="D55" s="24" t="s">
        <v>173</v>
      </c>
      <c r="E55" s="24" t="s">
        <v>174</v>
      </c>
      <c r="F55" s="5" t="s">
        <v>57</v>
      </c>
      <c r="G55" s="24">
        <v>36</v>
      </c>
      <c r="H55" s="23" t="s">
        <v>58</v>
      </c>
      <c r="I55" s="64" t="s">
        <v>181</v>
      </c>
      <c r="J55" s="25" t="s">
        <v>182</v>
      </c>
      <c r="K55" s="65" t="s">
        <v>183</v>
      </c>
      <c r="L55" s="66"/>
      <c r="M55" s="66"/>
      <c r="N55" s="65" t="s">
        <v>184</v>
      </c>
      <c r="O55" s="66"/>
      <c r="P55" s="66"/>
      <c r="Q55" s="66"/>
      <c r="R55" s="25" t="s">
        <v>185</v>
      </c>
      <c r="S55" s="24" t="s">
        <v>136</v>
      </c>
      <c r="T55" s="24" t="s">
        <v>64</v>
      </c>
      <c r="U55" s="24" t="s">
        <v>65</v>
      </c>
      <c r="V55" s="53"/>
      <c r="W55" s="54">
        <f>G55*V55</f>
        <v>0</v>
      </c>
      <c r="X55" s="43" t="s">
        <v>66</v>
      </c>
      <c r="Y55" s="53"/>
      <c r="Z55" s="10">
        <v>1</v>
      </c>
      <c r="AA55" s="3">
        <v>1</v>
      </c>
      <c r="AB55" s="59">
        <f>W55*(1-Y55/100)*Z55*AA55</f>
        <v>0</v>
      </c>
    </row>
    <row r="56" spans="2:28" s="8" customFormat="1" ht="189.75" customHeight="1">
      <c r="B56" s="24">
        <v>35</v>
      </c>
      <c r="C56" s="24" t="s">
        <v>186</v>
      </c>
      <c r="D56" s="24" t="s">
        <v>173</v>
      </c>
      <c r="E56" s="24" t="s">
        <v>187</v>
      </c>
      <c r="F56" s="5" t="s">
        <v>188</v>
      </c>
      <c r="G56" s="24">
        <v>12</v>
      </c>
      <c r="H56" s="23" t="s">
        <v>58</v>
      </c>
      <c r="I56" s="64" t="s">
        <v>189</v>
      </c>
      <c r="J56" s="25" t="s">
        <v>182</v>
      </c>
      <c r="K56" s="65" t="s">
        <v>183</v>
      </c>
      <c r="L56" s="66"/>
      <c r="M56" s="66"/>
      <c r="N56" s="65" t="s">
        <v>190</v>
      </c>
      <c r="O56" s="66"/>
      <c r="P56" s="66"/>
      <c r="Q56" s="66"/>
      <c r="R56" s="25" t="s">
        <v>191</v>
      </c>
      <c r="S56" s="24" t="s">
        <v>136</v>
      </c>
      <c r="T56" s="24" t="s">
        <v>64</v>
      </c>
      <c r="U56" s="24" t="s">
        <v>65</v>
      </c>
      <c r="V56" s="53"/>
      <c r="W56" s="54">
        <f>G56*V56</f>
        <v>0</v>
      </c>
      <c r="X56" s="43" t="s">
        <v>66</v>
      </c>
      <c r="Y56" s="53"/>
      <c r="Z56" s="10">
        <v>2</v>
      </c>
      <c r="AA56" s="3">
        <v>2</v>
      </c>
      <c r="AB56" s="59">
        <f>W56*(1-Y56/100)*Z56*AA56</f>
        <v>0</v>
      </c>
    </row>
    <row r="57" spans="2:28" s="8" customFormat="1" ht="102" customHeight="1">
      <c r="B57" s="24">
        <v>36</v>
      </c>
      <c r="C57" s="24" t="s">
        <v>192</v>
      </c>
      <c r="D57" s="24" t="s">
        <v>193</v>
      </c>
      <c r="E57" s="24" t="s">
        <v>194</v>
      </c>
      <c r="F57" s="5" t="s">
        <v>69</v>
      </c>
      <c r="G57" s="24">
        <v>36</v>
      </c>
      <c r="H57" s="23" t="s">
        <v>58</v>
      </c>
      <c r="I57" s="64" t="s">
        <v>195</v>
      </c>
      <c r="J57" s="3" t="s">
        <v>61</v>
      </c>
      <c r="K57" s="65" t="s">
        <v>196</v>
      </c>
      <c r="L57" s="66"/>
      <c r="M57" s="66"/>
      <c r="N57" s="66" t="s">
        <v>197</v>
      </c>
      <c r="O57" s="66"/>
      <c r="P57" s="66"/>
      <c r="Q57" s="66"/>
      <c r="R57" s="25" t="s">
        <v>198</v>
      </c>
      <c r="S57" s="24" t="s">
        <v>136</v>
      </c>
      <c r="T57" s="24" t="s">
        <v>64</v>
      </c>
      <c r="U57" s="24" t="s">
        <v>65</v>
      </c>
      <c r="V57" s="53"/>
      <c r="W57" s="54">
        <f>G57*V57</f>
        <v>0</v>
      </c>
      <c r="X57" s="48" t="s">
        <v>72</v>
      </c>
      <c r="Y57" s="53"/>
      <c r="Z57" s="10">
        <v>1</v>
      </c>
      <c r="AA57" s="3">
        <v>3</v>
      </c>
      <c r="AB57" s="59">
        <f>W57*(1-Y57/100)*Z57*AA57</f>
        <v>0</v>
      </c>
    </row>
    <row r="58" spans="2:28" s="8" customFormat="1" ht="132" customHeight="1">
      <c r="B58" s="24">
        <v>37</v>
      </c>
      <c r="C58" s="24" t="s">
        <v>199</v>
      </c>
      <c r="D58" s="24" t="s">
        <v>200</v>
      </c>
      <c r="E58" s="24" t="s">
        <v>201</v>
      </c>
      <c r="F58" s="5" t="s">
        <v>69</v>
      </c>
      <c r="G58" s="24">
        <v>36</v>
      </c>
      <c r="H58" s="23" t="s">
        <v>58</v>
      </c>
      <c r="I58" s="64" t="s">
        <v>202</v>
      </c>
      <c r="J58" s="3" t="s">
        <v>61</v>
      </c>
      <c r="K58" s="91" t="s">
        <v>203</v>
      </c>
      <c r="L58" s="68"/>
      <c r="M58" s="69"/>
      <c r="N58" s="67" t="s">
        <v>204</v>
      </c>
      <c r="O58" s="68"/>
      <c r="P58" s="68"/>
      <c r="Q58" s="69"/>
      <c r="R58" s="42" t="s">
        <v>61</v>
      </c>
      <c r="S58" s="24" t="s">
        <v>136</v>
      </c>
      <c r="T58" s="24" t="s">
        <v>64</v>
      </c>
      <c r="U58" s="24" t="s">
        <v>65</v>
      </c>
      <c r="V58" s="53"/>
      <c r="W58" s="54">
        <f>G58*V58</f>
        <v>0</v>
      </c>
      <c r="X58" s="48" t="s">
        <v>72</v>
      </c>
      <c r="Y58" s="53"/>
      <c r="Z58" s="10">
        <v>1</v>
      </c>
      <c r="AA58" s="3">
        <v>1</v>
      </c>
      <c r="AB58" s="59">
        <f>W58*(1-Y58/100)*Z58*AA58</f>
        <v>0</v>
      </c>
    </row>
    <row r="59" spans="2:28" s="8" customFormat="1" ht="89.25" customHeight="1">
      <c r="B59" s="24">
        <v>38</v>
      </c>
      <c r="C59" s="24" t="s">
        <v>205</v>
      </c>
      <c r="D59" s="24" t="s">
        <v>206</v>
      </c>
      <c r="E59" s="24" t="s">
        <v>207</v>
      </c>
      <c r="F59" s="5" t="s">
        <v>188</v>
      </c>
      <c r="G59" s="24">
        <v>12</v>
      </c>
      <c r="H59" s="23" t="s">
        <v>58</v>
      </c>
      <c r="I59" s="64" t="s">
        <v>208</v>
      </c>
      <c r="J59" s="3" t="s">
        <v>61</v>
      </c>
      <c r="K59" s="91" t="s">
        <v>209</v>
      </c>
      <c r="L59" s="68"/>
      <c r="M59" s="69"/>
      <c r="N59" s="65" t="s">
        <v>210</v>
      </c>
      <c r="O59" s="66"/>
      <c r="P59" s="66"/>
      <c r="Q59" s="66"/>
      <c r="R59" s="42" t="s">
        <v>211</v>
      </c>
      <c r="S59" s="24" t="s">
        <v>136</v>
      </c>
      <c r="T59" s="24" t="s">
        <v>64</v>
      </c>
      <c r="U59" s="24" t="s">
        <v>98</v>
      </c>
      <c r="V59" s="24"/>
      <c r="W59" s="58"/>
      <c r="X59" s="43" t="s">
        <v>66</v>
      </c>
      <c r="Y59" s="53"/>
      <c r="Z59" s="10">
        <v>2</v>
      </c>
      <c r="AA59" s="3">
        <v>1</v>
      </c>
      <c r="AB59" s="59">
        <f>W59*(1-Y59/100)*Z59*AA59</f>
        <v>0</v>
      </c>
    </row>
    <row r="60" spans="2:28" s="8" customFormat="1" ht="114" customHeight="1">
      <c r="B60" s="24">
        <v>39</v>
      </c>
      <c r="C60" s="24" t="s">
        <v>212</v>
      </c>
      <c r="D60" s="24" t="s">
        <v>173</v>
      </c>
      <c r="E60" s="24" t="s">
        <v>213</v>
      </c>
      <c r="F60" s="5" t="s">
        <v>69</v>
      </c>
      <c r="G60" s="24">
        <v>36</v>
      </c>
      <c r="H60" s="23" t="s">
        <v>58</v>
      </c>
      <c r="I60" s="64" t="s">
        <v>214</v>
      </c>
      <c r="J60" s="3" t="s">
        <v>61</v>
      </c>
      <c r="K60" s="65" t="s">
        <v>215</v>
      </c>
      <c r="L60" s="66"/>
      <c r="M60" s="66"/>
      <c r="N60" s="65" t="s">
        <v>216</v>
      </c>
      <c r="O60" s="66"/>
      <c r="P60" s="66"/>
      <c r="Q60" s="66"/>
      <c r="R60" s="42" t="s">
        <v>217</v>
      </c>
      <c r="S60" s="24" t="s">
        <v>136</v>
      </c>
      <c r="T60" s="24" t="s">
        <v>64</v>
      </c>
      <c r="U60" s="24" t="s">
        <v>65</v>
      </c>
      <c r="V60" s="53"/>
      <c r="W60" s="54">
        <f>G60*V60</f>
        <v>0</v>
      </c>
      <c r="X60" s="48" t="s">
        <v>72</v>
      </c>
      <c r="Y60" s="53"/>
      <c r="Z60" s="10">
        <v>1</v>
      </c>
      <c r="AA60" s="3">
        <v>1</v>
      </c>
      <c r="AB60" s="59">
        <f>W60*(1-Y60/100)*Z60*AA60</f>
        <v>0</v>
      </c>
    </row>
    <row r="61" spans="2:28" s="8" customFormat="1" ht="134.25" customHeight="1">
      <c r="B61" s="24">
        <v>40</v>
      </c>
      <c r="C61" s="24" t="s">
        <v>218</v>
      </c>
      <c r="D61" s="24" t="s">
        <v>173</v>
      </c>
      <c r="E61" s="24" t="s">
        <v>213</v>
      </c>
      <c r="F61" s="5" t="s">
        <v>57</v>
      </c>
      <c r="G61" s="24">
        <v>36</v>
      </c>
      <c r="H61" s="23" t="s">
        <v>58</v>
      </c>
      <c r="I61" s="64" t="s">
        <v>219</v>
      </c>
      <c r="J61" s="3" t="s">
        <v>61</v>
      </c>
      <c r="K61" s="65" t="s">
        <v>220</v>
      </c>
      <c r="L61" s="66"/>
      <c r="M61" s="66"/>
      <c r="N61" s="65" t="s">
        <v>221</v>
      </c>
      <c r="O61" s="66"/>
      <c r="P61" s="66"/>
      <c r="Q61" s="66"/>
      <c r="R61" s="42" t="s">
        <v>222</v>
      </c>
      <c r="S61" s="24" t="s">
        <v>136</v>
      </c>
      <c r="T61" s="24" t="s">
        <v>64</v>
      </c>
      <c r="U61" s="24" t="s">
        <v>65</v>
      </c>
      <c r="V61" s="53"/>
      <c r="W61" s="54">
        <f>G61*V61</f>
        <v>0</v>
      </c>
      <c r="X61" s="43" t="s">
        <v>66</v>
      </c>
      <c r="Y61" s="53"/>
      <c r="Z61" s="10">
        <v>1</v>
      </c>
      <c r="AA61" s="3">
        <v>1</v>
      </c>
      <c r="AB61" s="59">
        <f>W61*(1-Y61/100)*Z61*AA61</f>
        <v>0</v>
      </c>
    </row>
    <row r="62" spans="2:28" s="8" customFormat="1" ht="141.75" customHeight="1">
      <c r="B62" s="24">
        <v>41</v>
      </c>
      <c r="C62" s="24" t="s">
        <v>223</v>
      </c>
      <c r="D62" s="24" t="s">
        <v>224</v>
      </c>
      <c r="E62" s="24" t="s">
        <v>225</v>
      </c>
      <c r="F62" s="5" t="s">
        <v>69</v>
      </c>
      <c r="G62" s="24">
        <v>36</v>
      </c>
      <c r="H62" s="23" t="s">
        <v>58</v>
      </c>
      <c r="I62" s="64" t="s">
        <v>226</v>
      </c>
      <c r="J62" s="3" t="s">
        <v>61</v>
      </c>
      <c r="K62" s="65" t="s">
        <v>227</v>
      </c>
      <c r="L62" s="66"/>
      <c r="M62" s="66"/>
      <c r="N62" s="67" t="s">
        <v>228</v>
      </c>
      <c r="O62" s="68"/>
      <c r="P62" s="68"/>
      <c r="Q62" s="69"/>
      <c r="R62" s="42" t="s">
        <v>229</v>
      </c>
      <c r="S62" s="24" t="s">
        <v>136</v>
      </c>
      <c r="T62" s="24" t="s">
        <v>64</v>
      </c>
      <c r="U62" s="24" t="s">
        <v>65</v>
      </c>
      <c r="V62" s="53"/>
      <c r="W62" s="54">
        <f>G62*V62</f>
        <v>0</v>
      </c>
      <c r="X62" s="48" t="s">
        <v>72</v>
      </c>
      <c r="Y62" s="53"/>
      <c r="Z62" s="10">
        <v>1</v>
      </c>
      <c r="AA62" s="3">
        <v>1</v>
      </c>
      <c r="AB62" s="59">
        <f>W62*(1-Y62/100)*Z62*AA62</f>
        <v>0</v>
      </c>
    </row>
    <row r="63" spans="2:28" s="8" customFormat="1" ht="89.25" customHeight="1">
      <c r="B63" s="24">
        <v>42</v>
      </c>
      <c r="C63" s="24" t="s">
        <v>230</v>
      </c>
      <c r="D63" s="24" t="s">
        <v>231</v>
      </c>
      <c r="E63" s="24" t="s">
        <v>232</v>
      </c>
      <c r="F63" s="5" t="s">
        <v>69</v>
      </c>
      <c r="G63" s="24">
        <v>36</v>
      </c>
      <c r="H63" s="23" t="s">
        <v>58</v>
      </c>
      <c r="I63" s="64" t="s">
        <v>233</v>
      </c>
      <c r="J63" s="64" t="s">
        <v>234</v>
      </c>
      <c r="K63" s="65" t="s">
        <v>227</v>
      </c>
      <c r="L63" s="66"/>
      <c r="M63" s="66"/>
      <c r="N63" s="67" t="s">
        <v>235</v>
      </c>
      <c r="O63" s="68"/>
      <c r="P63" s="68"/>
      <c r="Q63" s="69"/>
      <c r="R63" s="42" t="s">
        <v>236</v>
      </c>
      <c r="S63" s="24" t="s">
        <v>136</v>
      </c>
      <c r="T63" s="24" t="s">
        <v>64</v>
      </c>
      <c r="U63" s="24" t="s">
        <v>65</v>
      </c>
      <c r="V63" s="53"/>
      <c r="W63" s="54">
        <f>G63*V63</f>
        <v>0</v>
      </c>
      <c r="X63" s="48" t="s">
        <v>72</v>
      </c>
      <c r="Y63" s="53"/>
      <c r="Z63" s="10">
        <v>1</v>
      </c>
      <c r="AA63" s="3">
        <v>1</v>
      </c>
      <c r="AB63" s="59">
        <f>W63*(1-Y63/100)*Z63*AA63</f>
        <v>0</v>
      </c>
    </row>
    <row r="64" spans="2:28" s="8" customFormat="1" ht="101.25" customHeight="1">
      <c r="B64" s="24">
        <v>43</v>
      </c>
      <c r="C64" s="24" t="s">
        <v>237</v>
      </c>
      <c r="D64" s="24" t="s">
        <v>166</v>
      </c>
      <c r="E64" s="24" t="s">
        <v>238</v>
      </c>
      <c r="F64" s="5" t="s">
        <v>69</v>
      </c>
      <c r="G64" s="24">
        <v>36</v>
      </c>
      <c r="H64" s="23" t="s">
        <v>58</v>
      </c>
      <c r="I64" s="64" t="s">
        <v>239</v>
      </c>
      <c r="J64" s="25" t="s">
        <v>61</v>
      </c>
      <c r="K64" s="65" t="s">
        <v>227</v>
      </c>
      <c r="L64" s="66"/>
      <c r="M64" s="66"/>
      <c r="N64" s="67" t="s">
        <v>240</v>
      </c>
      <c r="O64" s="68"/>
      <c r="P64" s="68"/>
      <c r="Q64" s="69"/>
      <c r="R64" s="42" t="s">
        <v>236</v>
      </c>
      <c r="S64" s="24" t="s">
        <v>136</v>
      </c>
      <c r="T64" s="24" t="s">
        <v>64</v>
      </c>
      <c r="U64" s="24" t="s">
        <v>65</v>
      </c>
      <c r="V64" s="53"/>
      <c r="W64" s="54">
        <f>G64*V64</f>
        <v>0</v>
      </c>
      <c r="X64" s="48" t="s">
        <v>72</v>
      </c>
      <c r="Y64" s="53"/>
      <c r="Z64" s="10">
        <v>1</v>
      </c>
      <c r="AA64" s="3">
        <v>1</v>
      </c>
      <c r="AB64" s="59">
        <f>W64*(1-Y64/100)*Z64*AA64</f>
        <v>0</v>
      </c>
    </row>
    <row r="65" spans="2:28" s="8" customFormat="1" ht="89.25" customHeight="1">
      <c r="B65" s="24">
        <v>44</v>
      </c>
      <c r="C65" s="24" t="s">
        <v>241</v>
      </c>
      <c r="D65" s="24" t="s">
        <v>166</v>
      </c>
      <c r="E65" s="24" t="s">
        <v>242</v>
      </c>
      <c r="F65" s="5" t="s">
        <v>69</v>
      </c>
      <c r="G65" s="24">
        <v>36</v>
      </c>
      <c r="H65" s="23" t="s">
        <v>58</v>
      </c>
      <c r="I65" s="64" t="s">
        <v>243</v>
      </c>
      <c r="J65" s="25" t="s">
        <v>61</v>
      </c>
      <c r="K65" s="65" t="s">
        <v>227</v>
      </c>
      <c r="L65" s="66"/>
      <c r="M65" s="66"/>
      <c r="N65" s="67" t="s">
        <v>244</v>
      </c>
      <c r="O65" s="68"/>
      <c r="P65" s="68"/>
      <c r="Q65" s="69"/>
      <c r="R65" s="42" t="s">
        <v>236</v>
      </c>
      <c r="S65" s="24" t="s">
        <v>136</v>
      </c>
      <c r="T65" s="24" t="s">
        <v>64</v>
      </c>
      <c r="U65" s="24" t="s">
        <v>65</v>
      </c>
      <c r="V65" s="53"/>
      <c r="W65" s="54">
        <f>G65*V65</f>
        <v>0</v>
      </c>
      <c r="X65" s="48" t="s">
        <v>72</v>
      </c>
      <c r="Y65" s="53"/>
      <c r="Z65" s="10">
        <v>1</v>
      </c>
      <c r="AA65" s="3">
        <v>1</v>
      </c>
      <c r="AB65" s="59">
        <f>W65*(1-Y65/100)*Z65*AA65</f>
        <v>0</v>
      </c>
    </row>
    <row r="66" spans="2:28" s="8" customFormat="1" ht="89.25" customHeight="1">
      <c r="B66" s="24">
        <v>45</v>
      </c>
      <c r="C66" s="24" t="s">
        <v>245</v>
      </c>
      <c r="D66" s="24" t="s">
        <v>246</v>
      </c>
      <c r="E66" s="24" t="s">
        <v>247</v>
      </c>
      <c r="F66" s="5" t="s">
        <v>69</v>
      </c>
      <c r="G66" s="24">
        <v>36</v>
      </c>
      <c r="H66" s="23" t="s">
        <v>58</v>
      </c>
      <c r="I66" s="25" t="s">
        <v>61</v>
      </c>
      <c r="J66" s="25" t="s">
        <v>61</v>
      </c>
      <c r="K66" s="65" t="s">
        <v>248</v>
      </c>
      <c r="L66" s="66"/>
      <c r="M66" s="66"/>
      <c r="N66" s="67" t="s">
        <v>249</v>
      </c>
      <c r="O66" s="68"/>
      <c r="P66" s="68"/>
      <c r="Q66" s="69"/>
      <c r="R66" s="42" t="s">
        <v>236</v>
      </c>
      <c r="S66" s="24" t="s">
        <v>136</v>
      </c>
      <c r="T66" s="24" t="s">
        <v>64</v>
      </c>
      <c r="U66" s="24" t="s">
        <v>65</v>
      </c>
      <c r="V66" s="53"/>
      <c r="W66" s="54">
        <f>G66*V66</f>
        <v>0</v>
      </c>
      <c r="X66" s="48" t="s">
        <v>72</v>
      </c>
      <c r="Y66" s="53"/>
      <c r="Z66" s="10">
        <v>1</v>
      </c>
      <c r="AA66" s="3">
        <v>1</v>
      </c>
      <c r="AB66" s="59">
        <f>W66*(1-Y66/100)*Z66*AA66</f>
        <v>0</v>
      </c>
    </row>
    <row r="67" spans="2:28" s="8" customFormat="1" ht="160.5" customHeight="1">
      <c r="B67" s="24">
        <v>46</v>
      </c>
      <c r="C67" s="24" t="s">
        <v>250</v>
      </c>
      <c r="D67" s="24" t="s">
        <v>251</v>
      </c>
      <c r="E67" s="24" t="s">
        <v>252</v>
      </c>
      <c r="F67" s="5" t="s">
        <v>69</v>
      </c>
      <c r="G67" s="24">
        <v>36</v>
      </c>
      <c r="H67" s="23" t="s">
        <v>58</v>
      </c>
      <c r="I67" s="25" t="s">
        <v>253</v>
      </c>
      <c r="J67" s="25" t="s">
        <v>61</v>
      </c>
      <c r="K67" s="65" t="s">
        <v>61</v>
      </c>
      <c r="L67" s="66"/>
      <c r="M67" s="66"/>
      <c r="N67" s="67" t="s">
        <v>254</v>
      </c>
      <c r="O67" s="68"/>
      <c r="P67" s="68"/>
      <c r="Q67" s="69"/>
      <c r="R67" s="42" t="s">
        <v>255</v>
      </c>
      <c r="S67" s="24" t="s">
        <v>136</v>
      </c>
      <c r="T67" s="24" t="s">
        <v>64</v>
      </c>
      <c r="U67" s="24" t="s">
        <v>65</v>
      </c>
      <c r="V67" s="53"/>
      <c r="W67" s="54">
        <f>G67*V67</f>
        <v>0</v>
      </c>
      <c r="X67" s="48" t="s">
        <v>72</v>
      </c>
      <c r="Y67" s="53"/>
      <c r="Z67" s="10">
        <v>1</v>
      </c>
      <c r="AA67" s="3">
        <v>1</v>
      </c>
      <c r="AB67" s="59">
        <f>W67*(1-Y67/100)*Z67*AA67</f>
        <v>0</v>
      </c>
    </row>
    <row r="68" spans="2:28" s="8" customFormat="1" ht="170.25" customHeight="1">
      <c r="B68" s="24">
        <v>47</v>
      </c>
      <c r="C68" s="24" t="s">
        <v>256</v>
      </c>
      <c r="D68" s="24" t="s">
        <v>257</v>
      </c>
      <c r="E68" s="24" t="s">
        <v>258</v>
      </c>
      <c r="F68" s="5" t="s">
        <v>69</v>
      </c>
      <c r="G68" s="24">
        <v>36</v>
      </c>
      <c r="H68" s="23" t="s">
        <v>58</v>
      </c>
      <c r="I68" s="25" t="s">
        <v>259</v>
      </c>
      <c r="J68" s="25" t="s">
        <v>61</v>
      </c>
      <c r="K68" s="65" t="s">
        <v>260</v>
      </c>
      <c r="L68" s="66"/>
      <c r="M68" s="66"/>
      <c r="N68" s="67" t="s">
        <v>61</v>
      </c>
      <c r="O68" s="68"/>
      <c r="P68" s="68"/>
      <c r="Q68" s="69"/>
      <c r="R68" s="42" t="s">
        <v>261</v>
      </c>
      <c r="S68" s="24" t="s">
        <v>136</v>
      </c>
      <c r="T68" s="24" t="s">
        <v>64</v>
      </c>
      <c r="U68" s="24" t="s">
        <v>65</v>
      </c>
      <c r="V68" s="53"/>
      <c r="W68" s="54">
        <f>G68*V68</f>
        <v>0</v>
      </c>
      <c r="X68" s="48" t="s">
        <v>72</v>
      </c>
      <c r="Y68" s="53"/>
      <c r="Z68" s="10">
        <v>1</v>
      </c>
      <c r="AA68" s="3">
        <v>1</v>
      </c>
      <c r="AB68" s="59">
        <f>W68*(1-Y68/100)*Z68*AA68</f>
        <v>0</v>
      </c>
    </row>
    <row r="69" spans="2:28" s="8" customFormat="1" ht="170.25" customHeight="1">
      <c r="B69" s="24">
        <v>48</v>
      </c>
      <c r="C69" s="24" t="s">
        <v>256</v>
      </c>
      <c r="D69" s="24" t="s">
        <v>262</v>
      </c>
      <c r="E69" s="24" t="s">
        <v>263</v>
      </c>
      <c r="F69" s="5" t="s">
        <v>69</v>
      </c>
      <c r="G69" s="24">
        <v>36</v>
      </c>
      <c r="H69" s="23" t="s">
        <v>58</v>
      </c>
      <c r="I69" s="25" t="s">
        <v>264</v>
      </c>
      <c r="J69" s="25" t="s">
        <v>61</v>
      </c>
      <c r="K69" s="65" t="s">
        <v>265</v>
      </c>
      <c r="L69" s="66"/>
      <c r="M69" s="66"/>
      <c r="N69" s="67" t="s">
        <v>61</v>
      </c>
      <c r="O69" s="68"/>
      <c r="P69" s="68"/>
      <c r="Q69" s="69"/>
      <c r="R69" s="42" t="s">
        <v>266</v>
      </c>
      <c r="S69" s="24" t="s">
        <v>136</v>
      </c>
      <c r="T69" s="24" t="s">
        <v>64</v>
      </c>
      <c r="U69" s="24" t="s">
        <v>65</v>
      </c>
      <c r="V69" s="53"/>
      <c r="W69" s="54">
        <f>G69*V69</f>
        <v>0</v>
      </c>
      <c r="X69" s="48" t="s">
        <v>72</v>
      </c>
      <c r="Y69" s="53"/>
      <c r="Z69" s="10">
        <v>1</v>
      </c>
      <c r="AA69" s="3">
        <v>1</v>
      </c>
      <c r="AB69" s="59">
        <f>W69*(1-Y69/100)*Z69*AA69</f>
        <v>0</v>
      </c>
    </row>
    <row r="70" spans="2:28" s="7" customFormat="1" ht="18" customHeight="1">
      <c r="F70" s="32"/>
      <c r="H70" s="33"/>
      <c r="I70" s="34"/>
      <c r="J70" s="35"/>
      <c r="K70" s="35"/>
      <c r="L70" s="34"/>
      <c r="M70" s="34"/>
      <c r="N70" s="34"/>
      <c r="O70" s="34"/>
      <c r="P70" s="34"/>
      <c r="Q70" s="34"/>
      <c r="R70" s="34"/>
      <c r="W70" s="73"/>
      <c r="X70" s="74"/>
      <c r="Y70" s="74"/>
      <c r="Z70" s="74"/>
      <c r="AA70" s="75"/>
      <c r="AB70" s="84"/>
    </row>
    <row r="71" spans="2:28" s="7" customFormat="1" ht="9.75" customHeight="1">
      <c r="D71" s="19" t="s">
        <v>267</v>
      </c>
      <c r="F71" s="32"/>
      <c r="H71" s="33"/>
      <c r="I71" s="34"/>
      <c r="J71" s="35"/>
      <c r="K71" s="35"/>
      <c r="L71" s="34"/>
      <c r="M71" s="34"/>
      <c r="N71" s="34"/>
      <c r="O71" s="34"/>
      <c r="P71" s="34"/>
      <c r="Q71" s="34"/>
      <c r="R71" s="34"/>
      <c r="W71" s="76"/>
      <c r="X71" s="77"/>
      <c r="Y71" s="77"/>
      <c r="Z71" s="77"/>
      <c r="AA71" s="78"/>
      <c r="AB71" s="85"/>
    </row>
    <row r="72" spans="2:28" ht="57" customHeight="1">
      <c r="C72" s="46" t="s">
        <v>268</v>
      </c>
      <c r="D72" s="47"/>
      <c r="E72" s="82" t="s">
        <v>269</v>
      </c>
      <c r="F72" s="83"/>
      <c r="G72" s="83"/>
      <c r="H72" s="83"/>
      <c r="I72" s="83"/>
      <c r="J72" s="83"/>
      <c r="K72" s="83"/>
      <c r="L72" s="83"/>
      <c r="M72" s="83"/>
      <c r="N72" s="83"/>
      <c r="O72" s="83"/>
      <c r="P72" s="83"/>
      <c r="Q72" s="83"/>
      <c r="R72" s="83"/>
      <c r="S72" s="83"/>
      <c r="T72" s="83"/>
      <c r="W72" s="79" t="s">
        <v>270</v>
      </c>
      <c r="X72" s="80"/>
      <c r="Y72" s="80"/>
      <c r="Z72" s="80"/>
      <c r="AA72" s="81"/>
      <c r="AB72" s="60">
        <f>SUM(AB47:AB69,AB3:AB44)</f>
        <v>0</v>
      </c>
    </row>
    <row r="73" spans="2:28" ht="86.25" customHeight="1">
      <c r="C73" s="43" t="s">
        <v>271</v>
      </c>
      <c r="D73" s="45"/>
      <c r="E73" s="87" t="s">
        <v>272</v>
      </c>
      <c r="F73" s="88"/>
      <c r="G73" s="88"/>
      <c r="H73" s="88"/>
      <c r="I73" s="88"/>
      <c r="J73" s="88"/>
      <c r="K73" s="88"/>
      <c r="L73" s="88"/>
      <c r="M73" s="88"/>
      <c r="N73" s="88"/>
      <c r="O73" s="88"/>
      <c r="P73" s="88"/>
      <c r="Q73" s="88"/>
      <c r="R73" s="88"/>
      <c r="S73" s="88"/>
      <c r="T73" s="88"/>
      <c r="U73" s="88"/>
    </row>
    <row r="74" spans="2:28">
      <c r="D74" s="2"/>
      <c r="E74" s="2"/>
      <c r="F74" s="7"/>
    </row>
    <row r="75" spans="2:28">
      <c r="D75" s="2"/>
      <c r="E75" s="2"/>
      <c r="F75" s="7"/>
    </row>
    <row r="76" spans="2:28" s="61" customFormat="1" ht="53.25" customHeight="1">
      <c r="C76" s="70" t="s">
        <v>273</v>
      </c>
      <c r="D76" s="86"/>
      <c r="E76" s="86"/>
      <c r="F76" s="86"/>
      <c r="G76" s="86"/>
      <c r="H76" s="86"/>
      <c r="I76" s="86"/>
      <c r="J76" s="86"/>
      <c r="K76" s="86"/>
      <c r="L76" s="86"/>
      <c r="M76" s="86"/>
      <c r="N76" s="86"/>
      <c r="O76" s="86"/>
      <c r="P76" s="86"/>
      <c r="Q76" s="86"/>
      <c r="R76" s="86"/>
      <c r="S76" s="86"/>
      <c r="Y76" s="62"/>
      <c r="Z76" s="62"/>
    </row>
    <row r="77" spans="2:28" s="61" customFormat="1" ht="33.75" customHeight="1">
      <c r="C77" s="70" t="s">
        <v>274</v>
      </c>
      <c r="D77" s="70"/>
      <c r="E77" s="70"/>
      <c r="F77" s="70"/>
      <c r="G77" s="70"/>
      <c r="H77" s="70"/>
      <c r="I77" s="70"/>
      <c r="J77" s="70"/>
      <c r="K77" s="70"/>
      <c r="L77" s="70"/>
      <c r="M77" s="70"/>
      <c r="N77" s="70"/>
      <c r="O77" s="70"/>
      <c r="P77" s="70"/>
      <c r="Q77" s="70"/>
      <c r="R77" s="70"/>
      <c r="S77" s="70"/>
      <c r="Y77" s="62"/>
      <c r="Z77" s="62"/>
    </row>
    <row r="78" spans="2:28">
      <c r="C78" s="70"/>
      <c r="D78" s="70"/>
      <c r="E78" s="70"/>
      <c r="F78" s="70"/>
      <c r="G78" s="70"/>
      <c r="H78" s="70"/>
      <c r="I78" s="70"/>
      <c r="J78" s="70"/>
      <c r="K78" s="70"/>
      <c r="L78" s="70"/>
      <c r="M78" s="70"/>
      <c r="N78" s="70"/>
      <c r="O78" s="70"/>
      <c r="P78" s="70"/>
      <c r="Q78" s="70"/>
      <c r="R78" s="70"/>
      <c r="S78" s="70"/>
    </row>
    <row r="79" spans="2:28" ht="27.75" customHeight="1">
      <c r="C79" s="71" t="s">
        <v>275</v>
      </c>
      <c r="D79" s="72"/>
      <c r="E79" s="72"/>
      <c r="F79" s="72"/>
      <c r="G79" s="72"/>
      <c r="H79" s="72"/>
      <c r="I79" s="72"/>
      <c r="J79" s="72"/>
      <c r="K79" s="72"/>
      <c r="L79" s="72"/>
      <c r="M79" s="72"/>
      <c r="N79" s="72"/>
      <c r="O79" s="72"/>
    </row>
    <row r="80" spans="2:28">
      <c r="D80" s="2"/>
      <c r="E80" s="2"/>
      <c r="F80" s="7"/>
    </row>
    <row r="81" spans="3:19">
      <c r="C81" s="93" t="s">
        <v>276</v>
      </c>
      <c r="D81" s="92"/>
      <c r="E81" s="92"/>
      <c r="F81" s="92"/>
      <c r="G81" s="92"/>
      <c r="H81" s="92"/>
      <c r="I81" s="92"/>
      <c r="J81" s="92"/>
      <c r="K81" s="92"/>
      <c r="L81" s="92"/>
      <c r="M81" s="92"/>
      <c r="N81" s="92"/>
      <c r="O81" s="92"/>
      <c r="P81" s="92"/>
      <c r="Q81" s="92"/>
      <c r="R81" s="92"/>
      <c r="S81" s="92"/>
    </row>
    <row r="82" spans="3:19">
      <c r="D82" s="2"/>
      <c r="E82" s="2"/>
      <c r="F82" s="7"/>
    </row>
    <row r="83" spans="3:19" ht="48" customHeight="1">
      <c r="C83" s="71" t="s">
        <v>277</v>
      </c>
      <c r="D83" s="72"/>
      <c r="E83" s="72"/>
      <c r="F83" s="72"/>
      <c r="G83" s="72"/>
      <c r="H83" s="72"/>
      <c r="I83" s="72"/>
      <c r="J83" s="72"/>
      <c r="K83" s="72"/>
      <c r="L83" s="72"/>
      <c r="M83" s="72"/>
      <c r="N83" s="72"/>
      <c r="O83" s="72"/>
    </row>
    <row r="84" spans="3:19" ht="16.5" customHeight="1">
      <c r="C84" s="63"/>
      <c r="D84" s="63"/>
      <c r="E84" s="63"/>
      <c r="F84" s="63"/>
      <c r="G84" s="63"/>
      <c r="H84" s="63"/>
      <c r="I84" s="63"/>
      <c r="J84" s="63"/>
      <c r="K84" s="63"/>
      <c r="L84" s="63"/>
      <c r="M84" s="63"/>
      <c r="N84" s="63"/>
      <c r="O84" s="63"/>
    </row>
    <row r="85" spans="3:19">
      <c r="F85" s="1"/>
      <c r="M85" s="1"/>
      <c r="S85" s="1"/>
    </row>
    <row r="86" spans="3:19">
      <c r="F86" s="1"/>
      <c r="M86" s="1"/>
      <c r="S86" s="1"/>
    </row>
    <row r="87" spans="3:19">
      <c r="D87" s="2"/>
      <c r="E87" s="2"/>
      <c r="F87" s="7"/>
    </row>
    <row r="88" spans="3:19">
      <c r="D88" s="2"/>
      <c r="E88" s="2"/>
      <c r="F88" s="7"/>
    </row>
    <row r="89" spans="3:19">
      <c r="D89" s="2"/>
      <c r="E89" s="2"/>
      <c r="F89" s="7"/>
    </row>
    <row r="90" spans="3:19">
      <c r="D90" s="2"/>
      <c r="E90" s="2"/>
      <c r="F90" s="7"/>
    </row>
  </sheetData>
  <autoFilter ref="B1:AB90" xr:uid="{E571BBC6-EF9D-49F5-9FA4-7B5A28E7983B}"/>
  <mergeCells count="58">
    <mergeCell ref="K58:M58"/>
    <mergeCell ref="N58:Q58"/>
    <mergeCell ref="K65:M65"/>
    <mergeCell ref="N65:Q65"/>
    <mergeCell ref="K59:M59"/>
    <mergeCell ref="N59:Q59"/>
    <mergeCell ref="K60:M60"/>
    <mergeCell ref="N60:Q60"/>
    <mergeCell ref="K61:M61"/>
    <mergeCell ref="N61:Q61"/>
    <mergeCell ref="K62:M62"/>
    <mergeCell ref="N62:Q62"/>
    <mergeCell ref="K63:M63"/>
    <mergeCell ref="N63:Q63"/>
    <mergeCell ref="K64:M64"/>
    <mergeCell ref="N64:Q64"/>
    <mergeCell ref="K55:M55"/>
    <mergeCell ref="N55:Q55"/>
    <mergeCell ref="K56:M56"/>
    <mergeCell ref="N56:Q56"/>
    <mergeCell ref="K57:M57"/>
    <mergeCell ref="N57:Q57"/>
    <mergeCell ref="K50:M50"/>
    <mergeCell ref="N50:Q50"/>
    <mergeCell ref="K53:M53"/>
    <mergeCell ref="N53:Q53"/>
    <mergeCell ref="K54:M54"/>
    <mergeCell ref="N54:Q54"/>
    <mergeCell ref="AB70:AB71"/>
    <mergeCell ref="C76:S76"/>
    <mergeCell ref="C79:O79"/>
    <mergeCell ref="E73:U73"/>
    <mergeCell ref="N46:Q46"/>
    <mergeCell ref="N47:Q47"/>
    <mergeCell ref="K46:M46"/>
    <mergeCell ref="K47:M47"/>
    <mergeCell ref="K51:M51"/>
    <mergeCell ref="N51:Q51"/>
    <mergeCell ref="K52:M52"/>
    <mergeCell ref="N52:Q52"/>
    <mergeCell ref="K48:M48"/>
    <mergeCell ref="N48:Q48"/>
    <mergeCell ref="K49:M49"/>
    <mergeCell ref="N49:Q49"/>
    <mergeCell ref="K66:M66"/>
    <mergeCell ref="N66:Q66"/>
    <mergeCell ref="C77:S78"/>
    <mergeCell ref="C83:O83"/>
    <mergeCell ref="W70:AA71"/>
    <mergeCell ref="W72:AA72"/>
    <mergeCell ref="E72:T72"/>
    <mergeCell ref="K67:M67"/>
    <mergeCell ref="N67:Q67"/>
    <mergeCell ref="K68:M68"/>
    <mergeCell ref="N68:Q68"/>
    <mergeCell ref="K69:M69"/>
    <mergeCell ref="N69:Q69"/>
    <mergeCell ref="C81:S81"/>
  </mergeCells>
  <pageMargins left="0.7" right="0.7" top="0.75" bottom="0.75" header="0.3" footer="0.3"/>
  <pageSetup paperSize="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C8B7501000104543883446FCA9B97B07" ma:contentTypeVersion="23" ma:contentTypeDescription="Kurkite naują dokumentą." ma:contentTypeScope="" ma:versionID="88024beffbf37d3b4bca12ddfaea85e6">
  <xsd:schema xmlns:xsd="http://www.w3.org/2001/XMLSchema" xmlns:xs="http://www.w3.org/2001/XMLSchema" xmlns:p="http://schemas.microsoft.com/office/2006/metadata/properties" xmlns:ns2="4d31e0b3-7ee6-49d8-b98c-5612e57f900c" xmlns:ns3="ba1f5b6b-143b-4139-8a00-76cf15325d00" targetNamespace="http://schemas.microsoft.com/office/2006/metadata/properties" ma:root="true" ma:fieldsID="f6399946697c614832628c509f7457bb" ns2:_="" ns3:_="">
    <xsd:import namespace="4d31e0b3-7ee6-49d8-b98c-5612e57f900c"/>
    <xsd:import namespace="ba1f5b6b-143b-4139-8a00-76cf15325d0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LengthInSecond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Eil_x002e_nr_x002e_" minOccurs="0"/>
                <xsd:element ref="ns3:Data" minOccurs="0"/>
                <xsd:element ref="ns3:Paslaugos" minOccurs="0"/>
                <xsd:element ref="ns3:MediaServiceObjectDetectorVersions" minOccurs="0"/>
                <xsd:element ref="ns3:test"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31e0b3-7ee6-49d8-b98c-5612e57f900c"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b9387f0a-a045-474b-803b-a39e3225683e}" ma:internalName="TaxCatchAll" ma:showField="CatchAllData" ma:web="4d31e0b3-7ee6-49d8-b98c-5612e57f90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a1f5b6b-143b-4139-8a00-76cf15325d0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21667157-1aae-429e-8728-c584339ea04e" ma:termSetId="09814cd3-568e-fe90-9814-8d621ff8fb84" ma:anchorId="fba54fb3-c3e1-fe81-a776-ca4b69148c4d" ma:open="true" ma:isKeyword="false">
      <xsd:complexType>
        <xsd:sequence>
          <xsd:element ref="pc:Terms" minOccurs="0" maxOccurs="1"/>
        </xsd:sequence>
      </xsd:complexType>
    </xsd:element>
    <xsd:element name="Eil_x002e_nr_x002e_" ma:index="24" nillable="true" ma:displayName="Eil.nr." ma:format="Dropdown" ma:internalName="Eil_x002e_nr_x002e_" ma:percentage="FALSE">
      <xsd:simpleType>
        <xsd:restriction base="dms:Number"/>
      </xsd:simpleType>
    </xsd:element>
    <xsd:element name="Data" ma:index="25" nillable="true" ma:displayName="Data" ma:format="DateOnly" ma:internalName="Data">
      <xsd:simpleType>
        <xsd:restriction base="dms:DateTime"/>
      </xsd:simpleType>
    </xsd:element>
    <xsd:element name="Paslaugos" ma:index="26" nillable="true" ma:displayName="Paslaugos" ma:format="Dropdown" ma:internalName="Paslaugos">
      <xsd:simpleType>
        <xsd:restriction base="dms:Text">
          <xsd:maxLength value="255"/>
        </xsd:restriction>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internalName="test">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a1f5b6b-143b-4139-8a00-76cf15325d00">
      <Terms xmlns="http://schemas.microsoft.com/office/infopath/2007/PartnerControls"/>
    </lcf76f155ced4ddcb4097134ff3c332f>
    <test xmlns="ba1f5b6b-143b-4139-8a00-76cf15325d00" xsi:nil="true"/>
    <Data xmlns="ba1f5b6b-143b-4139-8a00-76cf15325d00" xsi:nil="true"/>
    <TaxCatchAll xmlns="4d31e0b3-7ee6-49d8-b98c-5612e57f900c" xsi:nil="true"/>
    <Paslaugos xmlns="ba1f5b6b-143b-4139-8a00-76cf15325d00" xsi:nil="true"/>
    <Eil_x002e_nr_x002e_ xmlns="ba1f5b6b-143b-4139-8a00-76cf15325d00" xsi:nil="true"/>
  </documentManagement>
</p:properties>
</file>

<file path=customXml/itemProps1.xml><?xml version="1.0" encoding="utf-8"?>
<ds:datastoreItem xmlns:ds="http://schemas.openxmlformats.org/officeDocument/2006/customXml" ds:itemID="{965B2062-35A1-4A65-844D-8AE41236447F}"/>
</file>

<file path=customXml/itemProps2.xml><?xml version="1.0" encoding="utf-8"?>
<ds:datastoreItem xmlns:ds="http://schemas.openxmlformats.org/officeDocument/2006/customXml" ds:itemID="{CE20FE77-F3FB-47BA-8B09-A33DED33EC9A}"/>
</file>

<file path=customXml/itemProps3.xml><?xml version="1.0" encoding="utf-8"?>
<ds:datastoreItem xmlns:ds="http://schemas.openxmlformats.org/officeDocument/2006/customXml" ds:itemID="{7C0727F0-CE04-487F-8E7F-A8A9DF47598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ŽEIMANTAS, Algirdas | Turto bankas</dc:creator>
  <cp:keywords/>
  <dc:description/>
  <cp:lastModifiedBy>ŽEIMANTAS, Algirdas | Turto bankas</cp:lastModifiedBy>
  <cp:revision/>
  <dcterms:created xsi:type="dcterms:W3CDTF">2025-02-27T06:37:41Z</dcterms:created>
  <dcterms:modified xsi:type="dcterms:W3CDTF">2025-03-26T09:25:40Z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0x010100C8B7501000104543883446FCA9B97B07</vt:lpwstr>
  </property>
  <property fmtid="{D5CDD505-2E9C-101B-9397-08002B2CF9AE}" pid="3" name="MediaServiceImageTags">
    <vt:lpwstr/>
  </property>
</Properties>
</file>