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vmsa-my.sharepoint.com/personal/elzbieta_talockaite_vilnius_lt/Documents/Darbalaukis/"/>
    </mc:Choice>
  </mc:AlternateContent>
  <xr:revisionPtr revIDLastSave="20" documentId="13_ncr:1_{9B8B69C9-BE1E-4643-B483-1769507FA662}" xr6:coauthVersionLast="47" xr6:coauthVersionMax="47" xr10:uidLastSave="{4A90B0A2-A6F7-41BF-B7CB-0B746F95AA5B}"/>
  <bookViews>
    <workbookView xWindow="-120" yWindow="-120" windowWidth="38640" windowHeight="21120" tabRatio="500" activeTab="3" xr2:uid="{00000000-000D-0000-FFFF-FFFF00000000}"/>
  </bookViews>
  <sheets>
    <sheet name="Bendrieji reikalavimai" sheetId="3" r:id="rId1"/>
    <sheet name="1-22 pirkimo dalys" sheetId="1" r:id="rId2"/>
    <sheet name="23 PD sistemos nuoma" sheetId="2" r:id="rId3"/>
    <sheet name="24-25 pirkimo dalys" sheetId="4" r:id="rId4"/>
  </sheets>
  <definedNames>
    <definedName name="Excel_BuiltIn_Print_Area" localSheetId="1">'1-22 pirkimo dalys'!$J$6:$IU$7</definedName>
    <definedName name="Excel_BuiltIn_Print_Area_1_1">#REF!</definedName>
    <definedName name="_xlnm.Print_Area" localSheetId="2">'23 PD sistemos nuoma'!$A$1:$I$28</definedName>
    <definedName name="_xlnm.Print_Area" localSheetId="0">'Bendrieji reikalavimai'!$A$1:$K$19</definedName>
    <definedName name="TABLE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4" l="1"/>
  <c r="H13" i="4" s="1"/>
  <c r="H10" i="4"/>
  <c r="G10" i="4"/>
  <c r="G11" i="4"/>
  <c r="H11" i="4" s="1"/>
  <c r="G9" i="4"/>
  <c r="H9" i="4" s="1"/>
  <c r="H12" i="4" s="1"/>
  <c r="G12" i="4" l="1"/>
  <c r="H83" i="1"/>
  <c r="G82" i="1"/>
  <c r="G81" i="1"/>
  <c r="G80" i="1"/>
  <c r="G79" i="1"/>
  <c r="G77" i="1"/>
  <c r="G65" i="1"/>
  <c r="H30" i="1"/>
  <c r="G35" i="1"/>
  <c r="H35" i="1" s="1"/>
  <c r="G83" i="1" l="1"/>
  <c r="G64" i="1"/>
  <c r="H64" i="1" s="1"/>
  <c r="G62" i="1"/>
  <c r="H62" i="1" s="1"/>
  <c r="G61" i="1"/>
  <c r="H61" i="1" s="1"/>
  <c r="G58" i="1"/>
  <c r="H58" i="1" s="1"/>
  <c r="G57" i="1"/>
  <c r="H57" i="1" s="1"/>
  <c r="G54" i="1"/>
  <c r="H54" i="1" s="1"/>
  <c r="G53" i="1"/>
  <c r="H53" i="1" s="1"/>
  <c r="G52" i="1"/>
  <c r="H52" i="1" s="1"/>
  <c r="G51" i="1"/>
  <c r="H51" i="1" s="1"/>
  <c r="G48" i="1"/>
  <c r="H48" i="1" s="1"/>
  <c r="G47" i="1"/>
  <c r="H47" i="1" s="1"/>
  <c r="G46" i="1"/>
  <c r="H46" i="1" s="1"/>
  <c r="G45" i="1"/>
  <c r="H45" i="1" s="1"/>
  <c r="G42" i="1"/>
  <c r="H42" i="1" s="1"/>
  <c r="G41" i="1"/>
  <c r="H41" i="1" s="1"/>
  <c r="G40" i="1"/>
  <c r="H40" i="1" s="1"/>
  <c r="G39" i="1"/>
  <c r="G38" i="1"/>
  <c r="H38" i="1" s="1"/>
  <c r="G36" i="1"/>
  <c r="H36" i="1" s="1"/>
  <c r="G34" i="1"/>
  <c r="H34" i="1" s="1"/>
  <c r="G33" i="1"/>
  <c r="H33" i="1" s="1"/>
  <c r="G32" i="1"/>
  <c r="H32" i="1" s="1"/>
  <c r="G31" i="1"/>
  <c r="H31" i="1" s="1"/>
  <c r="G28" i="1"/>
  <c r="H28" i="1" s="1"/>
  <c r="G27" i="1"/>
  <c r="H27" i="1" s="1"/>
  <c r="G26" i="1"/>
  <c r="H26" i="1" s="1"/>
  <c r="G25" i="1"/>
  <c r="H25" i="1" s="1"/>
  <c r="G24" i="1"/>
  <c r="H24" i="1" s="1"/>
  <c r="G23" i="1"/>
  <c r="H23" i="1" s="1"/>
  <c r="G22" i="1"/>
  <c r="G20" i="1"/>
  <c r="H20" i="1" s="1"/>
  <c r="G18" i="1"/>
  <c r="H18" i="1" s="1"/>
  <c r="G17" i="1"/>
  <c r="H17" i="1" s="1"/>
  <c r="G14" i="1"/>
  <c r="H14" i="1" s="1"/>
  <c r="G13" i="1"/>
  <c r="H13" i="1" s="1"/>
  <c r="G12" i="1"/>
  <c r="H12" i="1" s="1"/>
  <c r="G11" i="1"/>
  <c r="H11" i="1" s="1"/>
  <c r="G10" i="1"/>
  <c r="H10" i="1" s="1"/>
  <c r="G9" i="1"/>
  <c r="H9" i="1" s="1"/>
  <c r="H63" i="1" l="1"/>
  <c r="H15" i="1"/>
  <c r="H19" i="1"/>
  <c r="H49" i="1"/>
  <c r="H55" i="1"/>
  <c r="H59" i="1"/>
  <c r="G43" i="1"/>
  <c r="G63" i="1"/>
  <c r="G55" i="1"/>
  <c r="G59" i="1"/>
  <c r="H39" i="1"/>
  <c r="H43" i="1" s="1"/>
  <c r="G49" i="1"/>
  <c r="G29" i="1"/>
  <c r="H22" i="1"/>
  <c r="H29" i="1" s="1"/>
  <c r="G19" i="1"/>
  <c r="G15" i="1"/>
  <c r="G71" i="1" l="1"/>
  <c r="H71" i="1" s="1"/>
  <c r="G70" i="1"/>
  <c r="H70" i="1" s="1"/>
  <c r="G69" i="1"/>
  <c r="H69" i="1" s="1"/>
  <c r="G68" i="1"/>
  <c r="H68" i="1" s="1"/>
  <c r="G67" i="1"/>
  <c r="G72" i="1" l="1"/>
  <c r="H67" i="1"/>
  <c r="H72" i="1" s="1"/>
  <c r="G75" i="1" l="1"/>
  <c r="H75" i="1" s="1"/>
  <c r="G74" i="1"/>
  <c r="G76" i="1" s="1"/>
  <c r="H74" i="1" l="1"/>
  <c r="H76" i="1" s="1"/>
</calcChain>
</file>

<file path=xl/sharedStrings.xml><?xml version="1.0" encoding="utf-8"?>
<sst xmlns="http://schemas.openxmlformats.org/spreadsheetml/2006/main" count="327" uniqueCount="221">
  <si>
    <t xml:space="preserve">                                                                               
</t>
  </si>
  <si>
    <t>TECHNINĖ SPECIFIKACIJA</t>
  </si>
  <si>
    <t>Pirkimo dalių ir prekių Nr.</t>
  </si>
  <si>
    <t>Prekės pavadinimas</t>
  </si>
  <si>
    <t>Mato vienetas</t>
  </si>
  <si>
    <t>Maksimalus kiekis</t>
  </si>
  <si>
    <t>Vieneto kaina Eur be PVM</t>
  </si>
  <si>
    <t>Taikomas PVM tarifas (proc.)</t>
  </si>
  <si>
    <t>Kiekio kaina Eur be PVM</t>
  </si>
  <si>
    <t>Kiekio kaina Eur su PVM</t>
  </si>
  <si>
    <t>Prekių specifikacijos reikalavimai</t>
  </si>
  <si>
    <t>vnt.</t>
  </si>
  <si>
    <t>Vienkartinai sterilūs diagnostiniai anoskopai</t>
  </si>
  <si>
    <t>1. Sterilūs, vienkartiniai.
2. Su išilgine išpjova, su centimetrine skale.
3. Ilgis 75 mm+-20 mm, skersmuo 20 mm+-4 mm.
4. Galas bukas, atraumatinis, su rankena ir ertme šviesos šaltiniui įvesti, praplatėjusiu proksimaliniais sparneliais, be latekso.</t>
  </si>
  <si>
    <t>1. Sterikūs, vienkartiniai.
2. Su išilgine išpjova, su centimetrine skale.
3. Ilgis 90mm+-5mm, skersmuo 32mm+-5mm.
4. Galas bukas, atraumatinis, su rankena ir ertme šviesos šaltiniui įvesti, praplatėjusiu proksimaliniais sparneliais, be latekso.</t>
  </si>
  <si>
    <t>Vienkartiniai lankstūs ureteroskopai</t>
  </si>
  <si>
    <t>Centrinės venos kateterizavimo rinkinys, tinkantis extra dializei</t>
  </si>
  <si>
    <t xml:space="preserve">1. Didelės tėkmės (high flow) 3-jų spindžių 13,5 Fr  150 mm/ 200 mm kateteris 
2. Rentgenokonstrastinis
3. Lenkti galai
4. Audiniu plėtėjas (dilator)13 Fr 150 mm
5. Nitinol viela su J galu 0,97 mm x 700 mm
6. Punkcinė adata 18 G 1,3 mm x 70 mm
7. 3 Luer lock kamštukai
</t>
  </si>
  <si>
    <t>Drenažiniai  vamzdeliai:</t>
  </si>
  <si>
    <t>Drenažiniai  vamzdeliai</t>
  </si>
  <si>
    <t xml:space="preserve"> vnt.</t>
  </si>
  <si>
    <t>1. Ilgis 50 – 60 cm.
2. CH18
3. Sterilūs.
4. Silikoniniai.
5. Paženklinti CE ženklu.</t>
  </si>
  <si>
    <t>1. Ilgis 50 – 60 cm;
2. CH24
3. Sterilūs;
4. Silikoniniai;
5. Paženklinti CE ženklu.</t>
  </si>
  <si>
    <t>1. Ilgis 50 – 60 cm.
2. CH30
3. Sterilūs.
4. Silikoniniai.
5. Paženklinti CE ženklu.</t>
  </si>
  <si>
    <t>Filtrai endoskopų sistemai EXTERA II CV-165 siurbliui  SSU-2</t>
  </si>
  <si>
    <t>1.Skirti endoskopų sistemai EXTERA II CV-165 siurbliui SSU-2.
2.Vienkartiniai.</t>
  </si>
  <si>
    <t>Kasos stentai S formos</t>
  </si>
  <si>
    <t>Kasos stentai ,,S" formos</t>
  </si>
  <si>
    <t>1. 7 Fr, 80 mm ilgio
2. Tinkami.035 inch skersmens vedliui.
3. Sterilūs. 
4. Paženklinti CE ženklu.</t>
  </si>
  <si>
    <t>1. 7 Fr, 100 mm ilgio
2. Tinkami.035 inch skersmens vedliui.
3. Sterilūs. 
4. Paženklinti CE ženklu.</t>
  </si>
  <si>
    <t>1. 5 Fr, 80 mm ilgio
2. Tinkami.035 inch skersmens vedliui.
3. Sterilūs. 
4. Paženklinti CE ženklu.</t>
  </si>
  <si>
    <t>1.5 Fr, 100 mm ilgio
2. Tinkami.035 inch skersmens vedliui.
3. Sterilūs. 
4. Paženklinti CE ženklu.</t>
  </si>
  <si>
    <t>1. 8,5 Fr, 80 mm ilgio
2. Tinkami.035 inch skersmens vedliui.
3. Sterilūs. 
4. Paženklinti CE ženklu.</t>
  </si>
  <si>
    <t>1. 8.5 Fr, 100 mm ilgio
2. Tinkami.035 inch skersmens vedliui.
3. Sterilūs. 
4. Paženklinti CE ženklu.</t>
  </si>
  <si>
    <t>Rinkiniai nefrostomijai:</t>
  </si>
  <si>
    <t>Rinkiniai nefrostomijai</t>
  </si>
  <si>
    <t>1. Vienkartinis, sterilus
2. Trijų dalių punkcinė adata (plastikinė kaniulė, adata, mandrenas) 17G (1,3x320 mm), trokaras.
3. 3d. 12 ml švirkštas
4. Rentgeno kontrastinių dilatatorių rinkinys (CH 8);
5. Kateteris, pagamintas iš poliuretano, pigtail tipo su 4 skylutėmis, esančiomis vidinėje išlenkimo pusėje rentgenokontrastinis, su spalvotomis žymėmis, kateterio ilgis 400 mm + -5 mm. 
6. Pravedamoji styga ne mažiau 800 +-5 mm ilgio. 
7. Skalpelis.
8. Liniuotė.</t>
  </si>
  <si>
    <t>1. Vienkartinis, sterilus
2. Trijų dalių punkcinė adata (plastikinė kaniulė,adata, mandrenas) 17G (1,3x320mm), trokaras.
3. 3d.12 ml švirkštas
4. Rentgeno kontrastinių dilatatorių rinkinys (CH 11);
5. Kateteris, pagamintas iš poliuretano, pigtail tipo su 4 skylutėmis, esančiomis vidinėje išlenkimo pusėje rentgenokontrastinis, su spalvotomis žymėmis, kateterio ilgis 400mm +- 5mm.
6. Pravedamoji styga ne mažiau 800 +-5 mm ilgio
7. Skalpelis.
8. Liniuotė.</t>
  </si>
  <si>
    <t>Ilgalaikio naudojimo nefrostomijos kateteriai pakeitimui CH12</t>
  </si>
  <si>
    <t>1. Pagamintas iš alifatinio poliuretano.
2. Dengtas specialia fosforilcholino danga arba  analogiška.
3. ''Pigtail" formos gale angos drenavimui.
4. Luer lock jungtis.
5. Vieno žingsnio čiaupas šlapimo tėkmei reguliuoti.
6. Paženklinta CE ženklu.</t>
  </si>
  <si>
    <t>Tracheostominiai vamzdeliai su manžete (armuoti):</t>
  </si>
  <si>
    <t>Tracheostominiai vamzdeliai su manžete</t>
  </si>
  <si>
    <t>1. Reguliuojamo gylio, armuotas.
2. Vamzdelis 7 mm diametro
3. Ilgis per išorinę lenkimo liniją 84- 86 mm+-1 mm
4. Kaniulė su 15 mm jungtimi, su manžete, gradacija ir rentgenokontrastine linija.
5. Oburatorius ir plati kaklo juosta.
6. Paženklinti CE ženklu.</t>
  </si>
  <si>
    <t>1. Reguliuojamo gylio, armuotas.
2. Vamzdelis 8 mm diametro
3. Ilgis per išorinę lenkimo liniją 97 mm+-1 mm
4. Kaniulė su 15 mm jungtimi, su manžete, gradacija ir rentgenokontrastine linija.
5. Oburatorius ir plati kaklo juosta.
6. Paženklinti CE ženklu.</t>
  </si>
  <si>
    <t>1. Reguliuojamo gylio, armuotas.
2. Vamzdelis 9 mm diametro.
3. Ilgis per išorinę lenkimo liniją 104-122 mm+-1 mm
4. Kaniulė su 15 mm jungtimi, su manžete, gradacija ir rentgenokontrastine linija.
5. Oburatorius ir plati kaklo juosta.
6. Paženklinti CE ženklu.</t>
  </si>
  <si>
    <t>Tracheostomijos vamzdeliai</t>
  </si>
  <si>
    <t>1. Su manžete, reguliuojamo gylio, armuotas.
2. Vamzdelis 7 mm diametro
3. Ilgis per išorinę lenkimo liniją100- 110 mm+-1 mm
4. Kaniulė su 15 mm jungtimi, su manžete, gradacija ir rentgenokontrastine linija.
5. Oburatorius ir plati kaklo juosta.
6. Paženklinti CE ženklu.</t>
  </si>
  <si>
    <t>1. Su manžete, reguliuojamo gylio, armuotas.
2. Vamzdelis 8 mm diametro
3. Ilgis per išorinę lenkimo liniją 116- 128 mm+-1 mm
4. Kaniulė su 15 mm jungtimi, su manžete, gradacija ir rentgenokontrastine linija.
5. Oburatorius ir plati kaklo juosta.
6. Paženklinti CE ženklu.</t>
  </si>
  <si>
    <t>1. Su manžete, reguliuojamo gylio, armuotas.
2. Vamzdelis 6 mm diametro.
3. Vamzdelio bendras ilgis 70-72 mm+-1 mm
4. Kaniulė su 15 mm jungtimi, su manžete, gradacija ir rentgenokontrastine linija.
5. Oburatorius ir plati kaklo juosta.
6. Paženklinti CE ženklu.</t>
  </si>
  <si>
    <t xml:space="preserve">Tracheostomijos vamzdeliai </t>
  </si>
  <si>
    <t>1. Su manžete, reguliuojamo gylio, armuotas.
2. Vamzdelis 9 mm diametro.
3. Ilgis per išorinę lenkimo liniją122- 134 mm+-1mm
4. Kaniulė su 15 mm jungtimi, su manžete, gradacija ir rentgenokontrastine linija.
5. Oburatorius ir plati kaklo juosta.
6. Paženklinti CE ženklu.</t>
  </si>
  <si>
    <t>Minitracheostominis rinkinys</t>
  </si>
  <si>
    <t>1. Tracheostominis vamzdelis 4,0mm ID – 5,4mm OD su stiletu.
2. Skalpelis.
3. Konektorius.
4. Atsiurbimo kateteris.
5. Fiksavimo juostelė.
6. Paženklintas CE ženklu.</t>
  </si>
  <si>
    <t>Daugkartinio naudojimo intubaciniai vamzdeliai su pripučiama manžete, skirti daugkartinio naudojimo laringinei kaukei, apsunkintai intubacijai</t>
  </si>
  <si>
    <t>1. Skirtas naudojimui su to paties gamintojo daugkartinio naudojimo laringine kauke apsunkintai intubacijai.
2. Daugkartinio naudojimo, autoklavuojamas, sudėtyje neturi būti latekso, vamzdelis turi būti pagamintas iš silikono, skaidrus, sienelės viduje turi būti spiralinis metalinės vielos sustiprinimas.
3. Distalinis galas turi būti su Murphy tipo akute, apsaugantis balso stygas nuo traumų.
4. Pripučiama manžetė, manžetės pripūtimo vamzdelis turi būti neintegruotas į intubacinį vamzdelį, proksimaliniame gale kontrolinė manžetė pripūtimo lygio kontrolei.
5. Intubacinis vamzdelis turi būti sugraduotas kas 2 centimetrus nuo 16 iki 26 cm, turi būti pažymėta išilginė ir skersinė juostos, aiškiai pažymėtas vamzdelio vidinis diametras, vamzddelio išorinis diametras.
6. Tinkamas naudoti ne mažiau kaip 10 kartų arba vienerius metus nuo pagaminimo;
7. Komplektuojamas kartu su stabilizuojančia lazdele, kuri turi būti sugraduota kas centimetrą nuo 1 iki 17 cm, bei 15 mm konektoriumi.
8. Vidinis vamzdelio diametras 6,5 mm.
9. Paženklinti CE ženklu.</t>
  </si>
  <si>
    <t>Metalinis pravedėjas daugkartinio naudojimo laringinei kaukei su atskiru kanalu į stemplę</t>
  </si>
  <si>
    <t>1. Dydis Nr. 1 – 2,5.
2. Turi būti skirtas naudojimui su to paties gamintojo daugkartinio naudojimo laringine kauke su atskiru kanalu į stemplę.
3. Turi būti pagamintas iš tvirto nerūdijančio plieno, nelankstus, anatomiškai išgaubtas, patogia rankena.
4. Viduryje turi būti išpjova skirta įstatyti daugkartinio naudojimo laringinės kaukės kandiklio kraštui.
5. Ant rankenos turi būti aiškiai matomas gamintojo pavadinimas, gaminio pavadinimas ir dydis.
6. Paženklintas CE ženklu.</t>
  </si>
  <si>
    <t>Intraveninių tirpalų šildymo sistema</t>
  </si>
  <si>
    <t>1. Vienkartinė.
2. Tinkanti ,,Hotline" infuzinių tirpalų šildymo aparatui.
3. Ilgis ne mažiau 2,4 m.
4. Užpildymo tūris 20 ml.</t>
  </si>
  <si>
    <t xml:space="preserve">Enterinio maitinimo sistema ,,Kangaroo“ pompai
</t>
  </si>
  <si>
    <t>1. Turi tikti ,,Kangaroo“pompai.
2. Universali jungtis.
3. Lašinimo kamera.
4. Antgalis,skirtas jungtis su kūgio formos (4 pakopų) zondu.
5. Antgalis vaistams ir zondo praplovimui.
6. Sterili.
7. Paženklinta CE ženklu.</t>
  </si>
  <si>
    <t>Indelis echoskopiniam geliui</t>
  </si>
  <si>
    <t>1. Plastikinis.
2. Talpa 200-300 ml.
3. Galimybė išspausti gelį.</t>
  </si>
  <si>
    <t>,,Medin Sindi“ kvėpavimo  CPAP sistemos priedai naujagimiams:</t>
  </si>
  <si>
    <t>Nosies kaniulės (dydžiai: small, medium, medium wide, large)</t>
  </si>
  <si>
    <t>1. Tinkami ,,Medin Sindi“ kvėpavimo  CPAP sistemai
2. Vienkartinės
3. Paženklinti CE ženklu.</t>
  </si>
  <si>
    <t>CPAP generatorius</t>
  </si>
  <si>
    <t xml:space="preserve">1. Tinkami ,,Medin Sindi“ kvėpavimo  CPAP sistemai
</t>
  </si>
  <si>
    <t>Kepurės generatoriaus tvirtinumui (dydžiai: small, medium, large)</t>
  </si>
  <si>
    <t>Kvėpavimo kontūrai naujagimiams CPAP sistemai 1210</t>
  </si>
  <si>
    <t>1. Tinkami ,,Medin Sindi“ kvėpavimo  CPAP sistemai
2. Vienkartiniai
3. Paženklinti CE ženklu.</t>
  </si>
  <si>
    <t>Drėkintuvo indai naujagimiams</t>
  </si>
  <si>
    <t xml:space="preserve">CO2 monitoriaus,,Sen Tec“ priedai naujagimiams: </t>
  </si>
  <si>
    <t>Membranos keitiklis</t>
  </si>
  <si>
    <t>1. Tinkami CO2 monitoriui ,,SenTec“</t>
  </si>
  <si>
    <t>Intarpai membranos keitikliui</t>
  </si>
  <si>
    <t>CO2 daviklio tvirtinimo žiedai (klijuojami)</t>
  </si>
  <si>
    <t>Kalibracinės dujos CO2 daviklio kalibravimui</t>
  </si>
  <si>
    <t>Priemonės ligoninei naudojamai KARL STORZ medicininei įrangai:</t>
  </si>
  <si>
    <t xml:space="preserve">Žarnelių rinkinys </t>
  </si>
  <si>
    <t>1. Daugkartinis žarnelių rinkinys su slėgine galvute laparaskopijoms
2. Autoklavuojamas
3. Skirtas KARL STORZ ratukinei pompai HAMOU ENDOMAT.</t>
  </si>
  <si>
    <t>1. Daugkartinis žarnelių rinkinys su slėgine galvute histeroskopijoms
2. Autoklavuojamas.
3. Skirtas KARL STORZ ratukinei pompai HAMOU ENDOMAT.</t>
  </si>
  <si>
    <t>1.  Žarnelių rinkinys su slėgine galvute laparaskopijoms.
2. Vienkartinis,steriliai įpakuotas.
3. Skirtas KARL STORZ ratukinei pompai HAMOU ENDOMAT.</t>
  </si>
  <si>
    <t>1.Žarnelių rinkinys su slėgine galvute histeroskopijoms.
2. Vienkartinis, steriliai įpakuotas.
3. Skirtas KARL STORZ ratukinei pompai HAMOU ENDOMAT.</t>
  </si>
  <si>
    <t>Dirželiai -jutikliai, skirti impedanso tomografijos monitoriui Swisstom BB2.</t>
  </si>
  <si>
    <t>Dirželiai -jutikliai 35 cm ilgio</t>
  </si>
  <si>
    <t>Dirželiai -jutikliai 30 cm ilgio</t>
  </si>
  <si>
    <t>Vienkartiniai priedai ,,Bellavista-1000 DPV aparatams</t>
  </si>
  <si>
    <t>iFlow 200S proksimalinis srauto sensorius(vienam pacientui)</t>
  </si>
  <si>
    <t xml:space="preserve">1. Skirtas naudoti suaugusiems, vaikams ≥6 kg kūno svorio.
2.Vienkartinio naudojimo su dviem plastikiniais PVC vamzdeliais( be latekso,ir ftalatų).
3.Įpūtimo tūris-ribos ne siauresnės kaip 40-2500ml.
4.Negyvoji zona 10,3mL+-0,2mL.
5.Srauto greitis ne mažiau 200L/min.
6.Pajungimas į prietaisą: 22M/15F.
7.Pajungimas prie paciento 15M.
8.Vamzdelių ilgis : ne mažiau 190cm.
9.Komplekte: kalibravimo priedelis 22F/15 M su paciento kontūro uždarymo( užkimšimo) jungtimi.
</t>
  </si>
  <si>
    <t>Airway adapteris ( vienam pacientui)</t>
  </si>
  <si>
    <t xml:space="preserve">1.Skirtas naudoti suaugusiems.
2.Vienkartinio naudojimo.
3.Negyvoji zona 6mL+- 0.2 mL.
</t>
  </si>
  <si>
    <t>Purkštuvo rinkiniai vaistams</t>
  </si>
  <si>
    <t>Aktyvaus (vakuumo) drenažo sistema</t>
  </si>
  <si>
    <t>1. Konektorius CH 8.
2. 40 ml( ± 10ml), vienkartinė.
3. Tinkančios drenažiniams vamzdeliams nuo CH 8 iki CH 18.
4. Paženklinta CE ženklu.</t>
  </si>
  <si>
    <t>1.Vienkartinio naudojimo, lankstus, skaitmeninis.
2.Matymo laukas ne mažiau 100 laipsnių, lauko gylis 2mm-50mm.
3. Distalinio galo diametras ne daugiau 7,4 Fr, išorinis įvedimo sistemos diametras ne daugiau 8,6 Fr, darbinio kanalo diametras 3,6 Fr.
4. Distalinio galo lankstumas į viršų 275 laipsniai, lankstumas į apačią 275 laipsniai, darbinis ilgis 670 mm±5mm, bendras sistemos ilgis 900mm±5mm.
 5.Rankenoje integruotos jungtys: irigacijos ir instrumentų įvedimo.</t>
  </si>
  <si>
    <t>1.Kliniškai švarūs.
2. Vaistų purškimas įmanomas esant 8-9 L/min oro/deguonis srautui.
3.Vaistų purkštuvas turi veikti ir  vertikalioje , ir horizontalioje padėtyje.
4. Vaistų purkštuvo našumas ne mažiau 0,25g vaistų, kurie išpurškiami per 1minutę (kai oro/deguonies srautas 8L/min ).
5.Likutinis vaistų tūris ne didesnis kaip 0,9 ml.
6.Vaisto tirpalas paverčiamas į 1-5 mikronų dydžio dalelelių aerozolį.
7.Trijų dalių rinkinys: vaistų purkštuvas, 1,7-1,8 m deguonies vamzdelis (ne lygiasienis, su specialiu vidiniu profiliu) ir aerozolio kaukė (be PVC).
8. Kaukė nedeformuota, kaukės kraštai , kontaktuojantys su veidu , minkšti ir neaštrūs, korpusas - iš standžios skaidrios medžiagos.
9.Su sutvirtinimo juostele(gumele), leidžiančia hermetiškai fiksuoti kaukę pacientui ant veido.
10. Kaukės jungtis 22M, vaistų purkštuvo_ 22F.
11. Supakuota po 1 kompl.
12. Paženklinta CE ženklu.</t>
  </si>
  <si>
    <t>13.1.</t>
  </si>
  <si>
    <t>Silikoninės nosies kaniulės (Benvenister tipo)</t>
  </si>
  <si>
    <t>1. Sterilios. 
2. Pagamintos iš permatomo silikono. 
3. Be konektoriaus. 
4. Su pamušalu. 
5. Šonuose skylutės kaniulių tvirtinimui prie galvos. 
6. Tinka prie Benvenister tipo vožtuvo. 
7. Įpakuota po 1 vnt. 
8. Paženklintos CE ženklu. 
9. Dydis: XS.</t>
  </si>
  <si>
    <t>13.2.</t>
  </si>
  <si>
    <t>1. Sterilios. 
2. Pagamintos iš permatomo silikono. 
3. Be konektoriaus. 
4. Su pamušalu. 
5. Šonuose skylutės kaniulių tvirtinimui prie galvos. 
6. Tinka prie Benvenister tipo vožtuvo. 
7. Įpakuota po 1 vnt. 
8. Paženklintos CE ženklu. 
9. Dydis: S.</t>
  </si>
  <si>
    <t>13.3.</t>
  </si>
  <si>
    <t>1. Sterilios. 
2. Pagamintos iš permatomo silikono. 
3. Be konektoriaus. 
4. Su pamušalu. 
5. Šonuose skylutės kaniulių tvirtinimui prie galvos. 
6. Tinka prie Benvenister tipo vožtuvo. 
7. Įpakuota po 1 vnt. 
8. Paženklintos CE ženklu. 
9. Dydis: M.</t>
  </si>
  <si>
    <t>13.4.</t>
  </si>
  <si>
    <t>1. Sterilios. 
2. Pagamintos iš permatomo silikono. 
3. Be konektoriaus. 
4. Su pamušalu. 
5. Šonuose skylutės kaniulių tvirtinimui prie galvos. 
6. Tinka prie Benvenister tipo vožtuvo.
7. Įpakuota po 1 vnt. 
8. Paženklintos CE ženklu. 
9. Dydis: L.</t>
  </si>
  <si>
    <t>Silikoninės nosies kaniulės (Benvenister tipo):</t>
  </si>
  <si>
    <t>1.2.</t>
  </si>
  <si>
    <t>1.1.</t>
  </si>
  <si>
    <t>4.4.</t>
  </si>
  <si>
    <t>1.3.</t>
  </si>
  <si>
    <t>1.4.</t>
  </si>
  <si>
    <t>1.5.</t>
  </si>
  <si>
    <t>1.6.</t>
  </si>
  <si>
    <t>2.1.</t>
  </si>
  <si>
    <t>2.2.</t>
  </si>
  <si>
    <t>4.1.</t>
  </si>
  <si>
    <t>4.2.</t>
  </si>
  <si>
    <t>4.3.</t>
  </si>
  <si>
    <t>4.5.</t>
  </si>
  <si>
    <t>4.6.</t>
  </si>
  <si>
    <t>4.7.</t>
  </si>
  <si>
    <t>12.1.</t>
  </si>
  <si>
    <t>12.2.</t>
  </si>
  <si>
    <t>12.3.</t>
  </si>
  <si>
    <t>12.4.</t>
  </si>
  <si>
    <t>12.5.</t>
  </si>
  <si>
    <t>14.1.</t>
  </si>
  <si>
    <t>14.2.</t>
  </si>
  <si>
    <t>14.3.</t>
  </si>
  <si>
    <t>14.4.</t>
  </si>
  <si>
    <t>15.1.</t>
  </si>
  <si>
    <t>15.2.</t>
  </si>
  <si>
    <t>16.1.</t>
  </si>
  <si>
    <t>16.2.</t>
  </si>
  <si>
    <t>19.1.</t>
  </si>
  <si>
    <t>19.2.</t>
  </si>
  <si>
    <t>19.3.</t>
  </si>
  <si>
    <t>19.4.</t>
  </si>
  <si>
    <t>19.5.</t>
  </si>
  <si>
    <t>Vienkartinai sterilūs anoskopai:</t>
  </si>
  <si>
    <t>20.1.</t>
  </si>
  <si>
    <t>20.2.</t>
  </si>
  <si>
    <t>1 dalis iš viso, Eur:</t>
  </si>
  <si>
    <t>2 dalis iš viso, Eur:</t>
  </si>
  <si>
    <t>4 dalis iš viso, Eur:</t>
  </si>
  <si>
    <t>12 dalis iš viso, Eur:</t>
  </si>
  <si>
    <t>13 dalis iš viso, Eur:</t>
  </si>
  <si>
    <t>14 dalis iš viso, Eur:</t>
  </si>
  <si>
    <t>15 dalis iš viso, Eur:</t>
  </si>
  <si>
    <t>16 dalis iš viso, Eur:</t>
  </si>
  <si>
    <t>19 dalis iš viso, Eur:</t>
  </si>
  <si>
    <t>20 dalis iš viso, Eur:</t>
  </si>
  <si>
    <t>MEDICININIŲ PRIEMONIŲ PIRKIMAS</t>
  </si>
  <si>
    <t>1. Ilgis 50 – 60 cm.
2. CH27 – 28
3. Sterilūs.
4. Silikoniniai.
5. Paženklinti CE ženklu.</t>
  </si>
  <si>
    <t>1. Ilgis 50 – 60 cm.
2. CH32 – 33
3. Sterilūs.
4. Silikoniniai.
5. Paženklinti CE ženklu.</t>
  </si>
  <si>
    <t>22.1.</t>
  </si>
  <si>
    <t>22.2.</t>
  </si>
  <si>
    <t>22.3.</t>
  </si>
  <si>
    <t>22.4.</t>
  </si>
  <si>
    <t>22 dalis iš viso, Eur:</t>
  </si>
  <si>
    <t>Eil. Nr.</t>
  </si>
  <si>
    <t>Techninių parametrų pavadinimas</t>
  </si>
  <si>
    <t>Reikalaujami techniniai parametrai</t>
  </si>
  <si>
    <t>Reikalavimų atitikimas (būtina nurodyti tikslią nuorodą analizatoriaus dokumentacijoje (dokumentacijoje tiksliai pažymimas techninis parametras)</t>
  </si>
  <si>
    <t>1.</t>
  </si>
  <si>
    <t>2.</t>
  </si>
  <si>
    <t>3.</t>
  </si>
  <si>
    <t>4.</t>
  </si>
  <si>
    <t>5.</t>
  </si>
  <si>
    <t>PVM tarifas (%)</t>
  </si>
  <si>
    <t xml:space="preserve">Bendra pasiūlymo kaina, Eur be PVM                 </t>
  </si>
  <si>
    <t xml:space="preserve">Bendra pasiūlymo kaina, Eur su PVM                </t>
  </si>
  <si>
    <t>Reikalavimai vaizdo perdavimo sistemai</t>
  </si>
  <si>
    <t>Papildomų priemonių suma iš viso, Eur su PVM:</t>
  </si>
  <si>
    <t>Vaizdo perdavimo sistemos 1 kalendorinio mėnesio nuomos kaina Eur su PVM:</t>
  </si>
  <si>
    <t>Vaizdo perdavimo sistemos 24 kalendorinių mėnesių nuomos kaina Eur su PVM:</t>
  </si>
  <si>
    <t>Bendra 23 pirkimo dalies kaina, Eur su PVM:</t>
  </si>
  <si>
    <t>Priemonių pavadinimai</t>
  </si>
  <si>
    <t>Maksimalus papildomų priemonių skaičius (vnt.)</t>
  </si>
  <si>
    <t>Vaizdo perdavimo sistema - 1 vnt.</t>
  </si>
  <si>
    <t>Vaizdo perdavimo sistemos pavadinimas, tipas/modelis, gamintojas</t>
  </si>
  <si>
    <t>Vaizdo perdavimo sistemos paskirtis</t>
  </si>
  <si>
    <t>Papildomos priemonės</t>
  </si>
  <si>
    <t>BENDRIEJI REIKALAVIMAI</t>
  </si>
  <si>
    <t>1. Prekių kokybei:</t>
  </si>
  <si>
    <t>1.1. Prekės turi būti registruotos ir leidžiamos naudotis Lietuvos Respublikoje įstatymų nustatyta tvarka.</t>
  </si>
  <si>
    <t>1.2. Prekės turi būti pažymėtos CE ženklu. Kartu su pasiūlymu turi būti pateikti CE sertifikatai arba lygiaverčiai dokumentai, patvirtinantys, kad tiekėjo siūlomos prekės atitinka Medicinos priemonių reglamentui (2017/745/ES) ir In vitro diagnostikos medicinos priemonių reglamentui (2017/746/ES), nustatytus reikalavimus (pateikiamos skaitmeninės dokumento kopijos).</t>
  </si>
  <si>
    <t>1.3. Prekių kokybė turi atitikti galiojančius standartus, technines sąlygas ar kitus norminius aktus.</t>
  </si>
  <si>
    <t>1.4. Kartu su prekėmis pateikiama naudojimo instrukcija originalo ir  lietuvių kalbomis.</t>
  </si>
  <si>
    <t>2. Vaizdo perdavimo sistema:</t>
  </si>
  <si>
    <t>2.1. Vaizdo perdavimo sistemos kokybė turi atitikti galiojančius standartus, technines sąlygas ar kitus norminius aktus.</t>
  </si>
  <si>
    <t>2.2. Vaizdo perdavimo sistema turi būti pažymėta CE. Kartu su pasiūlymu turi būti pateikti CE sertifikatai arba lygiaverčiai dokumentai, patvirtinantys, kad tiekėjo siūloma įranga atitinka Medicinos priemonių reglamentui (2017/745/ES) ir In vitro diagnostikos medicinos priemonių reglamentui (2017/746/ES), nustatytus reikalavimus (pateikiamos skaitmeninės dokumento kopijos).</t>
  </si>
  <si>
    <t>1.6. Perkančiosios organizacijos prašymu, dalyvis privalės per 5 (penkias) darbo dienas pateikti siūlomų prekių pavyzdžius adresu Antakalnio g. 57, LT-10207 Vilnius. Ant siūlomų prekių pavyzdžių turi būti pažymėtas pozicijos numeris. Visus prekių pavyzdžius dalyvis privalo pateikti savo sąskaita. Pateikti prekių pavyzdžiai dalyviui grąžinami nebus. Kai kurie pateikti prekių pavyzdžiai gali būti išbandyti. Perkančioji organizacija neįsipareigoja apmokėti už pateiktus išbandyti prekių pavyzdžius.</t>
  </si>
  <si>
    <t>24.</t>
  </si>
  <si>
    <t>Sagitalinis peiliukas suderinamas su STRYKER smulkių kaulų pjovimo rankena:</t>
  </si>
  <si>
    <t>24.1</t>
  </si>
  <si>
    <t>Sagitalinis peiliukas suderinamas su STRYKER smulkių kaulų pjovimo rankena</t>
  </si>
  <si>
    <t>Dydis: 5,5 mm x 0,38 mm x 18,0 mm x 12,6 mm (± 0,1 mm)</t>
  </si>
  <si>
    <t>24.2</t>
  </si>
  <si>
    <t>Dydis: 9,0 mm x 0,38mm x 18,5 mm x 8,66 mm (± 0,1 mm)</t>
  </si>
  <si>
    <t>24.3</t>
  </si>
  <si>
    <t>Dydis: 9,0 mm x 0,64 mm x 35,0 mm x 8,66 mm (± 0,1 mm)</t>
  </si>
  <si>
    <t>25.</t>
  </si>
  <si>
    <t>Elektrodai kardiografijos sistemai</t>
  </si>
  <si>
    <t>pak.</t>
  </si>
  <si>
    <t>24 dalis iš viso, Eur:</t>
  </si>
  <si>
    <t xml:space="preserve">1. Tinka Cardioscreen 2000 sistemai;                                               2. Vienkartiniai;                                                                                                                                   3. 1 pakelyje - 4 vnt;                                                                                                                           4. Paženklinti CE ženklu.                           </t>
  </si>
  <si>
    <t>Skirta lankstaus skaitmeninio ureteroskopo ir lankstaus skaitmeninio cistoskopo prijungimui ir vaizdo perdavimui</t>
  </si>
  <si>
    <t>Maitinimas</t>
  </si>
  <si>
    <t>AC 100-240 V, 50/60 HZ</t>
  </si>
  <si>
    <t>Vaizdo nustatymai</t>
  </si>
  <si>
    <t>Vaizdo perdavimo jungtys</t>
  </si>
  <si>
    <t>1.5. Kartu su pasiūlymu turi būti pateikti detalūs prekių aprašymai (katalogai/ bukletai/brošiūros/instrukcijos ar kiti lygiaverčiai gamintojo parengti dokumentai, kuriose aprašomos siūlomos prekės), įrodantys, kad siūlomos prekės atitinka techninės specifikacijos reikalavimus.Techninėje specifikacijoje nurodomas aprašymo ir/ar katalogo pavadinimas, numeris, puslapis, kuriame aprašomas prekės atitikimas keliamiems reikalavimams. Katalogai (prekių aprašymai) turi būti lietuvių kalba ir anglų kalba vertimo netikslumams išsiaiškinti. Kiekvienai atskirai pirkimo objekto daliai dokumentai turi būti pateikiami atskirame, aiškiai užvadintame dokumente (faile). Pateikiamos skaitmeninės dokumentų kopijos</t>
  </si>
  <si>
    <t>Ryškumo nustatymas
Vaizdo artinimas/tolinimas
Vaizdo sustabdymas
Baltos šviesos balansas</t>
  </si>
  <si>
    <t>CVBS/HDMI jungtis į monitorių
USB jungtis į kompiuterį
Lankstaus skaitmeninio cistoskopo prijungimo galimybė</t>
  </si>
  <si>
    <t>2.3. Kartu su pasiūlymu turi būti pateikti Vaizdo perdavimo sistemos techninių charakteristikų aprašymai, katalogai, specifikacijos, įrangos instrukcija ir vartotojo vadovas ar kiti lygiaverčiai dokumentai, patvirtinantys, kad siūloma sistema atitinka techninėje specifikacijoje sistemai nustatytus reikalavimus. Techninėje specifikacijoje nurodomas aprašymo ir/ar katalogo pavadinimas, numeris, puslapis, kuriame aprašomas prekės atitikimas keliamiems reikalavimams. Katalogai (prekių aprašymai) turi būti lietuvių kalba ir anglų kalba vertimo netikslumams išsiaiškinti. Kiekvienai atskirai pirkimo objekto daliai dokumentai turi būti pateikiami atskirame, aiškiai užvadintame dokumente (faile). Pateikiamos skaitmeninės dokumentų kopijos</t>
  </si>
  <si>
    <t xml:space="preserve">23 pirkimo dalis. Vaizdo perdavimo sistemos (1 vnt.), skirtos lankstaus skaitmeninio ureteroskopo ir lankstaus skaitmeninio cistoskopo prijungimui ir vaizdo perdavimui, nuoma (panauda) ir papildomos priemonės darbui su ja </t>
  </si>
  <si>
    <t>Tiekėjo pastabos, komentarai techninės specifikacijos reikalavimams</t>
  </si>
  <si>
    <t xml:space="preserve">1.Tinkami  naudoti su aparatu Swisstom BB.                                                                                        2.Ilgis ne mažesnis kaip 35cm.
3.Aktyvių elektrodų skaičius jutiklyje ne mažiau 30vnt.
4.Jutiklio paviršius padengtas švelniu kvėpuojančiu audiniu.
</t>
  </si>
  <si>
    <t xml:space="preserve">1.Tinkami  naudoti su aparatu Swisstom BB.                                                                                          2.Ilgis  ne mažesnis kaip 30cm.
3.Aktyvių elektrodų skaičius jutiklyje ne mažiau 30 vnt.
4.Jutiklio paviršius padengtas švelniu kvėpuojančiu audiniu.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</si>
</sst>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0.00&quot;     &quot;;\-#,##0.00&quot;     &quot;;\-#&quot;     &quot;;@\ "/>
  </numFmts>
  <fonts count="38" x14ac:knownFonts="1">
    <font>
      <sz val="10"/>
      <name val="Arial"/>
      <family val="2"/>
      <charset val="186"/>
    </font>
    <font>
      <sz val="11"/>
      <color theme="1"/>
      <name val="Arial"/>
      <family val="2"/>
      <charset val="186"/>
    </font>
    <font>
      <b/>
      <i/>
      <sz val="16"/>
      <color theme="1"/>
      <name val="Arial"/>
      <family val="2"/>
      <charset val="186"/>
    </font>
    <font>
      <b/>
      <i/>
      <u/>
      <sz val="11"/>
      <color theme="1"/>
      <name val="Arial"/>
      <family val="2"/>
      <charset val="186"/>
    </font>
    <font>
      <sz val="8"/>
      <name val="Arial"/>
      <family val="2"/>
      <charset val="186"/>
    </font>
    <font>
      <sz val="11"/>
      <color theme="1"/>
      <name val="Calibri"/>
      <family val="2"/>
      <scheme val="minor"/>
    </font>
    <font>
      <b/>
      <i/>
      <sz val="16"/>
      <color rgb="FF000000"/>
      <name val="Arial"/>
      <family val="2"/>
      <charset val="186"/>
    </font>
    <font>
      <b/>
      <i/>
      <u/>
      <sz val="11"/>
      <color rgb="FF000000"/>
      <name val="Arial"/>
      <family val="2"/>
      <charset val="186"/>
    </font>
    <font>
      <sz val="11"/>
      <color rgb="FF000000"/>
      <name val="Arial"/>
      <family val="2"/>
      <charset val="186"/>
    </font>
    <font>
      <sz val="11"/>
      <color rgb="FF000000"/>
      <name val="Calibri"/>
      <family val="2"/>
      <charset val="1"/>
    </font>
    <font>
      <b/>
      <sz val="12"/>
      <name val="Times New Roman"/>
      <family val="1"/>
      <charset val="186"/>
    </font>
    <font>
      <sz val="12"/>
      <name val="Times New Roman"/>
      <family val="1"/>
      <charset val="186"/>
    </font>
    <font>
      <sz val="12"/>
      <color rgb="FF000000"/>
      <name val="Times New Roman"/>
      <family val="1"/>
      <charset val="186"/>
    </font>
    <font>
      <sz val="10"/>
      <name val="Arial"/>
      <family val="2"/>
      <charset val="186"/>
    </font>
    <font>
      <sz val="10"/>
      <color indexed="8"/>
      <name val="Arial"/>
      <family val="2"/>
      <charset val="186"/>
    </font>
    <font>
      <b/>
      <sz val="12"/>
      <color rgb="FF000000"/>
      <name val="Times New Roman"/>
      <family val="1"/>
      <charset val="186"/>
    </font>
    <font>
      <b/>
      <sz val="12"/>
      <color rgb="FFFF0000"/>
      <name val="Times New Roman"/>
      <family val="1"/>
      <charset val="186"/>
    </font>
    <font>
      <b/>
      <sz val="12"/>
      <color theme="1"/>
      <name val="Times New Roman"/>
      <family val="1"/>
      <charset val="186"/>
    </font>
    <font>
      <sz val="12"/>
      <color theme="1"/>
      <name val="Times New Roman"/>
      <family val="1"/>
      <charset val="186"/>
    </font>
    <font>
      <b/>
      <sz val="12"/>
      <name val="Times New Roman"/>
      <family val="1"/>
      <charset val="1"/>
    </font>
    <font>
      <b/>
      <sz val="12"/>
      <color rgb="FFFF0000"/>
      <name val="Times New Roman"/>
      <family val="1"/>
      <charset val="1"/>
    </font>
    <font>
      <b/>
      <sz val="10"/>
      <name val="Times New Roman"/>
      <family val="1"/>
      <charset val="1"/>
    </font>
    <font>
      <sz val="10"/>
      <name val="Times New Roman"/>
      <family val="1"/>
      <charset val="1"/>
    </font>
    <font>
      <b/>
      <sz val="10"/>
      <color rgb="FF000000"/>
      <name val="Times New Roman"/>
      <family val="1"/>
      <charset val="1"/>
    </font>
    <font>
      <sz val="10"/>
      <color rgb="FF000000"/>
      <name val="Times New Roman"/>
      <family val="1"/>
      <charset val="1"/>
    </font>
    <font>
      <i/>
      <sz val="10"/>
      <color rgb="FF000000"/>
      <name val="Times New Roman"/>
      <family val="1"/>
      <charset val="186"/>
    </font>
    <font>
      <b/>
      <sz val="10"/>
      <color rgb="FF000000"/>
      <name val="Times New Roman"/>
      <family val="1"/>
      <charset val="186"/>
    </font>
    <font>
      <sz val="10"/>
      <color rgb="FF000000"/>
      <name val="Arial"/>
      <family val="2"/>
      <charset val="186"/>
    </font>
    <font>
      <b/>
      <sz val="11"/>
      <color rgb="FF000000"/>
      <name val="Times New Roman"/>
      <family val="1"/>
      <charset val="186"/>
    </font>
    <font>
      <sz val="11"/>
      <color rgb="FF000000"/>
      <name val="Times New Roman"/>
      <family val="1"/>
      <charset val="186"/>
    </font>
    <font>
      <sz val="11"/>
      <name val="Times New Roman"/>
      <family val="1"/>
      <charset val="186"/>
    </font>
    <font>
      <b/>
      <sz val="11"/>
      <name val="Times New Roman"/>
      <family val="1"/>
      <charset val="186"/>
    </font>
    <font>
      <sz val="10"/>
      <color rgb="FF000000"/>
      <name val="Times New Roman"/>
      <family val="1"/>
      <charset val="186"/>
    </font>
    <font>
      <i/>
      <sz val="11"/>
      <name val="Times New Roman"/>
      <family val="1"/>
      <charset val="186"/>
    </font>
    <font>
      <i/>
      <sz val="11"/>
      <color rgb="FF000000"/>
      <name val="Times New Roman"/>
      <family val="1"/>
      <charset val="186"/>
    </font>
    <font>
      <sz val="10"/>
      <name val="Times New Roman"/>
      <family val="1"/>
      <charset val="186"/>
    </font>
    <font>
      <b/>
      <sz val="10"/>
      <name val="Times New Roman"/>
      <family val="1"/>
      <charset val="186"/>
    </font>
    <font>
      <b/>
      <sz val="10"/>
      <color rgb="FFFF0000"/>
      <name val="Times New Roman"/>
      <family val="1"/>
      <charset val="1"/>
    </font>
  </fonts>
  <fills count="3">
    <fill>
      <patternFill patternType="none"/>
    </fill>
    <fill>
      <patternFill patternType="gray125"/>
    </fill>
    <fill>
      <patternFill patternType="solid">
        <fgColor rgb="FFFFFFFF"/>
        <bgColor rgb="FFFFFFCC"/>
      </patternFill>
    </fill>
  </fills>
  <borders count="9">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5">
    <xf numFmtId="0" fontId="0" fillId="0" borderId="0"/>
    <xf numFmtId="0" fontId="1" fillId="0" borderId="0"/>
    <xf numFmtId="0" fontId="2" fillId="0" borderId="0">
      <alignment horizontal="center"/>
    </xf>
    <xf numFmtId="0" fontId="2" fillId="0" borderId="0">
      <alignment horizontal="center" textRotation="90"/>
    </xf>
    <xf numFmtId="0" fontId="3" fillId="0" borderId="0"/>
    <xf numFmtId="0" fontId="3" fillId="0" borderId="0"/>
    <xf numFmtId="0" fontId="5" fillId="0" borderId="0"/>
    <xf numFmtId="0" fontId="6" fillId="0" borderId="0">
      <alignment horizontal="center" textRotation="90"/>
    </xf>
    <xf numFmtId="0" fontId="6" fillId="0" borderId="0">
      <alignment horizontal="center"/>
    </xf>
    <xf numFmtId="0" fontId="7" fillId="0" borderId="0"/>
    <xf numFmtId="0" fontId="7" fillId="0" borderId="0"/>
    <xf numFmtId="0" fontId="8" fillId="0" borderId="0"/>
    <xf numFmtId="0" fontId="9" fillId="0" borderId="0"/>
    <xf numFmtId="9" fontId="13" fillId="0" borderId="0" applyFont="0" applyFill="0" applyBorder="0" applyAlignment="0" applyProtection="0"/>
    <xf numFmtId="165" fontId="14" fillId="0" borderId="0"/>
  </cellStyleXfs>
  <cellXfs count="142">
    <xf numFmtId="0" fontId="0" fillId="0" borderId="0" xfId="0"/>
    <xf numFmtId="0" fontId="10" fillId="0" borderId="1" xfId="0" applyFont="1" applyBorder="1" applyAlignment="1">
      <alignment horizontal="center" vertical="center" wrapText="1"/>
    </xf>
    <xf numFmtId="0" fontId="11" fillId="0" borderId="0" xfId="0" applyFont="1" applyAlignment="1">
      <alignment horizontal="left" vertical="center"/>
    </xf>
    <xf numFmtId="0" fontId="10" fillId="0" borderId="1" xfId="0" applyFont="1" applyBorder="1" applyAlignment="1">
      <alignment horizontal="center" vertical="top"/>
    </xf>
    <xf numFmtId="0" fontId="11" fillId="0" borderId="0" xfId="0" applyFont="1"/>
    <xf numFmtId="0" fontId="10" fillId="0" borderId="0" xfId="0" applyFont="1" applyAlignment="1">
      <alignment vertical="top"/>
    </xf>
    <xf numFmtId="1" fontId="15" fillId="0" borderId="0" xfId="0" applyNumberFormat="1" applyFont="1" applyAlignment="1">
      <alignment vertical="top"/>
    </xf>
    <xf numFmtId="0" fontId="11" fillId="0" borderId="0" xfId="0" applyFont="1" applyAlignment="1">
      <alignment vertical="top"/>
    </xf>
    <xf numFmtId="0" fontId="11" fillId="0" borderId="0" xfId="0" applyFont="1" applyAlignment="1">
      <alignment vertical="top" wrapText="1"/>
    </xf>
    <xf numFmtId="0" fontId="16" fillId="0" borderId="0" xfId="0" applyFont="1" applyAlignment="1">
      <alignment vertical="top" wrapText="1"/>
    </xf>
    <xf numFmtId="0" fontId="10" fillId="2" borderId="1" xfId="0" applyFont="1" applyFill="1" applyBorder="1" applyAlignment="1">
      <alignment horizontal="center" vertical="center" wrapText="1"/>
    </xf>
    <xf numFmtId="1" fontId="15" fillId="0" borderId="1" xfId="0" applyNumberFormat="1" applyFont="1" applyBorder="1" applyAlignment="1">
      <alignment horizontal="center" vertical="center" wrapText="1"/>
    </xf>
    <xf numFmtId="0" fontId="10" fillId="0" borderId="0" xfId="0" applyFont="1" applyAlignment="1">
      <alignment horizontal="center" vertical="top"/>
    </xf>
    <xf numFmtId="0" fontId="11" fillId="0" borderId="1" xfId="0" applyFont="1" applyBorder="1"/>
    <xf numFmtId="0" fontId="11" fillId="0" borderId="1" xfId="0" applyFont="1" applyBorder="1" applyAlignment="1">
      <alignment horizontal="center" vertical="center"/>
    </xf>
    <xf numFmtId="0" fontId="11" fillId="0" borderId="1" xfId="0" applyFont="1" applyBorder="1" applyAlignment="1">
      <alignment horizontal="center" vertical="top"/>
    </xf>
    <xf numFmtId="1" fontId="12" fillId="0" borderId="1" xfId="0" applyNumberFormat="1" applyFont="1" applyBorder="1" applyAlignment="1">
      <alignment horizontal="center" vertical="top"/>
    </xf>
    <xf numFmtId="0" fontId="11" fillId="0" borderId="1" xfId="0" applyFont="1" applyBorder="1" applyAlignment="1">
      <alignment horizontal="center" vertical="top" wrapText="1"/>
    </xf>
    <xf numFmtId="49" fontId="10" fillId="0" borderId="1" xfId="0" applyNumberFormat="1" applyFont="1" applyBorder="1" applyAlignment="1">
      <alignment horizontal="left" vertical="top" wrapText="1"/>
    </xf>
    <xf numFmtId="49" fontId="11" fillId="0" borderId="1" xfId="0" applyNumberFormat="1" applyFont="1" applyBorder="1" applyAlignment="1">
      <alignment horizontal="left" vertical="top" wrapText="1"/>
    </xf>
    <xf numFmtId="0" fontId="10" fillId="0" borderId="1" xfId="0" applyFont="1" applyBorder="1" applyAlignment="1">
      <alignment horizontal="center" vertical="top" wrapText="1"/>
    </xf>
    <xf numFmtId="164" fontId="11" fillId="0" borderId="1" xfId="0" applyNumberFormat="1" applyFont="1" applyBorder="1" applyAlignment="1">
      <alignment horizontal="center" vertical="top" wrapText="1"/>
    </xf>
    <xf numFmtId="9" fontId="11" fillId="0" borderId="1" xfId="13" applyFont="1" applyBorder="1" applyAlignment="1">
      <alignment horizontal="center" vertical="top" wrapText="1"/>
    </xf>
    <xf numFmtId="2" fontId="10" fillId="0" borderId="1" xfId="0" applyNumberFormat="1" applyFont="1" applyBorder="1" applyAlignment="1">
      <alignment horizontal="center" vertical="top" wrapText="1"/>
    </xf>
    <xf numFmtId="0" fontId="11" fillId="0" borderId="1" xfId="0" applyFont="1" applyBorder="1" applyAlignment="1">
      <alignment horizontal="left" vertical="top" wrapText="1"/>
    </xf>
    <xf numFmtId="0" fontId="11" fillId="0" borderId="1" xfId="0" applyFont="1" applyBorder="1" applyAlignment="1">
      <alignment vertical="top" wrapText="1"/>
    </xf>
    <xf numFmtId="49" fontId="10" fillId="0" borderId="1" xfId="0" applyNumberFormat="1" applyFont="1" applyBorder="1" applyAlignment="1">
      <alignment vertical="top" wrapText="1"/>
    </xf>
    <xf numFmtId="0" fontId="11" fillId="0" borderId="1" xfId="0" applyFont="1" applyBorder="1" applyAlignment="1">
      <alignment horizontal="left" vertical="top"/>
    </xf>
    <xf numFmtId="1" fontId="15" fillId="0" borderId="1" xfId="0" applyNumberFormat="1" applyFont="1" applyBorder="1" applyAlignment="1">
      <alignment horizontal="center" vertical="top"/>
    </xf>
    <xf numFmtId="0" fontId="11" fillId="0" borderId="1" xfId="0" applyFont="1" applyBorder="1" applyAlignment="1">
      <alignment vertical="top"/>
    </xf>
    <xf numFmtId="49" fontId="10" fillId="0" borderId="1" xfId="0" applyNumberFormat="1" applyFont="1" applyBorder="1" applyAlignment="1">
      <alignment horizontal="center" vertical="top" wrapText="1"/>
    </xf>
    <xf numFmtId="1" fontId="15" fillId="0" borderId="1" xfId="0" applyNumberFormat="1" applyFont="1" applyBorder="1" applyAlignment="1">
      <alignment horizontal="center" vertical="top" wrapText="1"/>
    </xf>
    <xf numFmtId="0" fontId="10" fillId="0" borderId="1" xfId="0" applyFont="1" applyBorder="1" applyAlignment="1">
      <alignment horizontal="left" vertical="top" wrapText="1"/>
    </xf>
    <xf numFmtId="1" fontId="10" fillId="0" borderId="1" xfId="0" applyNumberFormat="1" applyFont="1" applyBorder="1" applyAlignment="1">
      <alignment horizontal="center" vertical="top" wrapText="1"/>
    </xf>
    <xf numFmtId="49" fontId="16" fillId="0" borderId="1" xfId="0" applyNumberFormat="1" applyFont="1" applyBorder="1" applyAlignment="1">
      <alignment horizontal="center" vertical="top" wrapText="1"/>
    </xf>
    <xf numFmtId="49" fontId="10" fillId="0" borderId="1" xfId="0" applyNumberFormat="1" applyFont="1" applyBorder="1" applyAlignment="1">
      <alignment horizontal="center" vertical="top"/>
    </xf>
    <xf numFmtId="0" fontId="12" fillId="0" borderId="1" xfId="0" applyFont="1" applyBorder="1" applyAlignment="1">
      <alignment horizontal="center" vertical="top" wrapText="1"/>
    </xf>
    <xf numFmtId="3" fontId="15" fillId="0" borderId="1" xfId="0" applyNumberFormat="1" applyFont="1" applyBorder="1" applyAlignment="1">
      <alignment horizontal="center" vertical="top" wrapText="1"/>
    </xf>
    <xf numFmtId="0" fontId="10" fillId="0" borderId="1" xfId="0" applyFont="1" applyBorder="1" applyAlignment="1">
      <alignment vertical="top" wrapText="1"/>
    </xf>
    <xf numFmtId="0" fontId="11" fillId="0" borderId="1" xfId="6" applyFont="1" applyBorder="1" applyAlignment="1">
      <alignment horizontal="left" vertical="top" wrapText="1"/>
    </xf>
    <xf numFmtId="0" fontId="10" fillId="0" borderId="1" xfId="0" applyFont="1" applyBorder="1" applyAlignment="1">
      <alignment vertical="top"/>
    </xf>
    <xf numFmtId="2" fontId="10" fillId="0" borderId="1" xfId="0" applyNumberFormat="1" applyFont="1" applyBorder="1" applyAlignment="1">
      <alignment horizontal="center" vertical="top"/>
    </xf>
    <xf numFmtId="0" fontId="18" fillId="0" borderId="1" xfId="6" applyFont="1" applyBorder="1" applyAlignment="1">
      <alignment horizontal="left" vertical="top" wrapText="1"/>
    </xf>
    <xf numFmtId="0" fontId="18" fillId="0" borderId="1" xfId="6" applyFont="1" applyBorder="1" applyAlignment="1">
      <alignment horizontal="center" vertical="top"/>
    </xf>
    <xf numFmtId="0" fontId="17" fillId="0" borderId="1" xfId="6" applyFont="1" applyBorder="1" applyAlignment="1">
      <alignment horizontal="center" vertical="top"/>
    </xf>
    <xf numFmtId="0" fontId="17" fillId="0" borderId="1" xfId="6" applyFont="1" applyBorder="1" applyAlignment="1">
      <alignment vertical="top" wrapText="1"/>
    </xf>
    <xf numFmtId="2" fontId="15" fillId="0" borderId="1" xfId="0" applyNumberFormat="1" applyFont="1" applyBorder="1" applyAlignment="1">
      <alignment horizontal="center" vertical="top"/>
    </xf>
    <xf numFmtId="9" fontId="11" fillId="0" borderId="1" xfId="13" applyFont="1" applyFill="1" applyBorder="1" applyAlignment="1">
      <alignment horizontal="center" vertical="top" wrapText="1"/>
    </xf>
    <xf numFmtId="0" fontId="15" fillId="0" borderId="1" xfId="0" applyFont="1" applyBorder="1" applyAlignment="1">
      <alignment horizontal="center" vertical="top" wrapText="1"/>
    </xf>
    <xf numFmtId="0" fontId="11" fillId="0" borderId="1" xfId="0" applyFont="1" applyBorder="1" applyAlignment="1">
      <alignment horizontal="left" vertical="center"/>
    </xf>
    <xf numFmtId="1" fontId="15" fillId="0" borderId="1" xfId="0" applyNumberFormat="1" applyFont="1" applyBorder="1" applyAlignment="1">
      <alignment vertical="top"/>
    </xf>
    <xf numFmtId="2" fontId="10" fillId="0" borderId="1" xfId="14" applyNumberFormat="1" applyFont="1" applyBorder="1" applyAlignment="1">
      <alignment horizontal="center" vertical="top" wrapText="1"/>
    </xf>
    <xf numFmtId="0" fontId="23" fillId="0" borderId="1" xfId="0" applyFont="1" applyBorder="1" applyAlignment="1">
      <alignment horizontal="center" vertical="center" wrapText="1"/>
    </xf>
    <xf numFmtId="0" fontId="24" fillId="0" borderId="1" xfId="0" applyFont="1" applyBorder="1" applyAlignment="1">
      <alignment horizontal="center" vertical="top"/>
    </xf>
    <xf numFmtId="0" fontId="24" fillId="0" borderId="1" xfId="0" applyFont="1" applyBorder="1" applyAlignment="1">
      <alignment vertical="top" wrapText="1"/>
    </xf>
    <xf numFmtId="0" fontId="24" fillId="0" borderId="1" xfId="0" applyFont="1" applyBorder="1" applyAlignment="1">
      <alignment horizontal="left" vertical="top" wrapText="1"/>
    </xf>
    <xf numFmtId="0" fontId="21" fillId="0" borderId="1" xfId="0" applyFont="1" applyBorder="1" applyAlignment="1">
      <alignment horizontal="center" vertical="center" wrapText="1"/>
    </xf>
    <xf numFmtId="0" fontId="23" fillId="0" borderId="1" xfId="0" applyFont="1" applyBorder="1" applyAlignment="1">
      <alignment horizontal="center" vertical="center" wrapText="1" shrinkToFit="1"/>
    </xf>
    <xf numFmtId="0" fontId="25" fillId="0" borderId="1" xfId="0" applyFont="1" applyBorder="1" applyAlignment="1">
      <alignment horizontal="center" vertical="center"/>
    </xf>
    <xf numFmtId="0" fontId="25" fillId="0" borderId="1" xfId="0" applyFont="1" applyBorder="1" applyAlignment="1">
      <alignment vertical="center"/>
    </xf>
    <xf numFmtId="0" fontId="23" fillId="0" borderId="1" xfId="0" applyFont="1" applyBorder="1" applyAlignment="1">
      <alignment vertical="top"/>
    </xf>
    <xf numFmtId="0" fontId="24" fillId="0" borderId="1" xfId="0" applyFont="1" applyBorder="1" applyAlignment="1">
      <alignment vertical="top"/>
    </xf>
    <xf numFmtId="0" fontId="24" fillId="0" borderId="0" xfId="0" applyFont="1" applyAlignment="1">
      <alignment horizontal="center" vertical="top"/>
    </xf>
    <xf numFmtId="0" fontId="24" fillId="0" borderId="0" xfId="0" applyFont="1" applyAlignment="1">
      <alignment vertical="top"/>
    </xf>
    <xf numFmtId="0" fontId="24" fillId="0" borderId="0" xfId="0" applyFont="1" applyAlignment="1">
      <alignment horizontal="left" vertical="top"/>
    </xf>
    <xf numFmtId="0" fontId="23" fillId="0" borderId="4" xfId="0" applyFont="1" applyBorder="1" applyAlignment="1">
      <alignment horizontal="center" vertical="center" wrapText="1"/>
    </xf>
    <xf numFmtId="0" fontId="24" fillId="0" borderId="4" xfId="0" applyFont="1" applyBorder="1" applyAlignment="1">
      <alignment horizontal="center" vertical="top"/>
    </xf>
    <xf numFmtId="0" fontId="26" fillId="0" borderId="0" xfId="0" applyFont="1" applyAlignment="1">
      <alignment horizontal="center" vertical="center" wrapText="1"/>
    </xf>
    <xf numFmtId="0" fontId="24" fillId="0" borderId="1" xfId="0" applyFont="1" applyBorder="1" applyAlignment="1">
      <alignment horizontal="center" vertical="top" wrapText="1"/>
    </xf>
    <xf numFmtId="0" fontId="0" fillId="0" borderId="1" xfId="0" applyBorder="1"/>
    <xf numFmtId="0" fontId="21" fillId="0" borderId="1" xfId="0" applyFont="1" applyBorder="1" applyAlignment="1">
      <alignment vertical="top"/>
    </xf>
    <xf numFmtId="0" fontId="24" fillId="0" borderId="0" xfId="0" applyFont="1"/>
    <xf numFmtId="0" fontId="24" fillId="0" borderId="0" xfId="0" applyFont="1" applyAlignment="1">
      <alignment horizontal="center"/>
    </xf>
    <xf numFmtId="0" fontId="27" fillId="0" borderId="0" xfId="0" applyFont="1" applyAlignment="1">
      <alignment vertical="center"/>
    </xf>
    <xf numFmtId="0" fontId="27" fillId="0" borderId="0" xfId="0" applyFont="1"/>
    <xf numFmtId="0" fontId="28" fillId="0" borderId="0" xfId="0" applyFont="1"/>
    <xf numFmtId="0" fontId="29" fillId="0" borderId="0" xfId="0" applyFont="1"/>
    <xf numFmtId="0" fontId="30" fillId="0" borderId="0" xfId="0" applyFont="1"/>
    <xf numFmtId="0" fontId="32" fillId="0" borderId="1" xfId="0" applyFont="1" applyBorder="1" applyAlignment="1">
      <alignment horizontal="center" vertical="center"/>
    </xf>
    <xf numFmtId="0" fontId="33" fillId="0" borderId="1" xfId="0" applyFont="1" applyBorder="1" applyAlignment="1">
      <alignment horizontal="center" vertical="center"/>
    </xf>
    <xf numFmtId="0" fontId="33" fillId="0" borderId="1" xfId="0" applyFont="1" applyBorder="1" applyAlignment="1">
      <alignment horizontal="center" vertical="top"/>
    </xf>
    <xf numFmtId="1" fontId="34" fillId="0" borderId="1" xfId="0" applyNumberFormat="1" applyFont="1" applyBorder="1" applyAlignment="1">
      <alignment horizontal="center" vertical="top"/>
    </xf>
    <xf numFmtId="0" fontId="33" fillId="0" borderId="1" xfId="0" applyFont="1" applyBorder="1" applyAlignment="1">
      <alignment horizontal="center" vertical="top" wrapText="1"/>
    </xf>
    <xf numFmtId="0" fontId="33" fillId="0" borderId="1" xfId="0" applyFont="1" applyBorder="1" applyAlignment="1">
      <alignment horizontal="center"/>
    </xf>
    <xf numFmtId="0" fontId="35" fillId="0" borderId="6" xfId="0" applyFont="1" applyBorder="1"/>
    <xf numFmtId="0" fontId="35" fillId="0" borderId="1" xfId="0" applyFont="1" applyBorder="1"/>
    <xf numFmtId="0" fontId="15" fillId="0" borderId="7" xfId="0" applyFont="1" applyBorder="1" applyAlignment="1">
      <alignment horizontal="center" vertical="top" wrapText="1"/>
    </xf>
    <xf numFmtId="0" fontId="15" fillId="0" borderId="7" xfId="0" applyFont="1" applyBorder="1" applyAlignment="1">
      <alignment vertical="top" wrapText="1"/>
    </xf>
    <xf numFmtId="0" fontId="15" fillId="0" borderId="5" xfId="0" applyFont="1" applyBorder="1" applyAlignment="1">
      <alignment horizontal="center" vertical="top"/>
    </xf>
    <xf numFmtId="1" fontId="15" fillId="0" borderId="5" xfId="0" applyNumberFormat="1" applyFont="1" applyBorder="1" applyAlignment="1">
      <alignment horizontal="center" vertical="top"/>
    </xf>
    <xf numFmtId="0" fontId="10" fillId="0" borderId="6" xfId="0" applyFont="1" applyBorder="1" applyAlignment="1">
      <alignment horizontal="center" vertical="top"/>
    </xf>
    <xf numFmtId="0" fontId="15" fillId="0" borderId="7" xfId="0" applyFont="1" applyBorder="1" applyAlignment="1">
      <alignment horizontal="center" vertical="top"/>
    </xf>
    <xf numFmtId="1" fontId="15" fillId="0" borderId="7" xfId="0" applyNumberFormat="1" applyFont="1" applyBorder="1" applyAlignment="1">
      <alignment horizontal="center" vertical="top"/>
    </xf>
    <xf numFmtId="1" fontId="15" fillId="0" borderId="8" xfId="0" applyNumberFormat="1" applyFont="1" applyBorder="1" applyAlignment="1">
      <alignment horizontal="center" vertical="top"/>
    </xf>
    <xf numFmtId="0" fontId="15" fillId="0" borderId="8" xfId="0" applyFont="1" applyBorder="1" applyAlignment="1">
      <alignment horizontal="center" vertical="top" wrapText="1"/>
    </xf>
    <xf numFmtId="0" fontId="11" fillId="0" borderId="6" xfId="0" applyFont="1" applyBorder="1" applyAlignment="1">
      <alignment horizontal="left" vertical="top" wrapText="1"/>
    </xf>
    <xf numFmtId="0" fontId="18" fillId="0" borderId="1" xfId="0" applyFont="1" applyBorder="1" applyAlignment="1">
      <alignment horizontal="left" vertical="top" wrapText="1"/>
    </xf>
    <xf numFmtId="0" fontId="12" fillId="0" borderId="1" xfId="0" applyFont="1" applyBorder="1" applyAlignment="1">
      <alignment vertical="top" wrapText="1"/>
    </xf>
    <xf numFmtId="0" fontId="30" fillId="0" borderId="0" xfId="0" applyFont="1" applyAlignment="1">
      <alignment horizontal="left"/>
    </xf>
    <xf numFmtId="0" fontId="30" fillId="0" borderId="0" xfId="0" applyFont="1" applyAlignment="1">
      <alignment horizontal="left" wrapText="1"/>
    </xf>
    <xf numFmtId="0" fontId="10" fillId="0" borderId="0" xfId="0" applyFont="1" applyAlignment="1">
      <alignment horizontal="center"/>
    </xf>
    <xf numFmtId="0" fontId="10" fillId="0" borderId="0" xfId="0" applyFont="1" applyAlignment="1">
      <alignment horizontal="center" vertical="top" wrapText="1"/>
    </xf>
    <xf numFmtId="0" fontId="23" fillId="0" borderId="0" xfId="0" applyFont="1" applyAlignment="1">
      <alignment horizontal="center" vertical="center"/>
    </xf>
    <xf numFmtId="0" fontId="29" fillId="0" borderId="0" xfId="0" applyFont="1" applyAlignment="1">
      <alignment horizontal="left"/>
    </xf>
    <xf numFmtId="0" fontId="0" fillId="0" borderId="0" xfId="0" applyAlignment="1">
      <alignment horizontal="left"/>
    </xf>
    <xf numFmtId="0" fontId="30" fillId="0" borderId="0" xfId="0" applyFont="1" applyAlignment="1">
      <alignment horizontal="left" vertical="top" wrapText="1"/>
    </xf>
    <xf numFmtId="0" fontId="31" fillId="0" borderId="0" xfId="0" applyFont="1" applyAlignment="1">
      <alignment horizontal="left"/>
    </xf>
    <xf numFmtId="0" fontId="10" fillId="0" borderId="1" xfId="0" applyFont="1" applyBorder="1" applyAlignment="1">
      <alignment horizontal="right" vertical="top" wrapText="1"/>
    </xf>
    <xf numFmtId="0" fontId="10" fillId="0" borderId="1" xfId="0" applyFont="1" applyBorder="1" applyAlignment="1">
      <alignment horizontal="center" vertical="top" wrapText="1"/>
    </xf>
    <xf numFmtId="0" fontId="10" fillId="0" borderId="1" xfId="0" applyFont="1" applyBorder="1" applyAlignment="1">
      <alignment horizontal="left" vertical="top" wrapText="1"/>
    </xf>
    <xf numFmtId="49" fontId="11" fillId="0" borderId="1" xfId="0" applyNumberFormat="1" applyFont="1" applyBorder="1" applyAlignment="1">
      <alignment horizontal="center" vertical="top" wrapText="1"/>
    </xf>
    <xf numFmtId="49" fontId="10" fillId="0" borderId="1" xfId="0" applyNumberFormat="1" applyFont="1" applyBorder="1" applyAlignment="1">
      <alignment horizontal="right" vertical="top" wrapText="1"/>
    </xf>
    <xf numFmtId="0" fontId="11" fillId="0" borderId="1" xfId="0" applyFont="1" applyBorder="1" applyAlignment="1">
      <alignment horizontal="center" vertical="top" wrapText="1"/>
    </xf>
    <xf numFmtId="0" fontId="10" fillId="0" borderId="1" xfId="0" applyFont="1" applyBorder="1" applyAlignment="1">
      <alignment horizontal="left" vertical="top"/>
    </xf>
    <xf numFmtId="0" fontId="10" fillId="0" borderId="3" xfId="0" applyFont="1" applyBorder="1" applyAlignment="1">
      <alignment horizontal="left" vertical="top"/>
    </xf>
    <xf numFmtId="0" fontId="10" fillId="0" borderId="2" xfId="0" applyFont="1" applyBorder="1" applyAlignment="1">
      <alignment horizontal="left" vertical="top"/>
    </xf>
    <xf numFmtId="49" fontId="10" fillId="0" borderId="1" xfId="0" applyNumberFormat="1" applyFont="1" applyBorder="1" applyAlignment="1">
      <alignment horizontal="left" vertical="top" wrapText="1"/>
    </xf>
    <xf numFmtId="49" fontId="10" fillId="0" borderId="1" xfId="0" applyNumberFormat="1" applyFont="1" applyBorder="1" applyAlignment="1">
      <alignment horizontal="center" vertical="top" wrapText="1"/>
    </xf>
    <xf numFmtId="0" fontId="10" fillId="0" borderId="1" xfId="0" applyFont="1" applyBorder="1" applyAlignment="1">
      <alignment horizontal="right" vertical="top"/>
    </xf>
    <xf numFmtId="0" fontId="17" fillId="0" borderId="1" xfId="6" applyFont="1" applyBorder="1" applyAlignment="1">
      <alignment horizontal="left" vertical="top" wrapText="1"/>
    </xf>
    <xf numFmtId="0" fontId="17" fillId="0" borderId="1" xfId="6" applyFont="1" applyBorder="1" applyAlignment="1">
      <alignment horizontal="right" vertical="top" wrapText="1"/>
    </xf>
    <xf numFmtId="0" fontId="21" fillId="0" borderId="3" xfId="0" applyFont="1" applyBorder="1" applyAlignment="1">
      <alignment horizontal="right" vertical="top"/>
    </xf>
    <xf numFmtId="0" fontId="21" fillId="0" borderId="2" xfId="0" applyFont="1" applyBorder="1" applyAlignment="1">
      <alignment horizontal="right" vertical="top"/>
    </xf>
    <xf numFmtId="0" fontId="21" fillId="0" borderId="4" xfId="0" applyFont="1" applyBorder="1" applyAlignment="1">
      <alignment horizontal="right" vertical="top"/>
    </xf>
    <xf numFmtId="0" fontId="23" fillId="0" borderId="1" xfId="0" applyFont="1" applyBorder="1" applyAlignment="1">
      <alignment horizontal="center" vertical="center" wrapText="1"/>
    </xf>
    <xf numFmtId="0" fontId="24" fillId="0" borderId="1" xfId="0" applyFont="1" applyBorder="1" applyAlignment="1">
      <alignment horizontal="left" vertical="top" wrapText="1"/>
    </xf>
    <xf numFmtId="0" fontId="23" fillId="0" borderId="3" xfId="0" applyFont="1" applyBorder="1" applyAlignment="1">
      <alignment horizontal="right" vertical="top"/>
    </xf>
    <xf numFmtId="0" fontId="23" fillId="0" borderId="2" xfId="0" applyFont="1" applyBorder="1" applyAlignment="1">
      <alignment horizontal="right" vertical="top"/>
    </xf>
    <xf numFmtId="0" fontId="23" fillId="0" borderId="4" xfId="0" applyFont="1" applyBorder="1" applyAlignment="1">
      <alignment horizontal="right" vertical="top"/>
    </xf>
    <xf numFmtId="0" fontId="23" fillId="0" borderId="2" xfId="0" applyFont="1" applyBorder="1" applyAlignment="1">
      <alignment horizontal="center" vertical="top"/>
    </xf>
    <xf numFmtId="0" fontId="24" fillId="0" borderId="1" xfId="0" applyFont="1" applyBorder="1" applyAlignment="1">
      <alignment horizontal="center" vertical="top"/>
    </xf>
    <xf numFmtId="0" fontId="22" fillId="0" borderId="1" xfId="0" applyFont="1" applyBorder="1" applyAlignment="1">
      <alignment horizontal="left" vertical="top" wrapText="1"/>
    </xf>
    <xf numFmtId="0" fontId="19" fillId="0" borderId="0" xfId="0" applyFont="1" applyAlignment="1">
      <alignment horizontal="center" vertical="top" wrapText="1"/>
    </xf>
    <xf numFmtId="0" fontId="20" fillId="0" borderId="0" xfId="0" applyFont="1" applyAlignment="1">
      <alignment horizontal="center" vertical="top" wrapText="1"/>
    </xf>
    <xf numFmtId="0" fontId="21" fillId="0" borderId="0" xfId="0" applyFont="1" applyAlignment="1">
      <alignment horizontal="center" vertical="top"/>
    </xf>
    <xf numFmtId="49" fontId="22" fillId="0" borderId="0" xfId="0" applyNumberFormat="1" applyFont="1" applyAlignment="1">
      <alignment horizontal="center" vertical="top"/>
    </xf>
    <xf numFmtId="0" fontId="10" fillId="0" borderId="3" xfId="0" applyFont="1" applyBorder="1" applyAlignment="1">
      <alignment horizontal="left" vertical="center" wrapText="1"/>
    </xf>
    <xf numFmtId="0" fontId="36" fillId="0" borderId="2" xfId="0" applyFont="1" applyBorder="1"/>
    <xf numFmtId="0" fontId="16"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7" fillId="0" borderId="1" xfId="0" applyFont="1" applyBorder="1" applyAlignment="1">
      <alignment horizontal="center" vertical="center" wrapText="1"/>
    </xf>
    <xf numFmtId="9" fontId="11" fillId="0" borderId="6" xfId="0" applyNumberFormat="1" applyFont="1" applyBorder="1" applyAlignment="1">
      <alignment horizontal="center" vertical="top"/>
    </xf>
  </cellXfs>
  <cellStyles count="15">
    <cellStyle name="Excel_BuiltIn_Comma 1" xfId="14" xr:uid="{ABC1BDEF-46A2-4B5A-B6E0-D0A901D2B791}"/>
    <cellStyle name="Heading" xfId="2" xr:uid="{74E24DD9-3DD0-420F-BFE6-9539830EC365}"/>
    <cellStyle name="Heading 1 1" xfId="7" xr:uid="{EBFA2762-20AD-42E0-98E8-FD2BE5240299}"/>
    <cellStyle name="Heading 3" xfId="8" xr:uid="{87F859CE-D036-4484-BDF3-9027873E52E5}"/>
    <cellStyle name="Heading1" xfId="3" xr:uid="{C62F855B-A6CE-4E4D-94E8-B54928DE39D1}"/>
    <cellStyle name="Įprastas" xfId="0" builtinId="0"/>
    <cellStyle name="Įprastas 2" xfId="1" xr:uid="{51316253-0E95-4B55-83FC-F1CBF86FCB76}"/>
    <cellStyle name="Įprastas 2 2" xfId="11" xr:uid="{AD9DE903-C63F-4A8D-AA15-C3DBA3001161}"/>
    <cellStyle name="Įprastas 3" xfId="6" xr:uid="{BC3F0673-424E-40F0-A8E3-2C5B280C4D15}"/>
    <cellStyle name="Įprastas 3 2" xfId="12" xr:uid="{D4366CD4-6706-4C43-9E29-864DC6271594}"/>
    <cellStyle name="Procentai" xfId="13" builtinId="5"/>
    <cellStyle name="Result" xfId="4" xr:uid="{131060E2-525B-4C4E-B1DC-8D62EDCDF685}"/>
    <cellStyle name="Result 4" xfId="9" xr:uid="{5FC3525F-1128-4FEC-9EED-1E91D7E5ABC8}"/>
    <cellStyle name="Result2" xfId="5" xr:uid="{F4E881FC-B521-4206-B159-CAF59D18E67F}"/>
    <cellStyle name="Rezultatas 2" xfId="10" xr:uid="{8DE485E0-B8B7-4D5B-AD7E-A0C62ADAB35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FF3333"/>
      <rgbColor rgb="FFFFFFCC"/>
      <rgbColor rgb="FFCCFFFF"/>
      <rgbColor rgb="FF660066"/>
      <rgbColor rgb="FFFF6666"/>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E181E"/>
      <rgbColor rgb="FFFF3300"/>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Įklija">
      <a:fillStyleLst>
        <a:solidFill>
          <a:schemeClr val="phClr"/>
        </a:solidFill>
        <a:gradFill rotWithShape="1">
          <a:gsLst>
            <a:gs pos="0">
              <a:schemeClr val="phClr">
                <a:tint val="20000"/>
                <a:satMod val="180000"/>
                <a:lumMod val="98000"/>
              </a:schemeClr>
            </a:gs>
            <a:gs pos="40000">
              <a:schemeClr val="phClr">
                <a:tint val="30000"/>
                <a:satMod val="260000"/>
                <a:lumMod val="84000"/>
              </a:schemeClr>
            </a:gs>
            <a:gs pos="100000">
              <a:schemeClr val="phClr">
                <a:tint val="100000"/>
                <a:satMod val="110000"/>
                <a:lumMod val="100000"/>
              </a:schemeClr>
            </a:gs>
          </a:gsLst>
          <a:lin ang="5040000" scaled="1"/>
        </a:gradFill>
        <a:gradFill rotWithShape="1">
          <a:gsLst>
            <a:gs pos="0">
              <a:schemeClr val="phClr"/>
            </a:gs>
            <a:gs pos="100000">
              <a:schemeClr val="phClr">
                <a:shade val="75000"/>
                <a:satMod val="120000"/>
                <a:lumMod val="9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scene3d>
            <a:camera prst="orthographicFront">
              <a:rot lat="0" lon="0" rev="0"/>
            </a:camera>
            <a:lightRig rig="threePt" dir="tl">
              <a:rot lat="0" lon="0" rev="20400000"/>
            </a:lightRig>
          </a:scene3d>
          <a:sp3d>
            <a:bevelT w="50800" h="12700" prst="softRound"/>
          </a:sp3d>
        </a:effectStyle>
        <a:effectStyle>
          <a:effectLst>
            <a:outerShdw blurRad="44450" dist="50800" dir="5400000" sx="96000" rotWithShape="0">
              <a:srgbClr val="000000">
                <a:alpha val="34000"/>
              </a:srgbClr>
            </a:outerShdw>
          </a:effectLst>
          <a:scene3d>
            <a:camera prst="orthographicFront">
              <a:rot lat="0" lon="0" rev="0"/>
            </a:camera>
            <a:lightRig rig="threePt" dir="tl">
              <a:rot lat="0" lon="0" rev="20400000"/>
            </a:lightRig>
          </a:scene3d>
          <a:sp3d contourW="15875">
            <a:bevelT w="101600" h="25400" prst="softRound"/>
            <a:contourClr>
              <a:schemeClr val="phClr">
                <a:shade val="30000"/>
              </a:scheme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DB7B5-F458-44F6-8677-6294319D3C40}">
  <dimension ref="A1:K19"/>
  <sheetViews>
    <sheetView zoomScaleNormal="100" workbookViewId="0">
      <selection activeCell="A16" sqref="A16:K16"/>
    </sheetView>
  </sheetViews>
  <sheetFormatPr defaultRowHeight="12.75" x14ac:dyDescent="0.2"/>
  <cols>
    <col min="12" max="12" width="32.42578125" customWidth="1"/>
  </cols>
  <sheetData>
    <row r="1" spans="1:11" x14ac:dyDescent="0.2">
      <c r="A1" s="71"/>
      <c r="B1" s="71"/>
      <c r="C1" s="71"/>
      <c r="D1" s="72"/>
      <c r="E1" s="63"/>
      <c r="F1" s="72"/>
      <c r="G1" s="73"/>
      <c r="H1" s="74"/>
      <c r="I1" s="74"/>
      <c r="J1" s="74"/>
      <c r="K1" s="74"/>
    </row>
    <row r="2" spans="1:11" ht="15.75" x14ac:dyDescent="0.25">
      <c r="A2" s="100" t="s">
        <v>153</v>
      </c>
      <c r="B2" s="100"/>
      <c r="C2" s="100"/>
      <c r="D2" s="100"/>
      <c r="E2" s="100"/>
      <c r="F2" s="100"/>
      <c r="G2" s="100"/>
      <c r="H2" s="100"/>
      <c r="I2" s="100"/>
      <c r="J2" s="100"/>
      <c r="K2" s="100"/>
    </row>
    <row r="3" spans="1:11" ht="15.75" customHeight="1" x14ac:dyDescent="0.2">
      <c r="A3" s="101" t="s">
        <v>1</v>
      </c>
      <c r="B3" s="101"/>
      <c r="C3" s="101"/>
      <c r="D3" s="101"/>
      <c r="E3" s="101"/>
      <c r="F3" s="101"/>
      <c r="G3" s="101"/>
      <c r="H3" s="101"/>
      <c r="I3" s="101"/>
      <c r="J3" s="101"/>
      <c r="K3" s="101"/>
    </row>
    <row r="4" spans="1:11" x14ac:dyDescent="0.2">
      <c r="A4" s="102" t="s">
        <v>184</v>
      </c>
      <c r="B4" s="102"/>
      <c r="C4" s="102"/>
      <c r="D4" s="102"/>
      <c r="E4" s="102"/>
      <c r="F4" s="102"/>
      <c r="G4" s="102"/>
      <c r="H4" s="102"/>
      <c r="I4" s="102"/>
      <c r="J4" s="102"/>
      <c r="K4" s="102"/>
    </row>
    <row r="7" spans="1:11" s="76" customFormat="1" ht="15" x14ac:dyDescent="0.25">
      <c r="A7" s="75" t="s">
        <v>185</v>
      </c>
      <c r="B7" s="75"/>
    </row>
    <row r="8" spans="1:11" s="76" customFormat="1" ht="15" x14ac:dyDescent="0.25">
      <c r="A8" s="103" t="s">
        <v>186</v>
      </c>
      <c r="B8" s="103"/>
      <c r="C8" s="103"/>
      <c r="D8" s="103"/>
      <c r="E8" s="103"/>
      <c r="F8" s="103"/>
      <c r="G8" s="103"/>
      <c r="H8" s="103"/>
      <c r="I8" s="103"/>
      <c r="J8" s="103"/>
      <c r="K8" s="103"/>
    </row>
    <row r="9" spans="1:11" s="76" customFormat="1" ht="62.25" customHeight="1" x14ac:dyDescent="0.25">
      <c r="A9" s="99" t="s">
        <v>187</v>
      </c>
      <c r="B9" s="99"/>
      <c r="C9" s="99"/>
      <c r="D9" s="99"/>
      <c r="E9" s="99"/>
      <c r="F9" s="99"/>
      <c r="G9" s="99"/>
      <c r="H9" s="99"/>
      <c r="I9" s="99"/>
      <c r="J9" s="99"/>
      <c r="K9" s="99"/>
    </row>
    <row r="10" spans="1:11" s="76" customFormat="1" ht="15" x14ac:dyDescent="0.25">
      <c r="A10" s="98" t="s">
        <v>188</v>
      </c>
      <c r="B10" s="98"/>
      <c r="C10" s="98"/>
      <c r="D10" s="98"/>
      <c r="E10" s="98"/>
      <c r="F10" s="98"/>
      <c r="G10" s="98"/>
      <c r="H10" s="98"/>
      <c r="I10" s="98"/>
      <c r="J10" s="98"/>
      <c r="K10" s="98"/>
    </row>
    <row r="11" spans="1:11" s="76" customFormat="1" ht="15" x14ac:dyDescent="0.25">
      <c r="A11" s="98" t="s">
        <v>189</v>
      </c>
      <c r="B11" s="98"/>
      <c r="C11" s="98"/>
      <c r="D11" s="98"/>
      <c r="E11" s="98"/>
      <c r="F11" s="98"/>
      <c r="G11" s="98"/>
      <c r="H11" s="98"/>
      <c r="I11" s="98"/>
      <c r="J11" s="98"/>
      <c r="K11" s="98"/>
    </row>
    <row r="12" spans="1:11" s="76" customFormat="1" ht="98.25" customHeight="1" x14ac:dyDescent="0.25">
      <c r="A12" s="105" t="s">
        <v>213</v>
      </c>
      <c r="B12" s="105"/>
      <c r="C12" s="105"/>
      <c r="D12" s="105"/>
      <c r="E12" s="105"/>
      <c r="F12" s="105"/>
      <c r="G12" s="105"/>
      <c r="H12" s="105"/>
      <c r="I12" s="105"/>
      <c r="J12" s="105"/>
      <c r="K12" s="105"/>
    </row>
    <row r="13" spans="1:11" s="76" customFormat="1" ht="74.25" customHeight="1" x14ac:dyDescent="0.25">
      <c r="A13" s="99" t="s">
        <v>193</v>
      </c>
      <c r="B13" s="99"/>
      <c r="C13" s="99"/>
      <c r="D13" s="99"/>
      <c r="E13" s="99"/>
      <c r="F13" s="99"/>
      <c r="G13" s="99"/>
      <c r="H13" s="99"/>
      <c r="I13" s="99"/>
      <c r="J13" s="99"/>
      <c r="K13" s="99"/>
    </row>
    <row r="14" spans="1:11" s="76" customFormat="1" ht="15" x14ac:dyDescent="0.25">
      <c r="A14" s="77"/>
      <c r="B14" s="77"/>
      <c r="C14" s="77"/>
      <c r="D14" s="77"/>
      <c r="E14" s="77"/>
      <c r="F14" s="77"/>
      <c r="G14" s="77"/>
      <c r="H14" s="77"/>
      <c r="I14" s="77"/>
      <c r="J14" s="77"/>
      <c r="K14" s="77"/>
    </row>
    <row r="15" spans="1:11" s="76" customFormat="1" ht="15" x14ac:dyDescent="0.25">
      <c r="A15" s="106" t="s">
        <v>190</v>
      </c>
      <c r="B15" s="106"/>
      <c r="C15" s="106"/>
      <c r="D15" s="106"/>
      <c r="E15" s="106"/>
      <c r="F15" s="106"/>
      <c r="G15" s="106"/>
      <c r="H15" s="106"/>
      <c r="I15" s="106"/>
      <c r="J15" s="106"/>
      <c r="K15" s="106"/>
    </row>
    <row r="16" spans="1:11" s="76" customFormat="1" ht="15" x14ac:dyDescent="0.25">
      <c r="A16" s="98" t="s">
        <v>191</v>
      </c>
      <c r="B16" s="98"/>
      <c r="C16" s="98"/>
      <c r="D16" s="98"/>
      <c r="E16" s="98"/>
      <c r="F16" s="98"/>
      <c r="G16" s="98"/>
      <c r="H16" s="98"/>
      <c r="I16" s="98"/>
      <c r="J16" s="98"/>
      <c r="K16" s="98"/>
    </row>
    <row r="17" spans="1:11" ht="60.75" customHeight="1" x14ac:dyDescent="0.25">
      <c r="A17" s="99" t="s">
        <v>192</v>
      </c>
      <c r="B17" s="99"/>
      <c r="C17" s="99"/>
      <c r="D17" s="99"/>
      <c r="E17" s="99"/>
      <c r="F17" s="99"/>
      <c r="G17" s="99"/>
      <c r="H17" s="99"/>
      <c r="I17" s="99"/>
      <c r="J17" s="99"/>
      <c r="K17" s="99"/>
    </row>
    <row r="18" spans="1:11" ht="111.75" customHeight="1" x14ac:dyDescent="0.25">
      <c r="A18" s="99" t="s">
        <v>216</v>
      </c>
      <c r="B18" s="99"/>
      <c r="C18" s="99"/>
      <c r="D18" s="99"/>
      <c r="E18" s="99"/>
      <c r="F18" s="99"/>
      <c r="G18" s="99"/>
      <c r="H18" s="99"/>
      <c r="I18" s="99"/>
      <c r="J18" s="99"/>
      <c r="K18" s="99"/>
    </row>
    <row r="19" spans="1:11" x14ac:dyDescent="0.2">
      <c r="A19" s="104"/>
      <c r="B19" s="104"/>
      <c r="C19" s="104"/>
      <c r="D19" s="104"/>
      <c r="E19" s="104"/>
      <c r="F19" s="104"/>
      <c r="G19" s="104"/>
      <c r="H19" s="104"/>
      <c r="I19" s="104"/>
      <c r="J19" s="104"/>
      <c r="K19" s="104"/>
    </row>
  </sheetData>
  <mergeCells count="14">
    <mergeCell ref="A17:K17"/>
    <mergeCell ref="A18:K18"/>
    <mergeCell ref="A19:K19"/>
    <mergeCell ref="A11:K11"/>
    <mergeCell ref="A12:K12"/>
    <mergeCell ref="A15:K15"/>
    <mergeCell ref="A16:K16"/>
    <mergeCell ref="A10:K10"/>
    <mergeCell ref="A13:K13"/>
    <mergeCell ref="A2:K2"/>
    <mergeCell ref="A3:K3"/>
    <mergeCell ref="A4:K4"/>
    <mergeCell ref="A8:K8"/>
    <mergeCell ref="A9:K9"/>
  </mergeCells>
  <pageMargins left="0.7" right="0.7" top="0.75" bottom="0.75" header="0.3" footer="0.3"/>
  <pageSetup paperSize="9" scale="88" orientation="portrait" r:id="rId1"/>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I83"/>
  <sheetViews>
    <sheetView showGridLines="0" zoomScale="86" zoomScaleNormal="86" zoomScaleSheetLayoutView="55" workbookViewId="0">
      <selection activeCell="J6" sqref="J6"/>
    </sheetView>
  </sheetViews>
  <sheetFormatPr defaultColWidth="9.140625" defaultRowHeight="15.75" x14ac:dyDescent="0.25"/>
  <cols>
    <col min="1" max="1" width="9.140625" style="4"/>
    <col min="2" max="2" width="28.85546875" style="2" bestFit="1" customWidth="1"/>
    <col min="3" max="3" width="9.85546875" style="5" customWidth="1"/>
    <col min="4" max="4" width="15.5703125" style="6" customWidth="1"/>
    <col min="5" max="5" width="14.28515625" style="7" customWidth="1"/>
    <col min="6" max="6" width="12.42578125" style="7" customWidth="1"/>
    <col min="7" max="8" width="13.28515625" style="7" customWidth="1"/>
    <col min="9" max="9" width="100.85546875" style="8" customWidth="1"/>
    <col min="10" max="10" width="35.140625" style="7" customWidth="1"/>
    <col min="11" max="11" width="33.42578125" style="7" customWidth="1"/>
    <col min="12" max="12" width="2.140625" style="7" customWidth="1"/>
    <col min="13" max="13" width="9.140625" style="7" customWidth="1"/>
    <col min="14" max="14" width="37.28515625" style="7" customWidth="1"/>
    <col min="15" max="1023" width="9.140625" style="7" customWidth="1"/>
    <col min="1024" max="1025" width="9.140625" style="4" customWidth="1"/>
    <col min="1026" max="16384" width="9.140625" style="4"/>
  </cols>
  <sheetData>
    <row r="1" spans="1:12" ht="13.5" customHeight="1" x14ac:dyDescent="0.25">
      <c r="I1" s="8" t="s">
        <v>0</v>
      </c>
    </row>
    <row r="2" spans="1:12" ht="27" customHeight="1" x14ac:dyDescent="0.25">
      <c r="I2" s="9"/>
    </row>
    <row r="3" spans="1:12" x14ac:dyDescent="0.25">
      <c r="B3" s="100" t="s">
        <v>153</v>
      </c>
      <c r="C3" s="100"/>
      <c r="D3" s="100"/>
      <c r="E3" s="100"/>
      <c r="F3" s="100"/>
      <c r="G3" s="100"/>
      <c r="H3" s="100"/>
      <c r="I3" s="100"/>
    </row>
    <row r="4" spans="1:12" ht="18" customHeight="1" x14ac:dyDescent="0.25">
      <c r="B4" s="101" t="s">
        <v>1</v>
      </c>
      <c r="C4" s="101"/>
      <c r="D4" s="101"/>
      <c r="E4" s="101"/>
      <c r="F4" s="101"/>
      <c r="G4" s="101"/>
      <c r="H4" s="101"/>
      <c r="I4" s="101"/>
    </row>
    <row r="5" spans="1:12" ht="21" customHeight="1" x14ac:dyDescent="0.25">
      <c r="B5" s="101"/>
      <c r="C5" s="101"/>
      <c r="D5" s="101"/>
      <c r="E5" s="101"/>
      <c r="F5" s="101"/>
      <c r="G5" s="101"/>
      <c r="H5" s="101"/>
      <c r="I5" s="101"/>
    </row>
    <row r="6" spans="1:12" ht="94.5" customHeight="1" x14ac:dyDescent="0.25">
      <c r="A6" s="10" t="s">
        <v>2</v>
      </c>
      <c r="B6" s="1" t="s">
        <v>3</v>
      </c>
      <c r="C6" s="1" t="s">
        <v>4</v>
      </c>
      <c r="D6" s="11" t="s">
        <v>5</v>
      </c>
      <c r="E6" s="1" t="s">
        <v>6</v>
      </c>
      <c r="F6" s="1" t="s">
        <v>7</v>
      </c>
      <c r="G6" s="1" t="s">
        <v>8</v>
      </c>
      <c r="H6" s="1" t="s">
        <v>9</v>
      </c>
      <c r="I6" s="1" t="s">
        <v>10</v>
      </c>
      <c r="J6" s="138" t="s">
        <v>218</v>
      </c>
      <c r="K6" s="12"/>
      <c r="L6" s="12"/>
    </row>
    <row r="7" spans="1:12" x14ac:dyDescent="0.25">
      <c r="A7" s="13"/>
      <c r="B7" s="14">
        <v>2</v>
      </c>
      <c r="C7" s="15">
        <v>3</v>
      </c>
      <c r="D7" s="16">
        <v>4</v>
      </c>
      <c r="E7" s="15">
        <v>5</v>
      </c>
      <c r="F7" s="15">
        <v>6</v>
      </c>
      <c r="G7" s="15">
        <v>7</v>
      </c>
      <c r="H7" s="15">
        <v>8</v>
      </c>
      <c r="I7" s="17">
        <v>9</v>
      </c>
      <c r="J7" s="15">
        <v>10</v>
      </c>
    </row>
    <row r="8" spans="1:12" x14ac:dyDescent="0.25">
      <c r="A8" s="3">
        <v>1</v>
      </c>
      <c r="B8" s="116" t="s">
        <v>26</v>
      </c>
      <c r="C8" s="116"/>
      <c r="D8" s="116"/>
      <c r="E8" s="116"/>
      <c r="F8" s="116"/>
      <c r="G8" s="116"/>
      <c r="H8" s="116"/>
      <c r="I8" s="116"/>
      <c r="J8" s="116"/>
    </row>
    <row r="9" spans="1:12" ht="63" x14ac:dyDescent="0.25">
      <c r="A9" s="15" t="s">
        <v>108</v>
      </c>
      <c r="B9" s="19" t="s">
        <v>27</v>
      </c>
      <c r="C9" s="20" t="s">
        <v>11</v>
      </c>
      <c r="D9" s="20">
        <v>5</v>
      </c>
      <c r="E9" s="21">
        <v>0</v>
      </c>
      <c r="F9" s="22">
        <v>0.05</v>
      </c>
      <c r="G9" s="23">
        <f t="shared" ref="G9:G14" si="0">D9*E9</f>
        <v>0</v>
      </c>
      <c r="H9" s="23">
        <f t="shared" ref="H9:H14" si="1">G9+G9*F9</f>
        <v>0</v>
      </c>
      <c r="I9" s="24" t="s">
        <v>28</v>
      </c>
      <c r="J9" s="25"/>
    </row>
    <row r="10" spans="1:12" ht="63" x14ac:dyDescent="0.25">
      <c r="A10" s="15" t="s">
        <v>107</v>
      </c>
      <c r="B10" s="19" t="s">
        <v>27</v>
      </c>
      <c r="C10" s="20" t="s">
        <v>11</v>
      </c>
      <c r="D10" s="20">
        <v>6</v>
      </c>
      <c r="E10" s="21">
        <v>0</v>
      </c>
      <c r="F10" s="22">
        <v>0.05</v>
      </c>
      <c r="G10" s="23">
        <f t="shared" si="0"/>
        <v>0</v>
      </c>
      <c r="H10" s="23">
        <f t="shared" si="1"/>
        <v>0</v>
      </c>
      <c r="I10" s="24" t="s">
        <v>29</v>
      </c>
      <c r="J10" s="25"/>
    </row>
    <row r="11" spans="1:12" ht="63" x14ac:dyDescent="0.25">
      <c r="A11" s="15" t="s">
        <v>110</v>
      </c>
      <c r="B11" s="19" t="s">
        <v>27</v>
      </c>
      <c r="C11" s="20" t="s">
        <v>11</v>
      </c>
      <c r="D11" s="20">
        <v>5</v>
      </c>
      <c r="E11" s="21">
        <v>0</v>
      </c>
      <c r="F11" s="22">
        <v>0.05</v>
      </c>
      <c r="G11" s="23">
        <f t="shared" si="0"/>
        <v>0</v>
      </c>
      <c r="H11" s="23">
        <f t="shared" si="1"/>
        <v>0</v>
      </c>
      <c r="I11" s="24" t="s">
        <v>30</v>
      </c>
      <c r="J11" s="25"/>
    </row>
    <row r="12" spans="1:12" ht="63" x14ac:dyDescent="0.25">
      <c r="A12" s="15" t="s">
        <v>111</v>
      </c>
      <c r="B12" s="19" t="s">
        <v>27</v>
      </c>
      <c r="C12" s="20" t="s">
        <v>11</v>
      </c>
      <c r="D12" s="20">
        <v>6</v>
      </c>
      <c r="E12" s="21">
        <v>0</v>
      </c>
      <c r="F12" s="22">
        <v>0.05</v>
      </c>
      <c r="G12" s="23">
        <f t="shared" si="0"/>
        <v>0</v>
      </c>
      <c r="H12" s="23">
        <f t="shared" si="1"/>
        <v>0</v>
      </c>
      <c r="I12" s="24" t="s">
        <v>31</v>
      </c>
      <c r="J12" s="25"/>
    </row>
    <row r="13" spans="1:12" ht="63" x14ac:dyDescent="0.25">
      <c r="A13" s="15" t="s">
        <v>112</v>
      </c>
      <c r="B13" s="19" t="s">
        <v>27</v>
      </c>
      <c r="C13" s="20" t="s">
        <v>11</v>
      </c>
      <c r="D13" s="20">
        <v>5</v>
      </c>
      <c r="E13" s="21">
        <v>0</v>
      </c>
      <c r="F13" s="22">
        <v>0.05</v>
      </c>
      <c r="G13" s="23">
        <f t="shared" si="0"/>
        <v>0</v>
      </c>
      <c r="H13" s="23">
        <f t="shared" si="1"/>
        <v>0</v>
      </c>
      <c r="I13" s="24" t="s">
        <v>32</v>
      </c>
      <c r="J13" s="25"/>
    </row>
    <row r="14" spans="1:12" ht="63" x14ac:dyDescent="0.25">
      <c r="A14" s="15" t="s">
        <v>113</v>
      </c>
      <c r="B14" s="19" t="s">
        <v>27</v>
      </c>
      <c r="C14" s="20" t="s">
        <v>11</v>
      </c>
      <c r="D14" s="20">
        <v>6</v>
      </c>
      <c r="E14" s="21">
        <v>0</v>
      </c>
      <c r="F14" s="22">
        <v>0.05</v>
      </c>
      <c r="G14" s="23">
        <f t="shared" si="0"/>
        <v>0</v>
      </c>
      <c r="H14" s="23">
        <f t="shared" si="1"/>
        <v>0</v>
      </c>
      <c r="I14" s="24" t="s">
        <v>33</v>
      </c>
      <c r="J14" s="25"/>
    </row>
    <row r="15" spans="1:12" x14ac:dyDescent="0.25">
      <c r="A15" s="15"/>
      <c r="B15" s="26"/>
      <c r="C15" s="26"/>
      <c r="D15" s="26"/>
      <c r="E15" s="111" t="s">
        <v>143</v>
      </c>
      <c r="F15" s="111"/>
      <c r="G15" s="23">
        <f>SUM(G9:G14)</f>
        <v>0</v>
      </c>
      <c r="H15" s="23">
        <f>SUM(H9:H14)</f>
        <v>0</v>
      </c>
      <c r="I15" s="110"/>
      <c r="J15" s="110"/>
    </row>
    <row r="16" spans="1:12" x14ac:dyDescent="0.25">
      <c r="A16" s="3">
        <v>2</v>
      </c>
      <c r="B16" s="113" t="s">
        <v>34</v>
      </c>
      <c r="C16" s="113"/>
      <c r="D16" s="113"/>
      <c r="E16" s="113"/>
      <c r="F16" s="113"/>
      <c r="G16" s="113"/>
      <c r="H16" s="113"/>
      <c r="I16" s="113"/>
      <c r="J16" s="113"/>
    </row>
    <row r="17" spans="1:10" ht="141.75" x14ac:dyDescent="0.25">
      <c r="A17" s="15" t="s">
        <v>114</v>
      </c>
      <c r="B17" s="27" t="s">
        <v>35</v>
      </c>
      <c r="C17" s="20" t="s">
        <v>20</v>
      </c>
      <c r="D17" s="28">
        <v>55</v>
      </c>
      <c r="E17" s="21">
        <v>0</v>
      </c>
      <c r="F17" s="22">
        <v>0.05</v>
      </c>
      <c r="G17" s="23">
        <f t="shared" ref="G17:G18" si="2">D17*E17</f>
        <v>0</v>
      </c>
      <c r="H17" s="23">
        <f t="shared" ref="H17:H20" si="3">G17+G17*F17</f>
        <v>0</v>
      </c>
      <c r="I17" s="24" t="s">
        <v>36</v>
      </c>
      <c r="J17" s="29"/>
    </row>
    <row r="18" spans="1:10" ht="141.75" x14ac:dyDescent="0.25">
      <c r="A18" s="15" t="s">
        <v>115</v>
      </c>
      <c r="B18" s="27" t="s">
        <v>35</v>
      </c>
      <c r="C18" s="20" t="s">
        <v>20</v>
      </c>
      <c r="D18" s="28">
        <v>55</v>
      </c>
      <c r="E18" s="21">
        <v>0</v>
      </c>
      <c r="F18" s="22">
        <v>0.05</v>
      </c>
      <c r="G18" s="23">
        <f t="shared" si="2"/>
        <v>0</v>
      </c>
      <c r="H18" s="23">
        <f t="shared" si="3"/>
        <v>0</v>
      </c>
      <c r="I18" s="24" t="s">
        <v>37</v>
      </c>
      <c r="J18" s="29"/>
    </row>
    <row r="19" spans="1:10" x14ac:dyDescent="0.25">
      <c r="A19" s="15"/>
      <c r="B19" s="26"/>
      <c r="C19" s="26"/>
      <c r="D19" s="26"/>
      <c r="E19" s="111" t="s">
        <v>144</v>
      </c>
      <c r="F19" s="111"/>
      <c r="G19" s="23">
        <f>SUM(G17:G18)</f>
        <v>0</v>
      </c>
      <c r="H19" s="23">
        <f>SUM(H17:H18)</f>
        <v>0</v>
      </c>
      <c r="I19" s="112"/>
      <c r="J19" s="112"/>
    </row>
    <row r="20" spans="1:10" ht="94.5" x14ac:dyDescent="0.25">
      <c r="A20" s="3">
        <v>3</v>
      </c>
      <c r="B20" s="18" t="s">
        <v>38</v>
      </c>
      <c r="C20" s="30" t="s">
        <v>11</v>
      </c>
      <c r="D20" s="31">
        <v>88</v>
      </c>
      <c r="E20" s="21">
        <v>0</v>
      </c>
      <c r="F20" s="22">
        <v>0.05</v>
      </c>
      <c r="G20" s="23">
        <f t="shared" ref="G20" si="4">D20*E20</f>
        <v>0</v>
      </c>
      <c r="H20" s="23">
        <f t="shared" si="3"/>
        <v>0</v>
      </c>
      <c r="I20" s="24" t="s">
        <v>39</v>
      </c>
      <c r="J20" s="15"/>
    </row>
    <row r="21" spans="1:10" x14ac:dyDescent="0.25">
      <c r="A21" s="3">
        <v>4</v>
      </c>
      <c r="B21" s="109" t="s">
        <v>40</v>
      </c>
      <c r="C21" s="109"/>
      <c r="D21" s="109"/>
      <c r="E21" s="109"/>
      <c r="F21" s="109"/>
      <c r="G21" s="109"/>
      <c r="H21" s="109"/>
      <c r="I21" s="109"/>
      <c r="J21" s="109"/>
    </row>
    <row r="22" spans="1:10" ht="94.5" x14ac:dyDescent="0.25">
      <c r="A22" s="15" t="s">
        <v>116</v>
      </c>
      <c r="B22" s="24" t="s">
        <v>41</v>
      </c>
      <c r="C22" s="3" t="s">
        <v>11</v>
      </c>
      <c r="D22" s="28">
        <v>22</v>
      </c>
      <c r="E22" s="21">
        <v>0</v>
      </c>
      <c r="F22" s="22">
        <v>0.05</v>
      </c>
      <c r="G22" s="23">
        <f>E22*D22</f>
        <v>0</v>
      </c>
      <c r="H22" s="23">
        <f>G22+G22*F22</f>
        <v>0</v>
      </c>
      <c r="I22" s="24" t="s">
        <v>42</v>
      </c>
      <c r="J22" s="20"/>
    </row>
    <row r="23" spans="1:10" ht="94.5" x14ac:dyDescent="0.25">
      <c r="A23" s="15" t="s">
        <v>117</v>
      </c>
      <c r="B23" s="24" t="s">
        <v>41</v>
      </c>
      <c r="C23" s="3" t="s">
        <v>11</v>
      </c>
      <c r="D23" s="28">
        <v>33</v>
      </c>
      <c r="E23" s="21">
        <v>0</v>
      </c>
      <c r="F23" s="22">
        <v>0.05</v>
      </c>
      <c r="G23" s="23">
        <f t="shared" ref="G23:G28" si="5">E23*D23</f>
        <v>0</v>
      </c>
      <c r="H23" s="23">
        <f t="shared" ref="H23:H36" si="6">G23+G23*F23</f>
        <v>0</v>
      </c>
      <c r="I23" s="24" t="s">
        <v>43</v>
      </c>
      <c r="J23" s="20"/>
    </row>
    <row r="24" spans="1:10" ht="94.5" x14ac:dyDescent="0.25">
      <c r="A24" s="15" t="s">
        <v>118</v>
      </c>
      <c r="B24" s="24" t="s">
        <v>41</v>
      </c>
      <c r="C24" s="3" t="s">
        <v>11</v>
      </c>
      <c r="D24" s="28">
        <v>11</v>
      </c>
      <c r="E24" s="21">
        <v>0</v>
      </c>
      <c r="F24" s="22">
        <v>0.05</v>
      </c>
      <c r="G24" s="23">
        <f t="shared" si="5"/>
        <v>0</v>
      </c>
      <c r="H24" s="23">
        <f t="shared" si="6"/>
        <v>0</v>
      </c>
      <c r="I24" s="24" t="s">
        <v>44</v>
      </c>
      <c r="J24" s="20"/>
    </row>
    <row r="25" spans="1:10" ht="94.5" x14ac:dyDescent="0.25">
      <c r="A25" s="15" t="s">
        <v>109</v>
      </c>
      <c r="B25" s="24" t="s">
        <v>45</v>
      </c>
      <c r="C25" s="3" t="s">
        <v>11</v>
      </c>
      <c r="D25" s="28">
        <v>11</v>
      </c>
      <c r="E25" s="21">
        <v>0</v>
      </c>
      <c r="F25" s="22">
        <v>0.05</v>
      </c>
      <c r="G25" s="23">
        <f t="shared" si="5"/>
        <v>0</v>
      </c>
      <c r="H25" s="23">
        <f t="shared" si="6"/>
        <v>0</v>
      </c>
      <c r="I25" s="24" t="s">
        <v>46</v>
      </c>
      <c r="J25" s="20"/>
    </row>
    <row r="26" spans="1:10" ht="94.5" x14ac:dyDescent="0.25">
      <c r="A26" s="15" t="s">
        <v>119</v>
      </c>
      <c r="B26" s="24" t="s">
        <v>45</v>
      </c>
      <c r="C26" s="3" t="s">
        <v>11</v>
      </c>
      <c r="D26" s="28">
        <v>22</v>
      </c>
      <c r="E26" s="21">
        <v>0</v>
      </c>
      <c r="F26" s="22">
        <v>0.05</v>
      </c>
      <c r="G26" s="23">
        <f t="shared" si="5"/>
        <v>0</v>
      </c>
      <c r="H26" s="23">
        <f t="shared" si="6"/>
        <v>0</v>
      </c>
      <c r="I26" s="24" t="s">
        <v>47</v>
      </c>
      <c r="J26" s="17"/>
    </row>
    <row r="27" spans="1:10" ht="94.5" x14ac:dyDescent="0.25">
      <c r="A27" s="15" t="s">
        <v>120</v>
      </c>
      <c r="B27" s="24" t="s">
        <v>45</v>
      </c>
      <c r="C27" s="3" t="s">
        <v>11</v>
      </c>
      <c r="D27" s="28">
        <v>11</v>
      </c>
      <c r="E27" s="21">
        <v>0</v>
      </c>
      <c r="F27" s="22">
        <v>0.05</v>
      </c>
      <c r="G27" s="23">
        <f t="shared" si="5"/>
        <v>0</v>
      </c>
      <c r="H27" s="23">
        <f t="shared" si="6"/>
        <v>0</v>
      </c>
      <c r="I27" s="24" t="s">
        <v>48</v>
      </c>
      <c r="J27" s="17"/>
    </row>
    <row r="28" spans="1:10" ht="94.5" x14ac:dyDescent="0.25">
      <c r="A28" s="15" t="s">
        <v>121</v>
      </c>
      <c r="B28" s="24" t="s">
        <v>49</v>
      </c>
      <c r="C28" s="20" t="s">
        <v>20</v>
      </c>
      <c r="D28" s="28">
        <v>11</v>
      </c>
      <c r="E28" s="21">
        <v>0</v>
      </c>
      <c r="F28" s="22">
        <v>0.05</v>
      </c>
      <c r="G28" s="23">
        <f t="shared" si="5"/>
        <v>0</v>
      </c>
      <c r="H28" s="23">
        <f t="shared" si="6"/>
        <v>0</v>
      </c>
      <c r="I28" s="24" t="s">
        <v>50</v>
      </c>
      <c r="J28" s="17"/>
    </row>
    <row r="29" spans="1:10" x14ac:dyDescent="0.25">
      <c r="A29" s="15"/>
      <c r="B29" s="26"/>
      <c r="C29" s="26"/>
      <c r="D29" s="26"/>
      <c r="E29" s="111" t="s">
        <v>145</v>
      </c>
      <c r="F29" s="111"/>
      <c r="G29" s="23">
        <f>SUM(G22:G28)</f>
        <v>0</v>
      </c>
      <c r="H29" s="23">
        <f>SUM(H22:H28)</f>
        <v>0</v>
      </c>
      <c r="I29" s="112"/>
      <c r="J29" s="112"/>
    </row>
    <row r="30" spans="1:10" ht="94.5" x14ac:dyDescent="0.25">
      <c r="A30" s="3">
        <v>5</v>
      </c>
      <c r="B30" s="18" t="s">
        <v>51</v>
      </c>
      <c r="C30" s="30" t="s">
        <v>11</v>
      </c>
      <c r="D30" s="31">
        <v>22</v>
      </c>
      <c r="E30" s="21">
        <v>0</v>
      </c>
      <c r="F30" s="22">
        <v>0.05</v>
      </c>
      <c r="G30" s="23">
        <v>0</v>
      </c>
      <c r="H30" s="23">
        <f t="shared" si="6"/>
        <v>0</v>
      </c>
      <c r="I30" s="24" t="s">
        <v>52</v>
      </c>
      <c r="J30" s="15"/>
    </row>
    <row r="31" spans="1:10" ht="204.75" x14ac:dyDescent="0.25">
      <c r="A31" s="3">
        <v>6</v>
      </c>
      <c r="B31" s="18" t="s">
        <v>53</v>
      </c>
      <c r="C31" s="3" t="s">
        <v>11</v>
      </c>
      <c r="D31" s="28">
        <v>7</v>
      </c>
      <c r="E31" s="21">
        <v>0</v>
      </c>
      <c r="F31" s="22">
        <v>0.05</v>
      </c>
      <c r="G31" s="23">
        <f t="shared" ref="G31:G36" si="7">E31*D31</f>
        <v>0</v>
      </c>
      <c r="H31" s="23">
        <f t="shared" si="6"/>
        <v>0</v>
      </c>
      <c r="I31" s="24" t="s">
        <v>54</v>
      </c>
      <c r="J31" s="15"/>
    </row>
    <row r="32" spans="1:10" ht="110.25" x14ac:dyDescent="0.25">
      <c r="A32" s="3">
        <v>7</v>
      </c>
      <c r="B32" s="18" t="s">
        <v>55</v>
      </c>
      <c r="C32" s="3" t="s">
        <v>11</v>
      </c>
      <c r="D32" s="28">
        <v>2</v>
      </c>
      <c r="E32" s="21">
        <v>0</v>
      </c>
      <c r="F32" s="22">
        <v>0.05</v>
      </c>
      <c r="G32" s="23">
        <f t="shared" si="7"/>
        <v>0</v>
      </c>
      <c r="H32" s="23">
        <f t="shared" si="6"/>
        <v>0</v>
      </c>
      <c r="I32" s="24" t="s">
        <v>56</v>
      </c>
      <c r="J32" s="15"/>
    </row>
    <row r="33" spans="1:10" ht="63" x14ac:dyDescent="0.25">
      <c r="A33" s="3">
        <v>8</v>
      </c>
      <c r="B33" s="32" t="s">
        <v>57</v>
      </c>
      <c r="C33" s="3" t="s">
        <v>11</v>
      </c>
      <c r="D33" s="28">
        <v>66</v>
      </c>
      <c r="E33" s="21">
        <v>0</v>
      </c>
      <c r="F33" s="22">
        <v>0.05</v>
      </c>
      <c r="G33" s="23">
        <f t="shared" si="7"/>
        <v>0</v>
      </c>
      <c r="H33" s="23">
        <f t="shared" si="6"/>
        <v>0</v>
      </c>
      <c r="I33" s="24" t="s">
        <v>58</v>
      </c>
      <c r="J33" s="15"/>
    </row>
    <row r="34" spans="1:10" ht="110.25" x14ac:dyDescent="0.25">
      <c r="A34" s="3">
        <v>9</v>
      </c>
      <c r="B34" s="32" t="s">
        <v>59</v>
      </c>
      <c r="C34" s="3" t="s">
        <v>11</v>
      </c>
      <c r="D34" s="28">
        <v>330</v>
      </c>
      <c r="E34" s="21">
        <v>0</v>
      </c>
      <c r="F34" s="22">
        <v>0.05</v>
      </c>
      <c r="G34" s="23">
        <f t="shared" si="7"/>
        <v>0</v>
      </c>
      <c r="H34" s="23">
        <f t="shared" si="6"/>
        <v>0</v>
      </c>
      <c r="I34" s="24" t="s">
        <v>60</v>
      </c>
      <c r="J34" s="15"/>
    </row>
    <row r="35" spans="1:10" ht="63" x14ac:dyDescent="0.25">
      <c r="A35" s="3">
        <v>10</v>
      </c>
      <c r="B35" s="18" t="s">
        <v>93</v>
      </c>
      <c r="C35" s="30" t="s">
        <v>20</v>
      </c>
      <c r="D35" s="33">
        <v>220</v>
      </c>
      <c r="E35" s="21">
        <v>0</v>
      </c>
      <c r="F35" s="22">
        <v>0.05</v>
      </c>
      <c r="G35" s="23">
        <f t="shared" si="7"/>
        <v>0</v>
      </c>
      <c r="H35" s="23">
        <f t="shared" si="6"/>
        <v>0</v>
      </c>
      <c r="I35" s="24" t="s">
        <v>94</v>
      </c>
      <c r="J35" s="34"/>
    </row>
    <row r="36" spans="1:10" ht="47.25" x14ac:dyDescent="0.25">
      <c r="A36" s="3">
        <v>11</v>
      </c>
      <c r="B36" s="18" t="s">
        <v>61</v>
      </c>
      <c r="C36" s="35" t="s">
        <v>11</v>
      </c>
      <c r="D36" s="28">
        <v>44</v>
      </c>
      <c r="E36" s="21">
        <v>0</v>
      </c>
      <c r="F36" s="22">
        <v>0.05</v>
      </c>
      <c r="G36" s="23">
        <f t="shared" si="7"/>
        <v>0</v>
      </c>
      <c r="H36" s="23">
        <f t="shared" si="6"/>
        <v>0</v>
      </c>
      <c r="I36" s="24" t="s">
        <v>62</v>
      </c>
      <c r="J36" s="15"/>
    </row>
    <row r="37" spans="1:10" x14ac:dyDescent="0.25">
      <c r="A37" s="3">
        <v>12</v>
      </c>
      <c r="B37" s="109" t="s">
        <v>63</v>
      </c>
      <c r="C37" s="109"/>
      <c r="D37" s="109"/>
      <c r="E37" s="109"/>
      <c r="F37" s="109"/>
      <c r="G37" s="109"/>
      <c r="H37" s="109"/>
      <c r="I37" s="109"/>
      <c r="J37" s="109"/>
    </row>
    <row r="38" spans="1:10" ht="47.25" x14ac:dyDescent="0.25">
      <c r="A38" s="15" t="s">
        <v>122</v>
      </c>
      <c r="B38" s="24" t="s">
        <v>64</v>
      </c>
      <c r="C38" s="20" t="s">
        <v>11</v>
      </c>
      <c r="D38" s="31">
        <v>88</v>
      </c>
      <c r="E38" s="21">
        <v>0</v>
      </c>
      <c r="F38" s="22">
        <v>0.05</v>
      </c>
      <c r="G38" s="23">
        <f t="shared" ref="G38:G42" si="8">E38*D38</f>
        <v>0</v>
      </c>
      <c r="H38" s="23">
        <f t="shared" ref="H38:H42" si="9">G38+G38*F38</f>
        <v>0</v>
      </c>
      <c r="I38" s="24" t="s">
        <v>65</v>
      </c>
      <c r="J38" s="29"/>
    </row>
    <row r="39" spans="1:10" ht="31.5" x14ac:dyDescent="0.25">
      <c r="A39" s="15" t="s">
        <v>123</v>
      </c>
      <c r="B39" s="24" t="s">
        <v>66</v>
      </c>
      <c r="C39" s="20" t="s">
        <v>11</v>
      </c>
      <c r="D39" s="31">
        <v>88</v>
      </c>
      <c r="E39" s="21">
        <v>0</v>
      </c>
      <c r="F39" s="22">
        <v>0.05</v>
      </c>
      <c r="G39" s="23">
        <f t="shared" si="8"/>
        <v>0</v>
      </c>
      <c r="H39" s="23">
        <f t="shared" si="9"/>
        <v>0</v>
      </c>
      <c r="I39" s="24" t="s">
        <v>67</v>
      </c>
      <c r="J39" s="29"/>
    </row>
    <row r="40" spans="1:10" ht="47.25" x14ac:dyDescent="0.25">
      <c r="A40" s="15" t="s">
        <v>124</v>
      </c>
      <c r="B40" s="24" t="s">
        <v>68</v>
      </c>
      <c r="C40" s="20" t="s">
        <v>11</v>
      </c>
      <c r="D40" s="31">
        <v>88</v>
      </c>
      <c r="E40" s="21">
        <v>0</v>
      </c>
      <c r="F40" s="22">
        <v>0.05</v>
      </c>
      <c r="G40" s="23">
        <f t="shared" si="8"/>
        <v>0</v>
      </c>
      <c r="H40" s="23">
        <f t="shared" si="9"/>
        <v>0</v>
      </c>
      <c r="I40" s="24" t="s">
        <v>65</v>
      </c>
      <c r="J40" s="29"/>
    </row>
    <row r="41" spans="1:10" ht="47.25" x14ac:dyDescent="0.25">
      <c r="A41" s="15" t="s">
        <v>125</v>
      </c>
      <c r="B41" s="24" t="s">
        <v>69</v>
      </c>
      <c r="C41" s="20" t="s">
        <v>11</v>
      </c>
      <c r="D41" s="31">
        <v>22</v>
      </c>
      <c r="E41" s="21">
        <v>0</v>
      </c>
      <c r="F41" s="22">
        <v>0.05</v>
      </c>
      <c r="G41" s="23">
        <f t="shared" si="8"/>
        <v>0</v>
      </c>
      <c r="H41" s="23">
        <f t="shared" si="9"/>
        <v>0</v>
      </c>
      <c r="I41" s="24" t="s">
        <v>70</v>
      </c>
      <c r="J41" s="29"/>
    </row>
    <row r="42" spans="1:10" ht="47.25" x14ac:dyDescent="0.25">
      <c r="A42" s="15" t="s">
        <v>126</v>
      </c>
      <c r="B42" s="24" t="s">
        <v>71</v>
      </c>
      <c r="C42" s="20" t="s">
        <v>11</v>
      </c>
      <c r="D42" s="31">
        <v>22</v>
      </c>
      <c r="E42" s="21">
        <v>0</v>
      </c>
      <c r="F42" s="22">
        <v>0.05</v>
      </c>
      <c r="G42" s="23">
        <f t="shared" si="8"/>
        <v>0</v>
      </c>
      <c r="H42" s="23">
        <f t="shared" si="9"/>
        <v>0</v>
      </c>
      <c r="I42" s="24" t="s">
        <v>70</v>
      </c>
      <c r="J42" s="29"/>
    </row>
    <row r="43" spans="1:10" x14ac:dyDescent="0.25">
      <c r="A43" s="15"/>
      <c r="B43" s="26"/>
      <c r="C43" s="26"/>
      <c r="D43" s="26"/>
      <c r="E43" s="111" t="s">
        <v>146</v>
      </c>
      <c r="F43" s="111"/>
      <c r="G43" s="23">
        <f>SUM(G38:G42)</f>
        <v>0</v>
      </c>
      <c r="H43" s="23">
        <f>SUM(H38:H42)</f>
        <v>0</v>
      </c>
      <c r="I43" s="112"/>
      <c r="J43" s="112"/>
    </row>
    <row r="44" spans="1:10" x14ac:dyDescent="0.25">
      <c r="A44" s="3">
        <v>13</v>
      </c>
      <c r="B44" s="109" t="s">
        <v>72</v>
      </c>
      <c r="C44" s="109"/>
      <c r="D44" s="109"/>
      <c r="E44" s="109"/>
      <c r="F44" s="109"/>
      <c r="G44" s="109"/>
      <c r="H44" s="109"/>
      <c r="I44" s="109"/>
      <c r="J44" s="109"/>
    </row>
    <row r="45" spans="1:10" x14ac:dyDescent="0.25">
      <c r="A45" s="15" t="s">
        <v>97</v>
      </c>
      <c r="B45" s="24" t="s">
        <v>73</v>
      </c>
      <c r="C45" s="20" t="s">
        <v>11</v>
      </c>
      <c r="D45" s="31">
        <v>22</v>
      </c>
      <c r="E45" s="21">
        <v>0</v>
      </c>
      <c r="F45" s="22">
        <v>0.05</v>
      </c>
      <c r="G45" s="23">
        <f t="shared" ref="G45:G48" si="10">E45*D45</f>
        <v>0</v>
      </c>
      <c r="H45" s="23">
        <f t="shared" ref="H45:H48" si="11">G45+G45*F45</f>
        <v>0</v>
      </c>
      <c r="I45" s="24" t="s">
        <v>74</v>
      </c>
      <c r="J45" s="29"/>
    </row>
    <row r="46" spans="1:10" x14ac:dyDescent="0.25">
      <c r="A46" s="15" t="s">
        <v>100</v>
      </c>
      <c r="B46" s="24" t="s">
        <v>75</v>
      </c>
      <c r="C46" s="20" t="s">
        <v>11</v>
      </c>
      <c r="D46" s="31">
        <v>22</v>
      </c>
      <c r="E46" s="21">
        <v>0</v>
      </c>
      <c r="F46" s="22">
        <v>0.05</v>
      </c>
      <c r="G46" s="23">
        <f t="shared" si="10"/>
        <v>0</v>
      </c>
      <c r="H46" s="23">
        <f t="shared" si="11"/>
        <v>0</v>
      </c>
      <c r="I46" s="24" t="s">
        <v>74</v>
      </c>
      <c r="J46" s="29"/>
    </row>
    <row r="47" spans="1:10" ht="31.5" x14ac:dyDescent="0.25">
      <c r="A47" s="15" t="s">
        <v>102</v>
      </c>
      <c r="B47" s="24" t="s">
        <v>76</v>
      </c>
      <c r="C47" s="20" t="s">
        <v>11</v>
      </c>
      <c r="D47" s="31">
        <v>110</v>
      </c>
      <c r="E47" s="21">
        <v>0</v>
      </c>
      <c r="F47" s="22">
        <v>0.05</v>
      </c>
      <c r="G47" s="23">
        <f t="shared" si="10"/>
        <v>0</v>
      </c>
      <c r="H47" s="23">
        <f t="shared" si="11"/>
        <v>0</v>
      </c>
      <c r="I47" s="24" t="s">
        <v>74</v>
      </c>
      <c r="J47" s="29"/>
    </row>
    <row r="48" spans="1:10" ht="31.5" x14ac:dyDescent="0.25">
      <c r="A48" s="15" t="s">
        <v>104</v>
      </c>
      <c r="B48" s="24" t="s">
        <v>77</v>
      </c>
      <c r="C48" s="20" t="s">
        <v>11</v>
      </c>
      <c r="D48" s="31">
        <v>4</v>
      </c>
      <c r="E48" s="21">
        <v>0</v>
      </c>
      <c r="F48" s="22">
        <v>0.05</v>
      </c>
      <c r="G48" s="23">
        <f t="shared" si="10"/>
        <v>0</v>
      </c>
      <c r="H48" s="23">
        <f t="shared" si="11"/>
        <v>0</v>
      </c>
      <c r="I48" s="24" t="s">
        <v>74</v>
      </c>
      <c r="J48" s="29"/>
    </row>
    <row r="49" spans="1:11" x14ac:dyDescent="0.25">
      <c r="A49" s="15"/>
      <c r="B49" s="26"/>
      <c r="C49" s="26"/>
      <c r="D49" s="26"/>
      <c r="E49" s="111" t="s">
        <v>147</v>
      </c>
      <c r="F49" s="111"/>
      <c r="G49" s="23">
        <f>SUM(G45:G48)</f>
        <v>0</v>
      </c>
      <c r="H49" s="23">
        <f>SUM(H45:H48)</f>
        <v>0</v>
      </c>
      <c r="I49" s="112"/>
      <c r="J49" s="112"/>
    </row>
    <row r="50" spans="1:11" x14ac:dyDescent="0.25">
      <c r="A50" s="3">
        <v>14</v>
      </c>
      <c r="B50" s="109" t="s">
        <v>78</v>
      </c>
      <c r="C50" s="109"/>
      <c r="D50" s="109"/>
      <c r="E50" s="109"/>
      <c r="F50" s="109"/>
      <c r="G50" s="109"/>
      <c r="H50" s="109"/>
      <c r="I50" s="109"/>
      <c r="J50" s="109"/>
    </row>
    <row r="51" spans="1:11" ht="47.25" x14ac:dyDescent="0.25">
      <c r="A51" s="15" t="s">
        <v>127</v>
      </c>
      <c r="B51" s="27" t="s">
        <v>79</v>
      </c>
      <c r="C51" s="36" t="s">
        <v>11</v>
      </c>
      <c r="D51" s="37">
        <v>27</v>
      </c>
      <c r="E51" s="21">
        <v>0</v>
      </c>
      <c r="F51" s="22">
        <v>0.05</v>
      </c>
      <c r="G51" s="23">
        <f t="shared" ref="G51:G54" si="12">E51*D51</f>
        <v>0</v>
      </c>
      <c r="H51" s="23">
        <f t="shared" ref="H51:H54" si="13">G51+G51*F51</f>
        <v>0</v>
      </c>
      <c r="I51" s="24" t="s">
        <v>80</v>
      </c>
      <c r="J51" s="32"/>
    </row>
    <row r="52" spans="1:11" ht="47.25" x14ac:dyDescent="0.25">
      <c r="A52" s="15" t="s">
        <v>128</v>
      </c>
      <c r="B52" s="27" t="s">
        <v>79</v>
      </c>
      <c r="C52" s="36" t="s">
        <v>11</v>
      </c>
      <c r="D52" s="37">
        <v>28</v>
      </c>
      <c r="E52" s="21">
        <v>0</v>
      </c>
      <c r="F52" s="22">
        <v>0.05</v>
      </c>
      <c r="G52" s="23">
        <f t="shared" si="12"/>
        <v>0</v>
      </c>
      <c r="H52" s="23">
        <f t="shared" si="13"/>
        <v>0</v>
      </c>
      <c r="I52" s="24" t="s">
        <v>81</v>
      </c>
      <c r="J52" s="20"/>
    </row>
    <row r="53" spans="1:11" ht="47.25" x14ac:dyDescent="0.25">
      <c r="A53" s="15" t="s">
        <v>129</v>
      </c>
      <c r="B53" s="27" t="s">
        <v>79</v>
      </c>
      <c r="C53" s="36" t="s">
        <v>11</v>
      </c>
      <c r="D53" s="37">
        <v>27</v>
      </c>
      <c r="E53" s="21">
        <v>0</v>
      </c>
      <c r="F53" s="22">
        <v>0.05</v>
      </c>
      <c r="G53" s="23">
        <f t="shared" si="12"/>
        <v>0</v>
      </c>
      <c r="H53" s="23">
        <f t="shared" si="13"/>
        <v>0</v>
      </c>
      <c r="I53" s="24" t="s">
        <v>82</v>
      </c>
      <c r="J53" s="20"/>
    </row>
    <row r="54" spans="1:11" ht="47.25" x14ac:dyDescent="0.25">
      <c r="A54" s="15" t="s">
        <v>130</v>
      </c>
      <c r="B54" s="27" t="s">
        <v>79</v>
      </c>
      <c r="C54" s="36" t="s">
        <v>11</v>
      </c>
      <c r="D54" s="37">
        <v>28</v>
      </c>
      <c r="E54" s="21">
        <v>0</v>
      </c>
      <c r="F54" s="22">
        <v>0.05</v>
      </c>
      <c r="G54" s="23">
        <f t="shared" si="12"/>
        <v>0</v>
      </c>
      <c r="H54" s="23">
        <f t="shared" si="13"/>
        <v>0</v>
      </c>
      <c r="I54" s="24" t="s">
        <v>83</v>
      </c>
      <c r="J54" s="20"/>
    </row>
    <row r="55" spans="1:11" x14ac:dyDescent="0.25">
      <c r="A55" s="15"/>
      <c r="B55" s="38"/>
      <c r="C55" s="38"/>
      <c r="D55" s="38"/>
      <c r="E55" s="107" t="s">
        <v>148</v>
      </c>
      <c r="F55" s="107"/>
      <c r="G55" s="23">
        <f>SUM(G51:G54)</f>
        <v>0</v>
      </c>
      <c r="H55" s="23">
        <f>SUM(H51:H54)</f>
        <v>0</v>
      </c>
      <c r="I55" s="108"/>
      <c r="J55" s="108"/>
    </row>
    <row r="56" spans="1:11" x14ac:dyDescent="0.25">
      <c r="A56" s="3">
        <v>15</v>
      </c>
      <c r="B56" s="109" t="s">
        <v>84</v>
      </c>
      <c r="C56" s="109"/>
      <c r="D56" s="109"/>
      <c r="E56" s="109"/>
      <c r="F56" s="109"/>
      <c r="G56" s="109"/>
      <c r="H56" s="109"/>
      <c r="I56" s="109"/>
      <c r="J56" s="109"/>
    </row>
    <row r="57" spans="1:11" ht="78.75" x14ac:dyDescent="0.25">
      <c r="A57" s="15" t="s">
        <v>131</v>
      </c>
      <c r="B57" s="24" t="s">
        <v>85</v>
      </c>
      <c r="C57" s="15" t="s">
        <v>11</v>
      </c>
      <c r="D57" s="28">
        <v>11</v>
      </c>
      <c r="E57" s="21">
        <v>0</v>
      </c>
      <c r="F57" s="22">
        <v>0.05</v>
      </c>
      <c r="G57" s="23">
        <f t="shared" ref="G57:G58" si="14">E57*D57</f>
        <v>0</v>
      </c>
      <c r="H57" s="23">
        <f t="shared" ref="H57:H58" si="15">G57+G57*F57</f>
        <v>0</v>
      </c>
      <c r="I57" s="39" t="s">
        <v>219</v>
      </c>
      <c r="J57" s="24"/>
    </row>
    <row r="58" spans="1:11" ht="78.75" x14ac:dyDescent="0.25">
      <c r="A58" s="15" t="s">
        <v>132</v>
      </c>
      <c r="B58" s="24" t="s">
        <v>86</v>
      </c>
      <c r="C58" s="15" t="s">
        <v>11</v>
      </c>
      <c r="D58" s="28">
        <v>5</v>
      </c>
      <c r="E58" s="21">
        <v>0</v>
      </c>
      <c r="F58" s="22">
        <v>0.05</v>
      </c>
      <c r="G58" s="23">
        <f t="shared" si="14"/>
        <v>0</v>
      </c>
      <c r="H58" s="23">
        <f t="shared" si="15"/>
        <v>0</v>
      </c>
      <c r="I58" s="39" t="s">
        <v>220</v>
      </c>
      <c r="J58" s="24"/>
    </row>
    <row r="59" spans="1:11" x14ac:dyDescent="0.25">
      <c r="A59" s="15"/>
      <c r="B59" s="27"/>
      <c r="C59" s="40"/>
      <c r="D59" s="40"/>
      <c r="E59" s="118" t="s">
        <v>149</v>
      </c>
      <c r="F59" s="118"/>
      <c r="G59" s="41">
        <f>SUM(G57:G58)</f>
        <v>0</v>
      </c>
      <c r="H59" s="41">
        <f>SUM(H57:H58)</f>
        <v>0</v>
      </c>
      <c r="I59" s="38"/>
      <c r="J59" s="24"/>
    </row>
    <row r="60" spans="1:11" x14ac:dyDescent="0.25">
      <c r="A60" s="3">
        <v>16</v>
      </c>
      <c r="B60" s="119" t="s">
        <v>87</v>
      </c>
      <c r="C60" s="119"/>
      <c r="D60" s="119"/>
      <c r="E60" s="119"/>
      <c r="F60" s="119"/>
      <c r="G60" s="119"/>
      <c r="H60" s="119"/>
      <c r="I60" s="119"/>
      <c r="J60" s="119"/>
    </row>
    <row r="61" spans="1:11" ht="157.5" x14ac:dyDescent="0.25">
      <c r="A61" s="15" t="s">
        <v>133</v>
      </c>
      <c r="B61" s="42" t="s">
        <v>88</v>
      </c>
      <c r="C61" s="43" t="s">
        <v>11</v>
      </c>
      <c r="D61" s="44">
        <v>220</v>
      </c>
      <c r="E61" s="21">
        <v>0</v>
      </c>
      <c r="F61" s="22">
        <v>0.05</v>
      </c>
      <c r="G61" s="23">
        <f t="shared" ref="G61:G62" si="16">E61*D61</f>
        <v>0</v>
      </c>
      <c r="H61" s="23">
        <f t="shared" ref="H61:H64" si="17">G61+G61*F61</f>
        <v>0</v>
      </c>
      <c r="I61" s="39" t="s">
        <v>89</v>
      </c>
      <c r="J61" s="42"/>
    </row>
    <row r="62" spans="1:11" ht="63" x14ac:dyDescent="0.25">
      <c r="A62" s="15" t="s">
        <v>134</v>
      </c>
      <c r="B62" s="42" t="s">
        <v>90</v>
      </c>
      <c r="C62" s="43" t="s">
        <v>11</v>
      </c>
      <c r="D62" s="44">
        <v>330</v>
      </c>
      <c r="E62" s="21">
        <v>0</v>
      </c>
      <c r="F62" s="22">
        <v>0.05</v>
      </c>
      <c r="G62" s="23">
        <f t="shared" si="16"/>
        <v>0</v>
      </c>
      <c r="H62" s="23">
        <f t="shared" si="17"/>
        <v>0</v>
      </c>
      <c r="I62" s="39" t="s">
        <v>91</v>
      </c>
      <c r="J62" s="42"/>
    </row>
    <row r="63" spans="1:11" x14ac:dyDescent="0.25">
      <c r="A63" s="15"/>
      <c r="B63" s="45"/>
      <c r="C63" s="45"/>
      <c r="D63" s="45"/>
      <c r="E63" s="120" t="s">
        <v>150</v>
      </c>
      <c r="F63" s="120"/>
      <c r="G63" s="46">
        <f>SUM(G61:G62)</f>
        <v>0</v>
      </c>
      <c r="H63" s="46">
        <f>SUM(H61:H62)</f>
        <v>0</v>
      </c>
      <c r="I63" s="39"/>
      <c r="J63" s="24"/>
    </row>
    <row r="64" spans="1:11" ht="236.25" x14ac:dyDescent="0.25">
      <c r="A64" s="3">
        <v>17</v>
      </c>
      <c r="B64" s="32" t="s">
        <v>92</v>
      </c>
      <c r="C64" s="3" t="s">
        <v>11</v>
      </c>
      <c r="D64" s="28">
        <v>330</v>
      </c>
      <c r="E64" s="21">
        <v>0</v>
      </c>
      <c r="F64" s="47">
        <v>0.05</v>
      </c>
      <c r="G64" s="23">
        <f t="shared" ref="G64:G65" si="18">E64*D64</f>
        <v>0</v>
      </c>
      <c r="H64" s="23">
        <f t="shared" si="17"/>
        <v>0</v>
      </c>
      <c r="I64" s="24" t="s">
        <v>96</v>
      </c>
      <c r="J64" s="24"/>
      <c r="K64" s="8"/>
    </row>
    <row r="65" spans="1:10" ht="126" x14ac:dyDescent="0.25">
      <c r="A65" s="3">
        <v>18</v>
      </c>
      <c r="B65" s="32" t="s">
        <v>16</v>
      </c>
      <c r="C65" s="3" t="s">
        <v>11</v>
      </c>
      <c r="D65" s="28">
        <v>165</v>
      </c>
      <c r="E65" s="21">
        <v>0</v>
      </c>
      <c r="F65" s="22">
        <v>0.05</v>
      </c>
      <c r="G65" s="23">
        <f t="shared" si="18"/>
        <v>0</v>
      </c>
      <c r="H65" s="51">
        <v>0</v>
      </c>
      <c r="I65" s="24" t="s">
        <v>17</v>
      </c>
      <c r="J65" s="3"/>
    </row>
    <row r="66" spans="1:10" x14ac:dyDescent="0.25">
      <c r="A66" s="3">
        <v>19</v>
      </c>
      <c r="B66" s="116" t="s">
        <v>18</v>
      </c>
      <c r="C66" s="116"/>
      <c r="D66" s="116"/>
      <c r="E66" s="116"/>
      <c r="F66" s="116"/>
      <c r="G66" s="116"/>
      <c r="H66" s="116"/>
      <c r="I66" s="116"/>
      <c r="J66" s="116"/>
    </row>
    <row r="67" spans="1:10" ht="78.75" x14ac:dyDescent="0.25">
      <c r="A67" s="15" t="s">
        <v>135</v>
      </c>
      <c r="B67" s="19" t="s">
        <v>19</v>
      </c>
      <c r="C67" s="30" t="s">
        <v>20</v>
      </c>
      <c r="D67" s="48">
        <v>3300</v>
      </c>
      <c r="E67" s="21">
        <v>0</v>
      </c>
      <c r="F67" s="22">
        <v>0.05</v>
      </c>
      <c r="G67" s="23">
        <f t="shared" ref="G67:G71" si="19">E67*D67</f>
        <v>0</v>
      </c>
      <c r="H67" s="23">
        <f t="shared" ref="H67:H71" si="20">G67+G67*F67</f>
        <v>0</v>
      </c>
      <c r="I67" s="24" t="s">
        <v>21</v>
      </c>
      <c r="J67" s="30"/>
    </row>
    <row r="68" spans="1:10" ht="78.75" x14ac:dyDescent="0.25">
      <c r="A68" s="15" t="s">
        <v>136</v>
      </c>
      <c r="B68" s="19" t="s">
        <v>19</v>
      </c>
      <c r="C68" s="30" t="s">
        <v>20</v>
      </c>
      <c r="D68" s="48">
        <v>2200</v>
      </c>
      <c r="E68" s="21">
        <v>0</v>
      </c>
      <c r="F68" s="22">
        <v>0.05</v>
      </c>
      <c r="G68" s="23">
        <f t="shared" si="19"/>
        <v>0</v>
      </c>
      <c r="H68" s="23">
        <f t="shared" si="20"/>
        <v>0</v>
      </c>
      <c r="I68" s="24" t="s">
        <v>22</v>
      </c>
      <c r="J68" s="30"/>
    </row>
    <row r="69" spans="1:10" ht="78.75" x14ac:dyDescent="0.25">
      <c r="A69" s="15" t="s">
        <v>137</v>
      </c>
      <c r="B69" s="19" t="s">
        <v>19</v>
      </c>
      <c r="C69" s="30" t="s">
        <v>20</v>
      </c>
      <c r="D69" s="48">
        <v>1320</v>
      </c>
      <c r="E69" s="21">
        <v>0</v>
      </c>
      <c r="F69" s="22">
        <v>0.05</v>
      </c>
      <c r="G69" s="23">
        <f t="shared" si="19"/>
        <v>0</v>
      </c>
      <c r="H69" s="23">
        <f t="shared" si="20"/>
        <v>0</v>
      </c>
      <c r="I69" s="24" t="s">
        <v>154</v>
      </c>
      <c r="J69" s="30"/>
    </row>
    <row r="70" spans="1:10" ht="78.75" x14ac:dyDescent="0.25">
      <c r="A70" s="15" t="s">
        <v>138</v>
      </c>
      <c r="B70" s="19" t="s">
        <v>19</v>
      </c>
      <c r="C70" s="30" t="s">
        <v>11</v>
      </c>
      <c r="D70" s="48">
        <v>55</v>
      </c>
      <c r="E70" s="21">
        <v>0</v>
      </c>
      <c r="F70" s="22">
        <v>0.05</v>
      </c>
      <c r="G70" s="23">
        <f t="shared" si="19"/>
        <v>0</v>
      </c>
      <c r="H70" s="23">
        <f t="shared" si="20"/>
        <v>0</v>
      </c>
      <c r="I70" s="24" t="s">
        <v>155</v>
      </c>
      <c r="J70" s="30"/>
    </row>
    <row r="71" spans="1:10" ht="78.75" x14ac:dyDescent="0.25">
      <c r="A71" s="15" t="s">
        <v>139</v>
      </c>
      <c r="B71" s="19" t="s">
        <v>19</v>
      </c>
      <c r="C71" s="30" t="s">
        <v>20</v>
      </c>
      <c r="D71" s="31">
        <v>330</v>
      </c>
      <c r="E71" s="21">
        <v>0</v>
      </c>
      <c r="F71" s="22">
        <v>0.05</v>
      </c>
      <c r="G71" s="23">
        <f t="shared" si="19"/>
        <v>0</v>
      </c>
      <c r="H71" s="23">
        <f t="shared" si="20"/>
        <v>0</v>
      </c>
      <c r="I71" s="24" t="s">
        <v>23</v>
      </c>
      <c r="J71" s="30"/>
    </row>
    <row r="72" spans="1:10" x14ac:dyDescent="0.25">
      <c r="A72" s="15"/>
      <c r="B72" s="26"/>
      <c r="C72" s="26"/>
      <c r="D72" s="26"/>
      <c r="E72" s="111" t="s">
        <v>151</v>
      </c>
      <c r="F72" s="111"/>
      <c r="G72" s="23">
        <f>SUM(G67:G71)</f>
        <v>0</v>
      </c>
      <c r="H72" s="23">
        <f>SUM(H67:H71)</f>
        <v>0</v>
      </c>
      <c r="I72" s="117"/>
      <c r="J72" s="117"/>
    </row>
    <row r="73" spans="1:10" x14ac:dyDescent="0.25">
      <c r="A73" s="3">
        <v>20</v>
      </c>
      <c r="B73" s="114" t="s">
        <v>140</v>
      </c>
      <c r="C73" s="115"/>
      <c r="D73" s="115"/>
      <c r="E73" s="115"/>
      <c r="F73" s="115"/>
      <c r="G73" s="115"/>
      <c r="H73" s="115"/>
      <c r="I73" s="115"/>
      <c r="J73" s="115"/>
    </row>
    <row r="74" spans="1:10" ht="78.75" x14ac:dyDescent="0.25">
      <c r="A74" s="15" t="s">
        <v>141</v>
      </c>
      <c r="B74" s="24" t="s">
        <v>12</v>
      </c>
      <c r="C74" s="17" t="s">
        <v>11</v>
      </c>
      <c r="D74" s="31">
        <v>16</v>
      </c>
      <c r="E74" s="21">
        <v>0</v>
      </c>
      <c r="F74" s="22">
        <v>0.05</v>
      </c>
      <c r="G74" s="23">
        <f>E74*D74</f>
        <v>0</v>
      </c>
      <c r="H74" s="23">
        <f t="shared" ref="H74:H75" si="21">G74+G74*F74</f>
        <v>0</v>
      </c>
      <c r="I74" s="24" t="s">
        <v>13</v>
      </c>
      <c r="J74" s="24"/>
    </row>
    <row r="75" spans="1:10" ht="78.75" x14ac:dyDescent="0.25">
      <c r="A75" s="15" t="s">
        <v>142</v>
      </c>
      <c r="B75" s="24" t="s">
        <v>12</v>
      </c>
      <c r="C75" s="15" t="s">
        <v>11</v>
      </c>
      <c r="D75" s="28">
        <v>17</v>
      </c>
      <c r="E75" s="21">
        <v>0</v>
      </c>
      <c r="F75" s="22">
        <v>0.05</v>
      </c>
      <c r="G75" s="23">
        <f>E75*D75</f>
        <v>0</v>
      </c>
      <c r="H75" s="23">
        <f t="shared" si="21"/>
        <v>0</v>
      </c>
      <c r="I75" s="24" t="s">
        <v>14</v>
      </c>
      <c r="J75" s="24"/>
    </row>
    <row r="76" spans="1:10" x14ac:dyDescent="0.25">
      <c r="A76" s="15"/>
      <c r="B76" s="38"/>
      <c r="C76" s="38"/>
      <c r="D76" s="38"/>
      <c r="E76" s="107" t="s">
        <v>152</v>
      </c>
      <c r="F76" s="107"/>
      <c r="G76" s="46">
        <f>SUM(G74:G75)</f>
        <v>0</v>
      </c>
      <c r="H76" s="46">
        <f>SUM(H74:H75)</f>
        <v>0</v>
      </c>
      <c r="I76" s="112"/>
      <c r="J76" s="112"/>
    </row>
    <row r="77" spans="1:10" ht="47.25" x14ac:dyDescent="0.25">
      <c r="A77" s="3">
        <v>21</v>
      </c>
      <c r="B77" s="32" t="s">
        <v>24</v>
      </c>
      <c r="C77" s="3" t="s">
        <v>11</v>
      </c>
      <c r="D77" s="28">
        <v>220</v>
      </c>
      <c r="E77" s="21">
        <v>0</v>
      </c>
      <c r="F77" s="22">
        <v>0.05</v>
      </c>
      <c r="G77" s="23">
        <f>E77*D77</f>
        <v>0</v>
      </c>
      <c r="H77" s="23">
        <v>0</v>
      </c>
      <c r="I77" s="24" t="s">
        <v>25</v>
      </c>
      <c r="J77" s="24"/>
    </row>
    <row r="78" spans="1:10" x14ac:dyDescent="0.25">
      <c r="A78" s="3">
        <v>22</v>
      </c>
      <c r="B78" s="109" t="s">
        <v>106</v>
      </c>
      <c r="C78" s="109"/>
      <c r="D78" s="109"/>
      <c r="E78" s="109"/>
      <c r="F78" s="109"/>
      <c r="G78" s="109"/>
      <c r="H78" s="109"/>
      <c r="I78" s="109"/>
      <c r="J78" s="109"/>
    </row>
    <row r="79" spans="1:10" ht="141.75" x14ac:dyDescent="0.25">
      <c r="A79" s="15" t="s">
        <v>156</v>
      </c>
      <c r="B79" s="24" t="s">
        <v>98</v>
      </c>
      <c r="C79" s="20" t="s">
        <v>20</v>
      </c>
      <c r="D79" s="28">
        <v>5</v>
      </c>
      <c r="E79" s="21">
        <v>0</v>
      </c>
      <c r="F79" s="22">
        <v>0.05</v>
      </c>
      <c r="G79" s="23">
        <f t="shared" ref="G79:G82" si="22">E79*D79</f>
        <v>0</v>
      </c>
      <c r="H79" s="23">
        <v>0</v>
      </c>
      <c r="I79" s="24" t="s">
        <v>99</v>
      </c>
      <c r="J79" s="25"/>
    </row>
    <row r="80" spans="1:10" ht="141.75" x14ac:dyDescent="0.25">
      <c r="A80" s="15" t="s">
        <v>157</v>
      </c>
      <c r="B80" s="24" t="s">
        <v>98</v>
      </c>
      <c r="C80" s="20" t="s">
        <v>20</v>
      </c>
      <c r="D80" s="28">
        <v>6</v>
      </c>
      <c r="E80" s="21">
        <v>0</v>
      </c>
      <c r="F80" s="22">
        <v>0.05</v>
      </c>
      <c r="G80" s="23">
        <f t="shared" si="22"/>
        <v>0</v>
      </c>
      <c r="H80" s="23">
        <v>0</v>
      </c>
      <c r="I80" s="24" t="s">
        <v>101</v>
      </c>
      <c r="J80" s="25"/>
    </row>
    <row r="81" spans="1:10" ht="141.75" x14ac:dyDescent="0.25">
      <c r="A81" s="15" t="s">
        <v>158</v>
      </c>
      <c r="B81" s="24" t="s">
        <v>98</v>
      </c>
      <c r="C81" s="20" t="s">
        <v>20</v>
      </c>
      <c r="D81" s="28">
        <v>5</v>
      </c>
      <c r="E81" s="21">
        <v>0</v>
      </c>
      <c r="F81" s="22">
        <v>0.05</v>
      </c>
      <c r="G81" s="23">
        <f t="shared" si="22"/>
        <v>0</v>
      </c>
      <c r="H81" s="23">
        <v>0</v>
      </c>
      <c r="I81" s="24" t="s">
        <v>103</v>
      </c>
      <c r="J81" s="25"/>
    </row>
    <row r="82" spans="1:10" ht="141.75" x14ac:dyDescent="0.25">
      <c r="A82" s="15" t="s">
        <v>159</v>
      </c>
      <c r="B82" s="24" t="s">
        <v>98</v>
      </c>
      <c r="C82" s="20" t="s">
        <v>20</v>
      </c>
      <c r="D82" s="28">
        <v>6</v>
      </c>
      <c r="E82" s="21">
        <v>0</v>
      </c>
      <c r="F82" s="22">
        <v>0.05</v>
      </c>
      <c r="G82" s="23">
        <f t="shared" si="22"/>
        <v>0</v>
      </c>
      <c r="H82" s="23">
        <v>0</v>
      </c>
      <c r="I82" s="24" t="s">
        <v>105</v>
      </c>
      <c r="J82" s="25"/>
    </row>
    <row r="83" spans="1:10" x14ac:dyDescent="0.25">
      <c r="A83" s="15"/>
      <c r="B83" s="49"/>
      <c r="C83" s="40"/>
      <c r="D83" s="50"/>
      <c r="E83" s="107" t="s">
        <v>160</v>
      </c>
      <c r="F83" s="107"/>
      <c r="G83" s="41">
        <f>SUM(G79:G82)</f>
        <v>0</v>
      </c>
      <c r="H83" s="41">
        <f>SUM(H79:H82)</f>
        <v>0</v>
      </c>
      <c r="I83" s="25"/>
      <c r="J83" s="29"/>
    </row>
  </sheetData>
  <mergeCells count="33">
    <mergeCell ref="B66:J66"/>
    <mergeCell ref="E72:F72"/>
    <mergeCell ref="I72:J72"/>
    <mergeCell ref="B8:J8"/>
    <mergeCell ref="E59:F59"/>
    <mergeCell ref="B37:J37"/>
    <mergeCell ref="E43:F43"/>
    <mergeCell ref="I43:J43"/>
    <mergeCell ref="B44:J44"/>
    <mergeCell ref="E49:F49"/>
    <mergeCell ref="B50:J50"/>
    <mergeCell ref="B60:J60"/>
    <mergeCell ref="E63:F63"/>
    <mergeCell ref="I49:J49"/>
    <mergeCell ref="E83:F83"/>
    <mergeCell ref="B73:J73"/>
    <mergeCell ref="I76:J76"/>
    <mergeCell ref="E76:F76"/>
    <mergeCell ref="B78:J78"/>
    <mergeCell ref="B3:I3"/>
    <mergeCell ref="E55:F55"/>
    <mergeCell ref="I55:J55"/>
    <mergeCell ref="B56:J56"/>
    <mergeCell ref="I15:J15"/>
    <mergeCell ref="E15:F15"/>
    <mergeCell ref="E19:F19"/>
    <mergeCell ref="I19:J19"/>
    <mergeCell ref="B21:J21"/>
    <mergeCell ref="E29:F29"/>
    <mergeCell ref="I29:J29"/>
    <mergeCell ref="B16:J16"/>
    <mergeCell ref="B4:I4"/>
    <mergeCell ref="B5:I5"/>
  </mergeCells>
  <phoneticPr fontId="4" type="noConversion"/>
  <pageMargins left="0.35416666666666702" right="0.35416666666666702" top="0.98402777777777795" bottom="0.39305555555555599" header="0.51180555555555496" footer="0.196527777777778"/>
  <pageSetup paperSize="9" scale="51" firstPageNumber="0" pageOrder="overThenDown" orientation="landscape" verticalDpi="300" r:id="rId1"/>
  <headerFooter>
    <oddFooter>&amp;R&amp;P</oddFooter>
  </headerFooter>
  <colBreaks count="1" manualBreakCount="1">
    <brk id="1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C998C-B3C2-4FBB-A215-95562EAAD1F8}">
  <dimension ref="A2:I29"/>
  <sheetViews>
    <sheetView topLeftCell="A9" zoomScaleNormal="100" workbookViewId="0">
      <selection activeCell="E18" sqref="E18"/>
    </sheetView>
  </sheetViews>
  <sheetFormatPr defaultRowHeight="12.75" x14ac:dyDescent="0.2"/>
  <cols>
    <col min="1" max="1" width="9.7109375" customWidth="1"/>
    <col min="2" max="3" width="15.85546875" customWidth="1"/>
    <col min="4" max="4" width="27.7109375" customWidth="1"/>
    <col min="8" max="8" width="11.140625" customWidth="1"/>
    <col min="9" max="9" width="46" customWidth="1"/>
  </cols>
  <sheetData>
    <row r="2" spans="1:9" ht="15.75" x14ac:dyDescent="0.25">
      <c r="B2" s="100" t="s">
        <v>153</v>
      </c>
      <c r="C2" s="100"/>
      <c r="D2" s="100"/>
      <c r="E2" s="100"/>
      <c r="F2" s="100"/>
      <c r="G2" s="100"/>
      <c r="H2" s="100"/>
      <c r="I2" s="100"/>
    </row>
    <row r="3" spans="1:9" ht="15.75" x14ac:dyDescent="0.2">
      <c r="B3" s="101" t="s">
        <v>1</v>
      </c>
      <c r="C3" s="101"/>
      <c r="D3" s="101"/>
      <c r="E3" s="101"/>
      <c r="F3" s="101"/>
      <c r="G3" s="101"/>
      <c r="H3" s="101"/>
      <c r="I3" s="101"/>
    </row>
    <row r="6" spans="1:9" ht="36.75" customHeight="1" x14ac:dyDescent="0.2">
      <c r="A6" s="132" t="s">
        <v>217</v>
      </c>
      <c r="B6" s="133"/>
      <c r="C6" s="133"/>
      <c r="D6" s="133"/>
      <c r="E6" s="133"/>
      <c r="F6" s="133"/>
      <c r="G6" s="133"/>
      <c r="H6" s="133"/>
      <c r="I6" s="133"/>
    </row>
    <row r="7" spans="1:9" x14ac:dyDescent="0.2">
      <c r="A7" s="134" t="s">
        <v>173</v>
      </c>
      <c r="B7" s="134"/>
      <c r="C7" s="134"/>
      <c r="D7" s="134"/>
      <c r="E7" s="134"/>
      <c r="F7" s="134"/>
      <c r="G7" s="134"/>
      <c r="H7" s="134"/>
      <c r="I7" s="134"/>
    </row>
    <row r="8" spans="1:9" x14ac:dyDescent="0.2">
      <c r="A8" s="135"/>
      <c r="B8" s="135"/>
      <c r="C8" s="135"/>
      <c r="D8" s="135"/>
      <c r="E8" s="135"/>
      <c r="F8" s="135"/>
      <c r="G8" s="135"/>
      <c r="H8" s="135"/>
      <c r="I8" s="135"/>
    </row>
    <row r="9" spans="1:9" ht="51" customHeight="1" x14ac:dyDescent="0.2">
      <c r="A9" s="52" t="s">
        <v>161</v>
      </c>
      <c r="B9" s="52" t="s">
        <v>162</v>
      </c>
      <c r="C9" s="124" t="s">
        <v>163</v>
      </c>
      <c r="D9" s="124"/>
      <c r="E9" s="139" t="s">
        <v>218</v>
      </c>
      <c r="F9" s="139"/>
      <c r="G9" s="139"/>
      <c r="H9" s="139"/>
      <c r="I9" s="65" t="s">
        <v>164</v>
      </c>
    </row>
    <row r="10" spans="1:9" ht="25.5" customHeight="1" x14ac:dyDescent="0.2">
      <c r="A10" s="53" t="s">
        <v>165</v>
      </c>
      <c r="B10" s="54" t="s">
        <v>180</v>
      </c>
      <c r="C10" s="125" t="s">
        <v>181</v>
      </c>
      <c r="D10" s="125"/>
      <c r="E10" s="130"/>
      <c r="F10" s="130"/>
      <c r="G10" s="130"/>
      <c r="H10" s="130"/>
      <c r="I10" s="66"/>
    </row>
    <row r="11" spans="1:9" ht="38.25" customHeight="1" x14ac:dyDescent="0.2">
      <c r="A11" s="53" t="s">
        <v>166</v>
      </c>
      <c r="B11" s="54" t="s">
        <v>182</v>
      </c>
      <c r="C11" s="131" t="s">
        <v>208</v>
      </c>
      <c r="D11" s="131"/>
      <c r="E11" s="130"/>
      <c r="F11" s="130"/>
      <c r="G11" s="130"/>
      <c r="H11" s="130"/>
      <c r="I11" s="66"/>
    </row>
    <row r="12" spans="1:9" x14ac:dyDescent="0.2">
      <c r="A12" s="53" t="s">
        <v>167</v>
      </c>
      <c r="B12" s="54" t="s">
        <v>209</v>
      </c>
      <c r="C12" s="125" t="s">
        <v>210</v>
      </c>
      <c r="D12" s="125"/>
      <c r="E12" s="130"/>
      <c r="F12" s="130"/>
      <c r="G12" s="130"/>
      <c r="H12" s="130"/>
      <c r="I12" s="66"/>
    </row>
    <row r="13" spans="1:9" ht="60" customHeight="1" x14ac:dyDescent="0.2">
      <c r="A13" s="53" t="s">
        <v>168</v>
      </c>
      <c r="B13" s="54" t="s">
        <v>211</v>
      </c>
      <c r="C13" s="125" t="s">
        <v>214</v>
      </c>
      <c r="D13" s="125"/>
      <c r="E13" s="130"/>
      <c r="F13" s="130"/>
      <c r="G13" s="130"/>
      <c r="H13" s="130"/>
      <c r="I13" s="66"/>
    </row>
    <row r="14" spans="1:9" ht="48" customHeight="1" x14ac:dyDescent="0.2">
      <c r="A14" s="53" t="s">
        <v>169</v>
      </c>
      <c r="B14" s="54" t="s">
        <v>212</v>
      </c>
      <c r="C14" s="125" t="s">
        <v>215</v>
      </c>
      <c r="D14" s="125"/>
      <c r="E14" s="130"/>
      <c r="F14" s="130"/>
      <c r="G14" s="130"/>
      <c r="H14" s="130"/>
      <c r="I14" s="66"/>
    </row>
    <row r="15" spans="1:9" x14ac:dyDescent="0.2">
      <c r="A15" s="129" t="s">
        <v>183</v>
      </c>
      <c r="B15" s="129"/>
      <c r="C15" s="129"/>
      <c r="D15" s="129"/>
      <c r="E15" s="129"/>
      <c r="F15" s="129"/>
      <c r="G15" s="129"/>
      <c r="H15" s="129"/>
      <c r="I15" s="129"/>
    </row>
    <row r="16" spans="1:9" ht="51" x14ac:dyDescent="0.2">
      <c r="A16" s="52" t="s">
        <v>161</v>
      </c>
      <c r="B16" s="52" t="s">
        <v>178</v>
      </c>
      <c r="C16" s="56" t="s">
        <v>179</v>
      </c>
      <c r="D16" s="67" t="s">
        <v>10</v>
      </c>
      <c r="E16" s="57" t="s">
        <v>170</v>
      </c>
      <c r="F16" s="52" t="s">
        <v>6</v>
      </c>
      <c r="G16" s="52" t="s">
        <v>171</v>
      </c>
      <c r="H16" s="52" t="s">
        <v>172</v>
      </c>
      <c r="I16" s="140" t="s">
        <v>218</v>
      </c>
    </row>
    <row r="17" spans="1:9" x14ac:dyDescent="0.2">
      <c r="A17" s="58">
        <v>1</v>
      </c>
      <c r="B17" s="58">
        <v>2</v>
      </c>
      <c r="C17" s="58"/>
      <c r="D17" s="59">
        <v>3</v>
      </c>
      <c r="E17" s="58">
        <v>7</v>
      </c>
      <c r="F17" s="58"/>
      <c r="G17" s="58"/>
      <c r="H17" s="58">
        <v>8</v>
      </c>
      <c r="I17" s="58">
        <v>11</v>
      </c>
    </row>
    <row r="18" spans="1:9" ht="204" x14ac:dyDescent="0.2">
      <c r="A18" s="53" t="s">
        <v>165</v>
      </c>
      <c r="B18" s="54" t="s">
        <v>15</v>
      </c>
      <c r="C18" s="68">
        <v>44</v>
      </c>
      <c r="D18" s="55" t="s">
        <v>95</v>
      </c>
      <c r="E18" s="53">
        <v>5</v>
      </c>
      <c r="F18" s="53"/>
      <c r="G18" s="53"/>
      <c r="H18" s="58"/>
      <c r="I18" s="58"/>
    </row>
    <row r="19" spans="1:9" x14ac:dyDescent="0.2">
      <c r="A19" s="78">
        <v>2</v>
      </c>
      <c r="B19" s="58"/>
      <c r="C19" s="58"/>
      <c r="D19" s="59"/>
      <c r="E19" s="58"/>
      <c r="F19" s="58"/>
      <c r="G19" s="58"/>
      <c r="H19" s="58"/>
      <c r="I19" s="58"/>
    </row>
    <row r="20" spans="1:9" x14ac:dyDescent="0.2">
      <c r="A20" s="78">
        <v>3</v>
      </c>
      <c r="B20" s="58"/>
      <c r="C20" s="58"/>
      <c r="D20" s="59"/>
      <c r="E20" s="58"/>
      <c r="F20" s="58"/>
      <c r="G20" s="58"/>
      <c r="H20" s="58"/>
      <c r="I20" s="58"/>
    </row>
    <row r="21" spans="1:9" x14ac:dyDescent="0.2">
      <c r="A21" s="78">
        <v>4</v>
      </c>
      <c r="B21" s="58"/>
      <c r="C21" s="58"/>
      <c r="D21" s="59"/>
      <c r="E21" s="58"/>
      <c r="F21" s="58"/>
      <c r="G21" s="58"/>
      <c r="H21" s="58"/>
      <c r="I21" s="58"/>
    </row>
    <row r="22" spans="1:9" x14ac:dyDescent="0.2">
      <c r="A22" s="58"/>
      <c r="B22" s="58"/>
      <c r="C22" s="58"/>
      <c r="D22" s="59"/>
      <c r="E22" s="58"/>
      <c r="F22" s="58"/>
      <c r="G22" s="58"/>
      <c r="H22" s="58"/>
      <c r="I22" s="58"/>
    </row>
    <row r="23" spans="1:9" x14ac:dyDescent="0.2">
      <c r="A23" s="69"/>
      <c r="B23" s="69"/>
      <c r="C23" s="69"/>
      <c r="D23" s="69"/>
      <c r="E23" s="69"/>
      <c r="F23" s="69"/>
      <c r="G23" s="69"/>
      <c r="H23" s="53"/>
      <c r="I23" s="53"/>
    </row>
    <row r="24" spans="1:9" x14ac:dyDescent="0.2">
      <c r="A24" s="126" t="s">
        <v>174</v>
      </c>
      <c r="B24" s="127"/>
      <c r="C24" s="127"/>
      <c r="D24" s="127"/>
      <c r="E24" s="127"/>
      <c r="F24" s="128"/>
      <c r="G24" s="60"/>
      <c r="H24" s="60"/>
      <c r="I24" s="61"/>
    </row>
    <row r="25" spans="1:9" x14ac:dyDescent="0.2">
      <c r="A25" s="126" t="s">
        <v>175</v>
      </c>
      <c r="B25" s="127"/>
      <c r="C25" s="127"/>
      <c r="D25" s="127"/>
      <c r="E25" s="127"/>
      <c r="F25" s="128"/>
      <c r="G25" s="60"/>
      <c r="H25" s="60"/>
      <c r="I25" s="61"/>
    </row>
    <row r="26" spans="1:9" x14ac:dyDescent="0.2">
      <c r="A26" s="121" t="s">
        <v>176</v>
      </c>
      <c r="B26" s="122"/>
      <c r="C26" s="122"/>
      <c r="D26" s="122"/>
      <c r="E26" s="122"/>
      <c r="F26" s="123"/>
      <c r="G26" s="70"/>
      <c r="H26" s="70"/>
      <c r="I26" s="61"/>
    </row>
    <row r="27" spans="1:9" x14ac:dyDescent="0.2">
      <c r="A27" s="121" t="s">
        <v>177</v>
      </c>
      <c r="B27" s="122"/>
      <c r="C27" s="122"/>
      <c r="D27" s="122"/>
      <c r="E27" s="122"/>
      <c r="F27" s="123"/>
      <c r="G27" s="70"/>
      <c r="H27" s="70"/>
      <c r="I27" s="61"/>
    </row>
    <row r="28" spans="1:9" x14ac:dyDescent="0.2">
      <c r="A28" s="62"/>
      <c r="B28" s="63"/>
      <c r="C28" s="63"/>
      <c r="D28" s="63"/>
      <c r="E28" s="63"/>
      <c r="F28" s="63"/>
      <c r="G28" s="63"/>
      <c r="H28" s="63"/>
      <c r="I28" s="63"/>
    </row>
    <row r="29" spans="1:9" x14ac:dyDescent="0.2">
      <c r="A29" s="62"/>
      <c r="B29" s="64"/>
      <c r="C29" s="64"/>
      <c r="D29" s="63"/>
      <c r="E29" s="64"/>
      <c r="F29" s="64"/>
      <c r="G29" s="64"/>
      <c r="H29" s="64"/>
      <c r="I29" s="64"/>
    </row>
  </sheetData>
  <mergeCells count="22">
    <mergeCell ref="B2:I2"/>
    <mergeCell ref="B3:I3"/>
    <mergeCell ref="C9:D9"/>
    <mergeCell ref="A15:I15"/>
    <mergeCell ref="E14:H14"/>
    <mergeCell ref="C13:D13"/>
    <mergeCell ref="E12:H12"/>
    <mergeCell ref="C14:D14"/>
    <mergeCell ref="E13:H13"/>
    <mergeCell ref="C11:D11"/>
    <mergeCell ref="E10:H10"/>
    <mergeCell ref="C12:D12"/>
    <mergeCell ref="E11:H11"/>
    <mergeCell ref="A6:I6"/>
    <mergeCell ref="A7:I7"/>
    <mergeCell ref="A8:I8"/>
    <mergeCell ref="A27:F27"/>
    <mergeCell ref="E9:H9"/>
    <mergeCell ref="C10:D10"/>
    <mergeCell ref="A24:F24"/>
    <mergeCell ref="A25:F25"/>
    <mergeCell ref="A26:F26"/>
  </mergeCells>
  <pageMargins left="0.7" right="0.7" top="0.75" bottom="0.75" header="0.3" footer="0.3"/>
  <pageSetup paperSize="9" scale="80" orientation="portrait" r:id="rId1"/>
  <rowBreaks count="1" manualBreakCount="1">
    <brk id="14"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DB64D-5493-4BD1-8F49-EEBAC1ADF6BF}">
  <dimension ref="A1:J13"/>
  <sheetViews>
    <sheetView tabSelected="1" zoomScale="85" zoomScaleNormal="85" workbookViewId="0">
      <selection activeCell="I23" sqref="I23"/>
    </sheetView>
  </sheetViews>
  <sheetFormatPr defaultRowHeight="12.75" x14ac:dyDescent="0.2"/>
  <cols>
    <col min="1" max="1" width="13.140625" customWidth="1"/>
    <col min="2" max="2" width="28.7109375" customWidth="1"/>
    <col min="3" max="3" width="9.85546875" customWidth="1"/>
    <col min="4" max="4" width="15.42578125" customWidth="1"/>
    <col min="5" max="5" width="14.28515625" customWidth="1"/>
    <col min="6" max="6" width="11.42578125" customWidth="1"/>
    <col min="7" max="8" width="13.28515625" customWidth="1"/>
    <col min="9" max="9" width="60" customWidth="1"/>
    <col min="10" max="10" width="31.140625" customWidth="1"/>
  </cols>
  <sheetData>
    <row r="1" spans="1:10" ht="47.25" x14ac:dyDescent="0.25">
      <c r="A1" s="4"/>
      <c r="B1" s="2"/>
      <c r="C1" s="5"/>
      <c r="D1" s="6"/>
      <c r="E1" s="7"/>
      <c r="F1" s="7"/>
      <c r="G1" s="7"/>
      <c r="H1" s="7"/>
      <c r="I1" s="8" t="s">
        <v>0</v>
      </c>
      <c r="J1" s="7"/>
    </row>
    <row r="2" spans="1:10" ht="15.75" x14ac:dyDescent="0.25">
      <c r="A2" s="4"/>
      <c r="B2" s="2"/>
      <c r="C2" s="5"/>
      <c r="D2" s="6"/>
      <c r="E2" s="7"/>
      <c r="F2" s="7"/>
      <c r="G2" s="7"/>
      <c r="H2" s="7"/>
      <c r="I2" s="9"/>
      <c r="J2" s="7"/>
    </row>
    <row r="3" spans="1:10" ht="15.75" x14ac:dyDescent="0.25">
      <c r="A3" s="4"/>
      <c r="B3" s="100" t="s">
        <v>153</v>
      </c>
      <c r="C3" s="100"/>
      <c r="D3" s="100"/>
      <c r="E3" s="100"/>
      <c r="F3" s="100"/>
      <c r="G3" s="100"/>
      <c r="H3" s="100"/>
      <c r="I3" s="100"/>
      <c r="J3" s="7"/>
    </row>
    <row r="4" spans="1:10" ht="15.75" x14ac:dyDescent="0.25">
      <c r="A4" s="4"/>
      <c r="B4" s="101" t="s">
        <v>1</v>
      </c>
      <c r="C4" s="101"/>
      <c r="D4" s="101"/>
      <c r="E4" s="101"/>
      <c r="F4" s="101"/>
      <c r="G4" s="101"/>
      <c r="H4" s="101"/>
      <c r="I4" s="101"/>
      <c r="J4" s="7"/>
    </row>
    <row r="5" spans="1:10" ht="15.75" x14ac:dyDescent="0.25">
      <c r="A5" s="4"/>
      <c r="B5" s="101"/>
      <c r="C5" s="101"/>
      <c r="D5" s="101"/>
      <c r="E5" s="101"/>
      <c r="F5" s="101"/>
      <c r="G5" s="101"/>
      <c r="H5" s="101"/>
      <c r="I5" s="101"/>
      <c r="J5" s="7"/>
    </row>
    <row r="6" spans="1:10" ht="63" x14ac:dyDescent="0.2">
      <c r="A6" s="10" t="s">
        <v>2</v>
      </c>
      <c r="B6" s="1" t="s">
        <v>3</v>
      </c>
      <c r="C6" s="1" t="s">
        <v>4</v>
      </c>
      <c r="D6" s="11" t="s">
        <v>5</v>
      </c>
      <c r="E6" s="1" t="s">
        <v>6</v>
      </c>
      <c r="F6" s="1" t="s">
        <v>7</v>
      </c>
      <c r="G6" s="1" t="s">
        <v>8</v>
      </c>
      <c r="H6" s="1" t="s">
        <v>9</v>
      </c>
      <c r="I6" s="1" t="s">
        <v>10</v>
      </c>
      <c r="J6" s="138" t="s">
        <v>218</v>
      </c>
    </row>
    <row r="7" spans="1:10" ht="15" x14ac:dyDescent="0.25">
      <c r="A7" s="83">
        <v>1</v>
      </c>
      <c r="B7" s="79">
        <v>2</v>
      </c>
      <c r="C7" s="80">
        <v>3</v>
      </c>
      <c r="D7" s="81">
        <v>4</v>
      </c>
      <c r="E7" s="80">
        <v>5</v>
      </c>
      <c r="F7" s="80">
        <v>6</v>
      </c>
      <c r="G7" s="80">
        <v>7</v>
      </c>
      <c r="H7" s="80">
        <v>8</v>
      </c>
      <c r="I7" s="82">
        <v>9</v>
      </c>
      <c r="J7" s="80">
        <v>10</v>
      </c>
    </row>
    <row r="8" spans="1:10" ht="18.75" customHeight="1" x14ac:dyDescent="0.2">
      <c r="A8" s="3" t="s">
        <v>194</v>
      </c>
      <c r="B8" s="136" t="s">
        <v>195</v>
      </c>
      <c r="C8" s="137"/>
      <c r="D8" s="137"/>
      <c r="E8" s="137"/>
      <c r="F8" s="137"/>
      <c r="G8" s="137"/>
      <c r="H8" s="137"/>
      <c r="I8" s="137"/>
      <c r="J8" s="137"/>
    </row>
    <row r="9" spans="1:10" ht="47.25" x14ac:dyDescent="0.2">
      <c r="A9" s="15" t="s">
        <v>196</v>
      </c>
      <c r="B9" s="97" t="s">
        <v>197</v>
      </c>
      <c r="C9" s="88" t="s">
        <v>11</v>
      </c>
      <c r="D9" s="89">
        <v>30</v>
      </c>
      <c r="E9" s="21">
        <v>0</v>
      </c>
      <c r="F9" s="141">
        <v>0.05</v>
      </c>
      <c r="G9" s="90">
        <f>D9*E9</f>
        <v>0</v>
      </c>
      <c r="H9" s="90">
        <f t="shared" ref="H9:H13" si="0">G9+G9*F9</f>
        <v>0</v>
      </c>
      <c r="I9" s="95" t="s">
        <v>198</v>
      </c>
      <c r="J9" s="84"/>
    </row>
    <row r="10" spans="1:10" ht="47.25" x14ac:dyDescent="0.2">
      <c r="A10" s="15" t="s">
        <v>199</v>
      </c>
      <c r="B10" s="97" t="s">
        <v>197</v>
      </c>
      <c r="C10" s="91" t="s">
        <v>11</v>
      </c>
      <c r="D10" s="92">
        <v>40</v>
      </c>
      <c r="E10" s="21">
        <v>0</v>
      </c>
      <c r="F10" s="141">
        <v>0.05</v>
      </c>
      <c r="G10" s="90">
        <f t="shared" ref="G10:G13" si="1">D10*E10</f>
        <v>0</v>
      </c>
      <c r="H10" s="90">
        <f t="shared" si="0"/>
        <v>0</v>
      </c>
      <c r="I10" s="24" t="s">
        <v>200</v>
      </c>
      <c r="J10" s="85"/>
    </row>
    <row r="11" spans="1:10" ht="47.25" x14ac:dyDescent="0.2">
      <c r="A11" s="15" t="s">
        <v>201</v>
      </c>
      <c r="B11" s="97" t="s">
        <v>197</v>
      </c>
      <c r="C11" s="91" t="s">
        <v>11</v>
      </c>
      <c r="D11" s="93">
        <v>20</v>
      </c>
      <c r="E11" s="21">
        <v>0</v>
      </c>
      <c r="F11" s="141">
        <v>0.05</v>
      </c>
      <c r="G11" s="90">
        <f t="shared" si="1"/>
        <v>0</v>
      </c>
      <c r="H11" s="90">
        <f t="shared" si="0"/>
        <v>0</v>
      </c>
      <c r="I11" s="24" t="s">
        <v>202</v>
      </c>
      <c r="J11" s="85"/>
    </row>
    <row r="12" spans="1:10" ht="15.75" x14ac:dyDescent="0.2">
      <c r="A12" s="15"/>
      <c r="B12" s="26"/>
      <c r="C12" s="26"/>
      <c r="D12" s="26"/>
      <c r="E12" s="111" t="s">
        <v>206</v>
      </c>
      <c r="F12" s="111"/>
      <c r="G12" s="23">
        <f>SUM(G9:G11)</f>
        <v>0</v>
      </c>
      <c r="H12" s="23">
        <f>SUM(H9:H11)</f>
        <v>0</v>
      </c>
      <c r="I12" s="110"/>
      <c r="J12" s="110"/>
    </row>
    <row r="13" spans="1:10" ht="63" x14ac:dyDescent="0.2">
      <c r="A13" s="3" t="s">
        <v>203</v>
      </c>
      <c r="B13" s="87" t="s">
        <v>204</v>
      </c>
      <c r="C13" s="86" t="s">
        <v>205</v>
      </c>
      <c r="D13" s="94">
        <v>4000</v>
      </c>
      <c r="E13" s="21">
        <v>0</v>
      </c>
      <c r="F13" s="141">
        <v>0.05</v>
      </c>
      <c r="G13" s="3">
        <f t="shared" si="1"/>
        <v>0</v>
      </c>
      <c r="H13" s="3">
        <f t="shared" si="0"/>
        <v>0</v>
      </c>
      <c r="I13" s="96" t="s">
        <v>207</v>
      </c>
      <c r="J13" s="85"/>
    </row>
  </sheetData>
  <mergeCells count="6">
    <mergeCell ref="B3:I3"/>
    <mergeCell ref="B4:I4"/>
    <mergeCell ref="B5:I5"/>
    <mergeCell ref="B8:J8"/>
    <mergeCell ref="E12:F12"/>
    <mergeCell ref="I12:J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8" ma:contentTypeDescription="Kurkite naują dokumentą." ma:contentTypeScope="" ma:versionID="36d318289db185920a0951300f7b177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060fc76a65efa5dcbde772b54732e2d0"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F8A739-5495-42DA-9F0C-FFFC922A284C}">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2.xml><?xml version="1.0" encoding="utf-8"?>
<ds:datastoreItem xmlns:ds="http://schemas.openxmlformats.org/officeDocument/2006/customXml" ds:itemID="{5B9C97AC-4914-4062-A563-C1FBA7D3F6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FB18F32-203A-4FF7-ABC8-1AEC602252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4</vt:i4>
      </vt:variant>
      <vt:variant>
        <vt:lpstr>Įvardytieji diapazonai</vt:lpstr>
      </vt:variant>
      <vt:variant>
        <vt:i4>3</vt:i4>
      </vt:variant>
    </vt:vector>
  </HeadingPairs>
  <TitlesOfParts>
    <vt:vector size="7" baseType="lpstr">
      <vt:lpstr>Bendrieji reikalavimai</vt:lpstr>
      <vt:lpstr>1-22 pirkimo dalys</vt:lpstr>
      <vt:lpstr>23 PD sistemos nuoma</vt:lpstr>
      <vt:lpstr>24-25 pirkimo dalys</vt:lpstr>
      <vt:lpstr>'1-22 pirkimo dalys'!Excel_BuiltIn_Print_Area</vt:lpstr>
      <vt:lpstr>'23 PD sistemos nuoma'!Print_Area</vt:lpstr>
      <vt:lpstr>'Bendrieji reikalavimai'!Print_Area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VilmaEkon</dc:creator>
  <cp:keywords/>
  <dc:description/>
  <cp:lastModifiedBy>Elžbieta Taločkaitė</cp:lastModifiedBy>
  <cp:revision>9</cp:revision>
  <cp:lastPrinted>2025-02-18T11:32:30Z</cp:lastPrinted>
  <dcterms:created xsi:type="dcterms:W3CDTF">2016-09-15T08:33:18Z</dcterms:created>
  <dcterms:modified xsi:type="dcterms:W3CDTF">2025-03-27T07:18:38Z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LabbisDVSAttachmentId">
    <vt:lpwstr>dd6f467d-047c-4c8f-850e-f9e6ae9d25a4</vt:lpwstr>
  </property>
  <property fmtid="{D5CDD505-2E9C-101B-9397-08002B2CF9AE}" pid="9" name="ContentTypeId">
    <vt:lpwstr>0x0101008E25670BE377154BAD1C9BBF22B81D14</vt:lpwstr>
  </property>
  <property fmtid="{D5CDD505-2E9C-101B-9397-08002B2CF9AE}" pid="10" name="MediaServiceImageTags">
    <vt:lpwstr/>
  </property>
</Properties>
</file>