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1. ATVIRI  TARPTAUTINIAI konkursai\Indikatoriai sterilizatoriams ir plovimo mašinoms\CVP IS\"/>
    </mc:Choice>
  </mc:AlternateContent>
  <xr:revisionPtr revIDLastSave="0" documentId="13_ncr:1_{4ED4EE12-2F57-4F29-95FF-5A56E446243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17" i="1" l="1"/>
  <c r="F316" i="1"/>
  <c r="F317" i="1" s="1"/>
  <c r="F318" i="1" s="1"/>
  <c r="F313" i="1"/>
  <c r="G316" i="1" s="1"/>
  <c r="G303" i="1"/>
  <c r="G302" i="1"/>
  <c r="F297" i="1"/>
  <c r="F302" i="1" s="1"/>
  <c r="F303" i="1" s="1"/>
  <c r="F304" i="1" s="1"/>
  <c r="G287" i="1"/>
  <c r="F274" i="1"/>
  <c r="F252" i="1"/>
  <c r="F286" i="1" s="1"/>
  <c r="F287" i="1" s="1"/>
  <c r="F288" i="1" s="1"/>
  <c r="G242" i="1"/>
  <c r="F230" i="1"/>
  <c r="G241" i="1" s="1"/>
  <c r="F207" i="1"/>
  <c r="G197" i="1"/>
  <c r="F185" i="1"/>
  <c r="F163" i="1"/>
  <c r="G196" i="1" s="1"/>
  <c r="G153" i="1"/>
  <c r="F141" i="1"/>
  <c r="G152" i="1" s="1"/>
  <c r="F121" i="1"/>
  <c r="G111" i="1"/>
  <c r="F110" i="1"/>
  <c r="F111" i="1" s="1"/>
  <c r="F112" i="1" s="1"/>
  <c r="F99" i="1"/>
  <c r="F80" i="1"/>
  <c r="G110" i="1" s="1"/>
  <c r="G70" i="1"/>
  <c r="F59" i="1"/>
  <c r="G69" i="1" s="1"/>
  <c r="G49" i="1"/>
  <c r="G48" i="1"/>
  <c r="F37" i="1"/>
  <c r="F48" i="1" s="1"/>
  <c r="F49" i="1" s="1"/>
  <c r="F50" i="1" s="1"/>
  <c r="G21" i="1"/>
  <c r="F152" i="1" l="1"/>
  <c r="F153" i="1" s="1"/>
  <c r="F154" i="1" s="1"/>
  <c r="F69" i="1"/>
  <c r="F70" i="1" s="1"/>
  <c r="F71" i="1" s="1"/>
  <c r="F241" i="1"/>
  <c r="F242" i="1" s="1"/>
  <c r="F243" i="1" s="1"/>
  <c r="G286" i="1"/>
  <c r="F196" i="1"/>
  <c r="F197" i="1" s="1"/>
  <c r="F198" i="1" s="1"/>
</calcChain>
</file>

<file path=xl/sharedStrings.xml><?xml version="1.0" encoding="utf-8"?>
<sst xmlns="http://schemas.openxmlformats.org/spreadsheetml/2006/main" count="609" uniqueCount="401">
  <si>
    <t>INDIKATORIAI STERILIZATORIAMS IR PLOVIMO MAŠINOMS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</si>
  <si>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</si>
  <si>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</si>
  <si>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</si>
  <si>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</si>
  <si>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</si>
  <si>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</si>
  <si>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</si>
  <si>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</si>
  <si>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</si>
  <si>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</si>
  <si>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</si>
  <si>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</si>
  <si>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</si>
  <si>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</si>
  <si>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</si>
  <si>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</si>
  <si>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</si>
  <si>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</si>
  <si>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</si>
  <si>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</si>
  <si>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</si>
  <si>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</si>
  <si>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</si>
  <si>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</si>
  <si>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</si>
  <si>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INDIKATORIUS UŽLYDYMO JUOSTŲ KOKYBEI ĮVERTINTI</t>
  </si>
  <si>
    <t>Tiekėjo pasiūlymas:</t>
  </si>
  <si>
    <t>Nr.</t>
  </si>
  <si>
    <t>Pavadinimas</t>
  </si>
  <si>
    <t>Kiekis</t>
  </si>
  <si>
    <t>Mato vienetas</t>
  </si>
  <si>
    <t>Kaina be PVM, Eur</t>
  </si>
  <si>
    <t>Suma be PVM, Eur</t>
  </si>
  <si>
    <t>Gamintojas, modelis, prekės kodas (jei turi)</t>
  </si>
  <si>
    <t>Konkreti siūlomo parametro reikšmė pagal 2 stulpelio reikalavimus</t>
  </si>
  <si>
    <t>Dokumento, kuriame yra nurodyta parametro reikšmė, pavadinimas ir puslapio Nr.</t>
  </si>
  <si>
    <t>1.</t>
  </si>
  <si>
    <t>Indikatorius užlydymo juostų kokybei įvertinti</t>
  </si>
  <si>
    <t>1.1.</t>
  </si>
  <si>
    <t>vnt.</t>
  </si>
  <si>
    <t>1.1.1.</t>
  </si>
  <si>
    <t>Indikatorius turi būti skirtas visų tipų juostų siūlės užlydymo kokybei patikrinti;</t>
  </si>
  <si>
    <t>1.1.2.</t>
  </si>
  <si>
    <t>Ant indikatoriaus turi būti vietos privalomai informacijai surašyti (data, atsakingo asmens duomenys, aparato pavadinimas, padalinio pavadinimas, kitai informacija);</t>
  </si>
  <si>
    <t>1.1.3.</t>
  </si>
  <si>
    <t>Indikatoriai turi atitikti EN ISO 11607 2 dalies, EN 868 3 dalies standarto reikalavimus;</t>
  </si>
  <si>
    <t>1.1.4.</t>
  </si>
  <si>
    <t>Privalo atitikti/turėti CE ženklinimą pagal medicinos prietaisų direktyvą 93/42/EEB;</t>
  </si>
  <si>
    <t>1.1.5.</t>
  </si>
  <si>
    <t>Indikatorinių dažų spalva – juoda;</t>
  </si>
  <si>
    <t>1.1.6.</t>
  </si>
  <si>
    <t>Perkančiajai organizacijai paprašius, pateikti pavyzdžius ne mažiau kaip 5 vnt.;</t>
  </si>
  <si>
    <t>1.1.7.</t>
  </si>
  <si>
    <t>Kartu su pasiūlymu privaloma pateikti naudojimo instrukciją;</t>
  </si>
  <si>
    <t>1.1.8.</t>
  </si>
  <si>
    <t>Kartu su pasiūlymu privaloma pateikti testavimo vertinimo lentelę;</t>
  </si>
  <si>
    <t>1.1.9.</t>
  </si>
  <si>
    <t>Kartu su pasiūlymu privaloma pateikti atitikties standartams kopijas;</t>
  </si>
  <si>
    <t>1.1.10.</t>
  </si>
  <si>
    <t>Kartu su pasiūlymu privaloma pateikti atitikties medicinos prietaisų direktyvai93/42/EEB dokumento kopiją</t>
  </si>
  <si>
    <t>Suma be PVM</t>
  </si>
  <si>
    <t>Taikomas PVM dydis (%)</t>
  </si>
  <si>
    <t>PVM suma</t>
  </si>
  <si>
    <t>Suma su PVM</t>
  </si>
  <si>
    <t>2. DALIS</t>
  </si>
  <si>
    <t>BIOLOGINIAI INDIKATORIAI (BIOAMPULĖS)</t>
  </si>
  <si>
    <t>2.</t>
  </si>
  <si>
    <t>Biologiniai indikatoriai (bioampulės)</t>
  </si>
  <si>
    <t>2.1.</t>
  </si>
  <si>
    <t>2.1.1.</t>
  </si>
  <si>
    <t>Skirti sterilizacijos garais proceso kontrolei 121-134 C temperatūroje;</t>
  </si>
  <si>
    <t>2.1.2.</t>
  </si>
  <si>
    <t>Indikatorių sudaro vamzdelis (mėgintuvėlis) su viduje esančia stikline ampule, kurioje yra Geostearothermophilus sporos, kurios vykstant sporų augimui, pakeičia spalvą.</t>
  </si>
  <si>
    <t>2.1.3.</t>
  </si>
  <si>
    <t>Sporų populiacija ne mažesnė kaip - 10 5;</t>
  </si>
  <si>
    <t>2.1.4.</t>
  </si>
  <si>
    <t>Ant etiketės tur būti 6 tipo cheminis indikatorius, atitinkantis standarto EN ISO 11140-1 rekalavimus;</t>
  </si>
  <si>
    <t>2.1.5.</t>
  </si>
  <si>
    <t>Indikatoriai turi atitikti LST EN ISO 11138 standartų reikalavimus (pateikti atitikties reikalavimus);</t>
  </si>
  <si>
    <t>2.1.6.</t>
  </si>
  <si>
    <t>Prie kiekvienos indikatorių gamybos partijos pateikti originalų kokybės tyrimų sertifikatą;</t>
  </si>
  <si>
    <t>2.1.7.</t>
  </si>
  <si>
    <t>Inkubavimo laikas ne trumpesnis nei 24 valandos;</t>
  </si>
  <si>
    <t>2.1.8.</t>
  </si>
  <si>
    <t>Pateikti naudojimo instrukciją;</t>
  </si>
  <si>
    <t>2.1.9.</t>
  </si>
  <si>
    <t>Pakuotėje ne mažiau kaip po 30 vnt. (±10)</t>
  </si>
  <si>
    <t>3. DALIS</t>
  </si>
  <si>
    <t>1 KLASĖS CHEMINIAI PROCESO POVEIKIO INDIKATORIAI SOČIŲJŲ VANDENS GARŲ STERILIZACIJAI</t>
  </si>
  <si>
    <t>3.</t>
  </si>
  <si>
    <t>1 klasės cheminiai proceso poveikio indikatoriai sočiųjų vandens garų sterilizacijai</t>
  </si>
  <si>
    <t>3.1.</t>
  </si>
  <si>
    <t>3.1.1.</t>
  </si>
  <si>
    <t>Indikatoriai skirti visų tipų (minkštų, kietų, t.t.) paketų žymėjimui;</t>
  </si>
  <si>
    <t>3.1.2.</t>
  </si>
  <si>
    <t>Indikatoriaus pavidalas - dviguba lipi etiketė, kuri lengvai atspausdinama rankiniu spausdintuvu;</t>
  </si>
  <si>
    <t>3.1.3.</t>
  </si>
  <si>
    <t>Indikatorius klijuojamas ant sterilizuojamų paketų paviršių;</t>
  </si>
  <si>
    <t>3.1.4.</t>
  </si>
  <si>
    <t>Indikatoriai turi būti susukti į ritinius po 750 vnt. ± 30 vnt;</t>
  </si>
  <si>
    <t>3.1.5.</t>
  </si>
  <si>
    <t>Ant cheminio indikatoriaus yra vieta reikiamai informacijai įrašyti (3 horizontalios eilės po 10 simbolių (raidės ir skaičiai) (±2mm);</t>
  </si>
  <si>
    <t>3.1.6.</t>
  </si>
  <si>
    <t>Indikatoriai negali nukristi nuo paketo po sterilizacijos garais. Ypač stiprios fiksacijos;</t>
  </si>
  <si>
    <t>3.1.7.</t>
  </si>
  <si>
    <t>Indikatorius turi būti pritaikytas įklijuoti į dokumentus (indikatoriaus išmatavimai: 3cmx2cm (± 0,2 cm), įstaigojenaudojamus patvirtintus krovinio registracijos kortelių žurnalus (ir į paciento bei kt. dokumentus) po sterilizacijos proceso nenaudojant klijų;</t>
  </si>
  <si>
    <t>3.1.8.</t>
  </si>
  <si>
    <t>Indikatorius atitinka LST EN ISO 11140-1 (1 klasė) reikalavimus;</t>
  </si>
  <si>
    <t>3.1.9.</t>
  </si>
  <si>
    <t>Ant indikatoriaus turi būti žodinis spalvos pasikeitimo aprašymas ir sterilizacijos būdas;</t>
  </si>
  <si>
    <t>3.1.10.</t>
  </si>
  <si>
    <t xml:space="preserve">Indikatorių pakuotėje, kad būtų įskaičiuota į kainą rašalo kasetė su specialiu rašalu, skirtu sterilizacijai, tinkanti panaudos būdu suteikiamiems spausdintuvams; </t>
  </si>
  <si>
    <t>3.1.11.</t>
  </si>
  <si>
    <t>Indikatoriaus spalvinė dalis impregnuota, tolygiai nusidažiusi;</t>
  </si>
  <si>
    <t>3.1.12.</t>
  </si>
  <si>
    <t>Pasikeitusi indikatoriaus spalva turi išlikti nepakitusi ne mažiau nei 3 metus;</t>
  </si>
  <si>
    <t>3.1.13.</t>
  </si>
  <si>
    <t>Indikatorių ritiniai supakuoti apsaugant juos nuo drėgmės, tiesioginių saulės spindulių, temperatūrų svyravimų, ant pakuotės turi būti nurodyta galiojimo data, gamyklinis serijos numeris, paskirtis, atitiktis standartui;</t>
  </si>
  <si>
    <t>3.1.14.</t>
  </si>
  <si>
    <t>Indikatorių tinkamumo naudoti terminas ne mažesnis kaip 12 mėn. nuo pristatymo dienos;</t>
  </si>
  <si>
    <t>3.1.15.</t>
  </si>
  <si>
    <t>Perkančiajai organizacijai paprašius, pateikti pavyzdžius, ne mažiau 1 ritinį;</t>
  </si>
  <si>
    <t>3.1.16.</t>
  </si>
  <si>
    <t>3.1.17.</t>
  </si>
  <si>
    <t>Kartu su pasiūlymu privaloma pateikti spalvos pasikeitimo etaloną;</t>
  </si>
  <si>
    <t>3.1.18.</t>
  </si>
  <si>
    <t>3.2.</t>
  </si>
  <si>
    <t>Rankinis spausdintuvas 1 klasės proceso cheminių indikatorių spausdinimui ir klijavimui (teikiamas pagal panaudos sutartį);</t>
  </si>
  <si>
    <t>3.2.1.</t>
  </si>
  <si>
    <t>Indikatorius turi tikti naudoti kartu su rankiniais spausdintuvais;</t>
  </si>
  <si>
    <t>3.2.2.</t>
  </si>
  <si>
    <t>Spausdintuvas turi būti su  rašalo kasete, patogus naudoti, pagamintas iš atsparių valymui, dezinfekcijai medžiagų;</t>
  </si>
  <si>
    <t>3.2.3.</t>
  </si>
  <si>
    <t>Skirti 2-ų sluoksnių stiketėms/lipdukams ant paketų spausdinimui ir klijavimui;</t>
  </si>
  <si>
    <t>3.2.4.</t>
  </si>
  <si>
    <t>Turi būti patogus, lengvas informacijos kodavimas;</t>
  </si>
  <si>
    <t>3.2.5.</t>
  </si>
  <si>
    <t>Turi turėti 3 informacines eilutes, kurios spausdintų ir raides ir skaičius;</t>
  </si>
  <si>
    <t>3.2.6.</t>
  </si>
  <si>
    <t>Kiekvienoje eilutėje turi būti ne mažiau kaip 10 simbolių;</t>
  </si>
  <si>
    <t>3.2.7.</t>
  </si>
  <si>
    <t>Rankinis spausdintuvas turi būti pritaikytas indikatoriams, kurie susukti į ritinius po 750 vnt.(± 30 vnt);</t>
  </si>
  <si>
    <t>3.2.8.</t>
  </si>
  <si>
    <t>Sutarties galiojimo laikotarpiui rankiniai spausdintuvai būtų tiekiami pagal poreikį (paprašius gauti per 10 darbo dienų);</t>
  </si>
  <si>
    <t>3.2.9.</t>
  </si>
  <si>
    <t>Garantija ne mažiau kaip 24 mėn.</t>
  </si>
  <si>
    <t>3.2.10.</t>
  </si>
  <si>
    <t>Pateikti naudojimo instrukciją.</t>
  </si>
  <si>
    <t>4. DALIS</t>
  </si>
  <si>
    <t>1 KLASĖS CHEMINIAI INDIKATORIAI ŽEMOS TEMPERATŪROS VANDENS GARŲ IR FORMALDEHIDO MIŠINIO STERILIZATORIAMS</t>
  </si>
  <si>
    <t>4.</t>
  </si>
  <si>
    <t>1 klasės cheminiai indikatoriai žemos temperatūros vandens garų ir formaldehido mišinio sterilizatoriams</t>
  </si>
  <si>
    <t>4.1.</t>
  </si>
  <si>
    <t>4.1.1.</t>
  </si>
  <si>
    <t>4.1.2.</t>
  </si>
  <si>
    <t>Indikatoriai turi tikti sterilizacijai žemos temperatūros vandens garų ir formaldehido mišiniu programose: 60 C, 45 minutės ir 78 C, 10 minučių;</t>
  </si>
  <si>
    <t>4.1.3.</t>
  </si>
  <si>
    <t>4.1.4.</t>
  </si>
  <si>
    <t>4.1.5.</t>
  </si>
  <si>
    <t>Indikatoriai turi būti susukti į ritinius po 750 vnt.(± 30 vnt);</t>
  </si>
  <si>
    <t>4.1.6.</t>
  </si>
  <si>
    <t>4.1.7.</t>
  </si>
  <si>
    <t>4.1.8.</t>
  </si>
  <si>
    <t>4.1.9.</t>
  </si>
  <si>
    <t>FO indikatorius turi atitikti LST EN ISO 11140-1 (1 klasė) reikalavimus;</t>
  </si>
  <si>
    <t>4.1.10.</t>
  </si>
  <si>
    <t>4.1.11.</t>
  </si>
  <si>
    <t>4.1.12.</t>
  </si>
  <si>
    <t>4.1.13.</t>
  </si>
  <si>
    <t>4.1.14.</t>
  </si>
  <si>
    <t>4.1.15.</t>
  </si>
  <si>
    <t>Indikatorių tinkamumo maudoti terminas ne mažesnis kaip 12 mėn. nuo pristatymo dienos;</t>
  </si>
  <si>
    <t>4.1.16.</t>
  </si>
  <si>
    <t xml:space="preserve"> Perkančiajai organizacijai paprašius, pateikti pavyzdžius, ne mažiau 1 ritinį;</t>
  </si>
  <si>
    <t>4.1.17.</t>
  </si>
  <si>
    <t>4.1.18.</t>
  </si>
  <si>
    <t>4.1.19.</t>
  </si>
  <si>
    <t>Kartu su pasiūlymu privaloma pateikti atitikties standartams kopijas.</t>
  </si>
  <si>
    <t>4.2.</t>
  </si>
  <si>
    <t>4.2.1.</t>
  </si>
  <si>
    <t>4.2.2.</t>
  </si>
  <si>
    <t>4.2.3.</t>
  </si>
  <si>
    <t>4.2.4.</t>
  </si>
  <si>
    <t>4.2.5.</t>
  </si>
  <si>
    <t>4.2.6.</t>
  </si>
  <si>
    <t>4.2.7.</t>
  </si>
  <si>
    <t>4.2.8.</t>
  </si>
  <si>
    <t>4.2.9.</t>
  </si>
  <si>
    <t>4.2.10.</t>
  </si>
  <si>
    <t>5. DALIS</t>
  </si>
  <si>
    <t>2 KLASĖS SPECIALIŲJŲ TYRIMŲ CHEMINIAI INDIKATORIAI KROVINIO KONTROLEI DIDŽIUOSIUOSE GARO STERILIZATORIUOSE</t>
  </si>
  <si>
    <t>5.</t>
  </si>
  <si>
    <t>2 klasės specialiųjų tyrimų cheminiai indikatoriai krovinio kontrolei didžiuosiuose garo sterilizatoriuose</t>
  </si>
  <si>
    <t>5.1.</t>
  </si>
  <si>
    <t>5.1.1.</t>
  </si>
  <si>
    <t>2 klasės specialiųjų tyrimų cheminiai indikatoriai skirti sterilizuojamų prietaisų krovinio (įkrovos) kontrolei gravitaciniuose (121°C/134°C) ir didžiuosiuose frakcionuoto vakuumo garų sterilizatoriuose (121°C/134°C) (tinkantis ligoninėje naudojamiems temperatūros ir laiko režimams), atitinkančiuose standarto LST EN 285 reikalavimus;</t>
  </si>
  <si>
    <t>5.1.2.</t>
  </si>
  <si>
    <t>Indikatorius turi reaguoti į visus kritinius sterilizacijos proceso parametrus ir atitikti LST EN ISO 11140-1 (2 klasė) standarto reikalavimus;</t>
  </si>
  <si>
    <t>5.1.3.</t>
  </si>
  <si>
    <t>Privalo atitikti HN 47-1:2020 p. 102.2 p. 103.8 standarto reikalavimus;</t>
  </si>
  <si>
    <t>5.1.4.</t>
  </si>
  <si>
    <t>5.1.5.</t>
  </si>
  <si>
    <t>Turi tikti naudoti su specialiam kroviniui patvirtintu proceso išbandymo įtaisais, naudojamais ligoninėje, kurie turi atitikti HN 47-1:2020 p.103.8 ir LST EN 867-5 standartų reikalavimus, imituojančius sunkiausias sterilizavimo sąlygas darbo kameroje;</t>
  </si>
  <si>
    <t>5.1.6.</t>
  </si>
  <si>
    <t>Indikatoriai ir prietaisas turi sudaryti vieningą sistemą pagal EN 867-5;</t>
  </si>
  <si>
    <t>5.1.7.</t>
  </si>
  <si>
    <t>Indikatorius turi nedrėkti, dažų spalva po sterilizacijos turi išlikti neblankstanti 3 metus;</t>
  </si>
  <si>
    <t>5.1.8.</t>
  </si>
  <si>
    <t>Indikatoriaus pavidalas: lipni etiketė, pritaikyta klijuoti į dokumentus nenaudojant klijų;</t>
  </si>
  <si>
    <t>5.1.9.</t>
  </si>
  <si>
    <t>Indikatorius sudarytas iš popierinio pagrindo ir 4 segmentų indikatorinio agento, padengtu apsauginiu polimeriniu sluoksniu;</t>
  </si>
  <si>
    <t>5.1.10.</t>
  </si>
  <si>
    <t xml:space="preserve">Į įtaisą dedamos juostelės turi būti aiškiai paženklintos, privaloma ši informacija: artikulo Nr., gamintojo pavadinimas, atitiktis EN ISO 11140-1 2 klasė, spalvos pasikeitimo paaiškinimas, sterilizacijos būdas, gamybinės partijos numeris. </t>
  </si>
  <si>
    <t>5.1.11.</t>
  </si>
  <si>
    <t>Ant išorinės pakuotės turi būti nurodyta indikatoriaus paskirtis, klasė, gamyklinis serijos numeris, galiojimo data, atitiktis standartui, sterilizacijos proceso parametrai;</t>
  </si>
  <si>
    <t>5.1.12.</t>
  </si>
  <si>
    <t>Indikatoriai supakuoti laikantis aseptikos reikalavimų, dviguboje pakuotėje, vidinė pakuotė turi būti iš plastiko, apsaugota nuo tiesioginių saulės spindulių, drėgmės, cheminių medžiagų, temperatūros svyravimų;</t>
  </si>
  <si>
    <t>5.1.13.</t>
  </si>
  <si>
    <t>5.1.14.</t>
  </si>
  <si>
    <t>Perkančiajai organizacijai paprašius, pateikti pavyzdžius ne mažiau 10 vnt.;</t>
  </si>
  <si>
    <t>5.1.15.</t>
  </si>
  <si>
    <t>Pateikti aiškų, įskaitomą A4 formato, laminuotą spalvos pasikeitimo etaloną su reikšmių paaiškinimais lietuvių kalba;</t>
  </si>
  <si>
    <t>5.1.16.</t>
  </si>
  <si>
    <t>Minimalios nedalomos pakuotės dydis 10-25 vnt. Lipnių etikečių;</t>
  </si>
  <si>
    <t>5.1.17.</t>
  </si>
  <si>
    <t>5.1.18.</t>
  </si>
  <si>
    <t>5.1.19.</t>
  </si>
  <si>
    <t>Kartu su pasiūlymu privaloma pateikti atitikties deklaracijas nurodytiems standartams;</t>
  </si>
  <si>
    <t>5.1.20.</t>
  </si>
  <si>
    <t>Kartu su pasiūlymu privaloma pateikti atitikties medicinos prietaisų direktyvai 93/42/EEB dokumento kopiją;</t>
  </si>
  <si>
    <t>5.1.21.</t>
  </si>
  <si>
    <t>Pateikti atitikties dokumentus, kad indikatorius yra 2 tipo pagal EN ISO 11140-1;</t>
  </si>
  <si>
    <t>5.2.</t>
  </si>
  <si>
    <t xml:space="preserve">Specialiam kroviniui patvirtintas proceso išbandymo prietaisas (teikiamas pagal panaudos sutartį). </t>
  </si>
  <si>
    <t>5.2.1.</t>
  </si>
  <si>
    <t>Krovinio išbandymo prietaisas turi būti aiškiai identifikuojamas: ant prietaiso turi būti įskaitomas gamintojo atliktas ženklinimas (gamintojo pavadinimas, artikelio Nr. skirtas atsekti paskirtį iš gamintojo katalogo, nuoroda į sterilizacijos būdą, gamintojo pavadinimas);</t>
  </si>
  <si>
    <t>5.2.2.</t>
  </si>
  <si>
    <t>Išbandymo prietaisas turi atitikti LST EN 867-5 reikalavimus, kartu su indikatoriais turi sudaryti vieningą sistemą, atitinkančią 2 klasės indikatorių pagal LST EN ISO11140-1 reikalavimus (pateikti tai patvirtinančius dokumentus);</t>
  </si>
  <si>
    <t>5.2.3.</t>
  </si>
  <si>
    <t>Privalo atitikti/turėti CE ženklinimą pagal medicinos prietaisų direktyvą 93/42/EEB</t>
  </si>
  <si>
    <t>5.2.4.</t>
  </si>
  <si>
    <t>Krovinio išbandymo prietaisus (vandens garams, žemos temperatūros formaldehido ir vandens garų mišinio sterilizatoriuose) pateikti kaip priedą prie 2 tipo cheminių indikatorių;</t>
  </si>
  <si>
    <t>5.2.5.</t>
  </si>
  <si>
    <t>Prietaisas turi būti atsparus sterilizacijai garais ir atlaikyti ne mažiau kaip 3700 ciklų (pateikti tai patvirtinančius dokumentus);</t>
  </si>
  <si>
    <t>5.2.6.</t>
  </si>
  <si>
    <t>Prietaisas turi būti pritaikytas kabinti (jame turi būti integruotas kabinimo įtaisas);</t>
  </si>
  <si>
    <t>5.2.7.</t>
  </si>
  <si>
    <t>Prietaisas turi būti siūlomas 3-5 skirtingų spalvų (galimybė rinktis);</t>
  </si>
  <si>
    <t>5.2.8.</t>
  </si>
  <si>
    <t>Išbandymo prietaisas turi būti skirtas krovinio sterilizacijos efektyvumo kokybės kontrolei ir patvirtintas (validuotas) specialiam mišriam kroviniui: metalinių, akytų, aukštos rizikos kompleksinių, mikroinvazinių, tuščiavidurių ilgesnių kaip 7 m medicinos prietaisų. Pateikti prietaisų paskirtį patvirtinančius dokumentus;</t>
  </si>
  <si>
    <t>5.2.9.</t>
  </si>
  <si>
    <t>Įtaisas sudarytas iš atsparios (sterilizuojančiam veiksniui) kapsulės su viduje esančiu vamzdeliu ir kamšteliu-dangteliu su specialiu laikikliu 2 klasės specialiųjų tyrimų indikatoriui įdėti;</t>
  </si>
  <si>
    <t>5.2.10.</t>
  </si>
  <si>
    <t>2 klasės indikatorius turi lengvai įsidėti į laikiklį ir be specialių priemonių turi būti lengvai išimamas, nepakenkiant indikatoriaus struktūrai.</t>
  </si>
  <si>
    <t>6. DALIS</t>
  </si>
  <si>
    <t>2 KLASĖS SPECIALIŲJŲ TYRIMŲ CHEMINIAI INDIKATORIAI KROVINIO KONTROLEI ŽEMOS TEMPERATŪROS FORMALDEHIDO IR VANDENS GARŲ MIŠINIO STERILIZATORIUOSE.</t>
  </si>
  <si>
    <t>6.</t>
  </si>
  <si>
    <t>2 klasės specialiųjų tyrimų cheminiai indikatoriai krovinio kontrolei žemos temperatūros formaldehido ir vandens garų mišinio sterilizatoriuose.</t>
  </si>
  <si>
    <t>6.1.</t>
  </si>
  <si>
    <t>6.1.1.</t>
  </si>
  <si>
    <t>2 klasės specialiųjų tyrimų cheminiai indikatoriai turi tikti naudoti žemos temperatūros vandens garų ir formaldehido mišinio sterilizatoriuose, atitinkančiuose standarto EN 14180 reikalavimus;</t>
  </si>
  <si>
    <t>6.1.2.</t>
  </si>
  <si>
    <t>6.1.3.</t>
  </si>
  <si>
    <t>Privalo atitikti HN 47-1:2020 p. 102.2, p. 103.8 standarto reikalavimus;</t>
  </si>
  <si>
    <t>6.1.4.</t>
  </si>
  <si>
    <t>6.1.5.</t>
  </si>
  <si>
    <t>6.1.6.</t>
  </si>
  <si>
    <t>6.1.7.</t>
  </si>
  <si>
    <t>6.1.8.</t>
  </si>
  <si>
    <t>Indikatoriaus pavidalas: lipni etiketė, pritaikytas klijuoti į dokumentus nenaudojant klijų;</t>
  </si>
  <si>
    <t>6.1.9.</t>
  </si>
  <si>
    <t>6.1.10.</t>
  </si>
  <si>
    <t>6.1.11.</t>
  </si>
  <si>
    <t>6.1.12.</t>
  </si>
  <si>
    <t>6.1.13.</t>
  </si>
  <si>
    <t>6.1.14.</t>
  </si>
  <si>
    <t>Minimalios nedalomos pakuotės dydis 10-25 vnt. lipnių etikečių;</t>
  </si>
  <si>
    <t>6.1.15.</t>
  </si>
  <si>
    <t>6.1.16.</t>
  </si>
  <si>
    <t>6.1.17.</t>
  </si>
  <si>
    <t>6.1.18.</t>
  </si>
  <si>
    <t>6.1.19.</t>
  </si>
  <si>
    <t>6.1.20.</t>
  </si>
  <si>
    <t>Pateikti atitikties dokumentus, kad indikatorius yra 2 tipo pagal EN ISO 11140-1.</t>
  </si>
  <si>
    <t>6.1.21.</t>
  </si>
  <si>
    <t xml:space="preserve">2 tipo indikatorius ir įtaisas turi tikti naudoti formaldehido sterilizatoruose (pateikti patvirtinančius dokumentus, kad indikatorius ir įtaisas sudaro vieningą sistemą); </t>
  </si>
  <si>
    <t>6.1.22.</t>
  </si>
  <si>
    <t>6.2.</t>
  </si>
  <si>
    <t>Specialiam kroviniui patvirtintas proceso išbandymo prietaisas (teikiamas pagal panaudos sutartį).</t>
  </si>
  <si>
    <t>6.2.1.</t>
  </si>
  <si>
    <t>6.2.2.</t>
  </si>
  <si>
    <t>6.2.3.</t>
  </si>
  <si>
    <t>6.2.4.</t>
  </si>
  <si>
    <t>6.2.5.</t>
  </si>
  <si>
    <t>6.2.6.</t>
  </si>
  <si>
    <t>6.2.7.</t>
  </si>
  <si>
    <t>6.2.8.</t>
  </si>
  <si>
    <t>6.2.9.</t>
  </si>
  <si>
    <t>6.2.10.</t>
  </si>
  <si>
    <t>7. DALIS</t>
  </si>
  <si>
    <t>BOWIE &amp; DICK INDIKATORIUS</t>
  </si>
  <si>
    <t>7.</t>
  </si>
  <si>
    <t>Bowie &amp; Dick indikatorius</t>
  </si>
  <si>
    <t>7.1.</t>
  </si>
  <si>
    <t>7.1.1.</t>
  </si>
  <si>
    <t>Indikatoriai turi tikti naudoti didžiuosiuose frakcionuoto vakuumo garų sterilizatoriuose, atitinkančiuose standarto LST EN 285 standarto reikalavimus;</t>
  </si>
  <si>
    <t>7.1.2.</t>
  </si>
  <si>
    <t xml:space="preserve">Skirtas oro pašalinimo iš sterilizatoriaus darbo kameros ir garų prasiskverbimo kontrolei; </t>
  </si>
  <si>
    <t>7.1.3.</t>
  </si>
  <si>
    <t>Tinka naudoti kartu su įstaigos turimais arba lygiaverčiais prietaisais (Compact/B&amp;D) imituojančiais B&amp;D kontrolinį paketą prietaisais;</t>
  </si>
  <si>
    <t>7.1.4.</t>
  </si>
  <si>
    <t>Privalo atitikti LST ISO 11140-4: 2007, 2 klasės standarto reikalavimus;</t>
  </si>
  <si>
    <t>7.1.5.</t>
  </si>
  <si>
    <t>Turi atitikti EN 867-5 klasės reikalavimus;</t>
  </si>
  <si>
    <t>7.1.6.</t>
  </si>
  <si>
    <t>Turi atitikti EN ISO 11140-1 2 klasės reikalavimus;</t>
  </si>
  <si>
    <t>7.1.7.</t>
  </si>
  <si>
    <t>Indikatorius ir prietaisas turi sudaryti vieningą sistemą;</t>
  </si>
  <si>
    <t>7.1.8.</t>
  </si>
  <si>
    <t>Indikatoriaus pavidalas: lipni etiketė, pritaikytas klijuoti į įstaigoje naudojamus patvirtintus krovinio registracijos kortelių žurnalus nenaudojant klijų;</t>
  </si>
  <si>
    <t>7.1.9.</t>
  </si>
  <si>
    <t>Indikatorius sudarytas iš popierinio pagrindo ir 6 segmentų indikatorinio agento;</t>
  </si>
  <si>
    <t>7.1.10.</t>
  </si>
  <si>
    <t>Turi būti pateiktas spalvotas indikatorinės juostelės spalvos pasikeitimo etalonas su teigiamų ir neigiamų rezultatųišaiškinimu. Etalono formatas - 4A, teksto kalba - lietuvių, laminuotas;</t>
  </si>
  <si>
    <t>7.1.11.</t>
  </si>
  <si>
    <t xml:space="preserve">Prietaisas turi būti aiškiai paženklintas (testo pavadinimas (Bowie-Dick), artikulo Nr., gamintojo pavadinimas); </t>
  </si>
  <si>
    <t>7.1.12.</t>
  </si>
  <si>
    <t>Ant indikatoriaus turi būti nurodyta naudojimo paskirtis;</t>
  </si>
  <si>
    <t>7.1.13.</t>
  </si>
  <si>
    <t>Ant pakuotės turi būti nurodyta indikatoriaus paskirtis, klasė, atitiktis standartui, gamyklinės partijos numeris, galiojimo laikas;</t>
  </si>
  <si>
    <t>7.1.14.</t>
  </si>
  <si>
    <t>7.1.15.</t>
  </si>
  <si>
    <t>Indikatorius turi būti padengtas polimeriniu sluoksniu, nedrėkti, dažų spalva po sterilizacijos turi išlikti neblankstanti 3 metus;</t>
  </si>
  <si>
    <t>7.1.16.</t>
  </si>
  <si>
    <t>Supakuota laikantis aseptikos reikalavnų, dviguboje pakuotėje, vidinė pakuotė turi būti iš plastiko, apsaugota nuo tiesioginių saulės spindulių, drėgmės, cheminių medžiagų, temperatūros svyravimų;</t>
  </si>
  <si>
    <t>7.1.17.</t>
  </si>
  <si>
    <t>7.1.18.</t>
  </si>
  <si>
    <t>7.1.19.</t>
  </si>
  <si>
    <t>7.1.20.</t>
  </si>
  <si>
    <t>7.1.21.</t>
  </si>
  <si>
    <t>7.2.</t>
  </si>
  <si>
    <t>Kartu su Bowie ir Dick indikatoriumi tiekėjas panaudos būdu (bus sudaroma panaudos sutartis) sutarties galiojimo laikotarpiui pateikia 5 vnt. Bowie ir Dick imitacinį prietaisą.</t>
  </si>
  <si>
    <t>7.2.1.</t>
  </si>
  <si>
    <t>Tinka naudoti kartu su įstaigos turimais arba lygiaverčiais prietaisais (Compact/B&amp;D) imituojančiais B&amp;D kontrolinį paketą. Pateikti prietaisų paskirtį patvirtinančius dokumentus, išduotus akredituotos ES laboratorijos.</t>
  </si>
  <si>
    <t>7.2.2.</t>
  </si>
  <si>
    <t>Krovinio išbandymo prietaisas turi būti aiškiai identifikuojamas (testo pavadinimas (BOWIE-DICK)): ant prietaiso turi būti įskaitomas gamintojo atliktas ženklinimas (gamintojo pavadinimas, artikelio Nr. skirtas atsekti paskirtį iš gamintojo katalogo, nuoroda į sterilizacijos būdą, gamintojo pavadinimas);</t>
  </si>
  <si>
    <t>7.2.3.</t>
  </si>
  <si>
    <t>7.2.4.</t>
  </si>
  <si>
    <t>7.2.5.</t>
  </si>
  <si>
    <t>7.2.6.</t>
  </si>
  <si>
    <t>7.2.7.</t>
  </si>
  <si>
    <t>7.2.8.</t>
  </si>
  <si>
    <t>Prietaisas turi būti siūlomas 3-5 skirtingų spalvų;</t>
  </si>
  <si>
    <t>7.2.9.</t>
  </si>
  <si>
    <t>7.2.10.</t>
  </si>
  <si>
    <t>7.2.11.</t>
  </si>
  <si>
    <t>8. DALIS</t>
  </si>
  <si>
    <t>INDIKATORIUS ĮKROVOS ARBA KROVINIO KONTROLEI SU PATIKROS PRIETAISU</t>
  </si>
  <si>
    <t>8.</t>
  </si>
  <si>
    <t>Indikatorius įkrovos arba krovinio kontrolei su patikros prietaisu</t>
  </si>
  <si>
    <t>8.1.</t>
  </si>
  <si>
    <t>8.1.1.</t>
  </si>
  <si>
    <t>Turi būti skirtas mišrių akytų arba ertminių gaminių patikrai. Sistemą sudaro specialus prietaisas (atitinkantis standarto LST EN 867-5 reikalavimus), imituojantis blogiausias sterilizacijos sąlygas sterilizatoriaus kameroje ir 2 klasės cheminis indikatorius (atitinkantis LST EN ISO 11140-1 standrato reikalavimus);</t>
  </si>
  <si>
    <t>8.1.2.</t>
  </si>
  <si>
    <t>Veikimo parametrai: 134°C 7min./121°C 20min.; 134°C 4min./121°C 12min.; 134°C 5,3 min./121°C 15min.;</t>
  </si>
  <si>
    <t>8.1.3.</t>
  </si>
  <si>
    <t>Įpakavimas po 400 vnt. ±10 vnt. pakuotėje.</t>
  </si>
  <si>
    <t>8.1.4.</t>
  </si>
  <si>
    <t xml:space="preserve">Kiekvienoje indikatorių pakuotėje turi būti patikros prietaisas. </t>
  </si>
  <si>
    <t>9. DALIS</t>
  </si>
  <si>
    <t>TESTAI AUTOMATINĖMS IR ULTRAGARINĖMS PLOVIMO IR DEZINFEKCIJOS MAŠINOMS</t>
  </si>
  <si>
    <t>9.</t>
  </si>
  <si>
    <t>Testai automatinėms ir ultragarinėms plovimo ir dezinfekcijos mašinoms</t>
  </si>
  <si>
    <t>9.1.</t>
  </si>
  <si>
    <t>9.1.1.</t>
  </si>
  <si>
    <t>Testai skirti plovimo kokybei įvertinti automatinėse bei ultragarsinėse plovimo ir dezinfekcijos mašinose;</t>
  </si>
  <si>
    <t>9.1.2.</t>
  </si>
  <si>
    <t>Turi atitikti EN ISO 15833 standarto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</si>
  <si>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</si>
  <si>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</si>
  <si>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</si>
  <si>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</si>
  <si>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</si>
  <si>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</si>
  <si>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</si>
  <si>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</si>
  <si>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</si>
  <si>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</si>
  <si>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</si>
  <si>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</si>
  <si>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</si>
  <si>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</si>
  <si>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</si>
  <si>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</si>
  <si>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</si>
  <si>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</si>
  <si>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</si>
  <si>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</si>
  <si>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2663 2025-03-27 13:59:41</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</si>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</sst>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horizontal="left" wrapText="1"/>
    </xf>
    <xf numFmtId="0" fontId="1" fillId="0"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18"/>
  <sheetViews>
    <sheetView tabSelected="1" workbookViewId="0"/>
  </sheetViews>
  <sheetFormatPr defaultColWidth="10.875" defaultRowHeight="15" x14ac:dyDescent="0.25"/>
  <cols>
    <col min="1" max="1" width="9.125" style="1" customWidth="1"/>
    <col min="2" max="2" width="46.375" style="1" customWidth="1"/>
    <col min="3" max="3" width="9.625" style="1" customWidth="1"/>
    <col min="4" max="4" width="8.25" style="1" customWidth="1"/>
    <col min="5" max="5" width="11.75" style="1" customWidth="1"/>
    <col min="6" max="6" width="12" style="1" customWidth="1"/>
    <col min="7" max="7" width="20.5" style="1" customWidth="1"/>
    <col min="8" max="8" width="33.5" style="1" customWidth="1"/>
    <col min="9" max="9" width="22.125" style="1" customWidth="1"/>
    <col min="10" max="15" width="25" style="1" customWidth="1"/>
    <col min="16" max="16" width="10.875" style="1" customWidth="1"/>
    <col min="17" max="16384" width="10.875" style="1"/>
  </cols>
  <sheetData>
    <row r="2" spans="1:6" x14ac:dyDescent="0.25">
      <c r="A2" s="12" t="s">
        <v>400</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41.25"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37.5" customHeight="1" x14ac:dyDescent="0.25">
      <c r="A19" s="26" t="s">
        <v>13</v>
      </c>
      <c r="B19" s="27"/>
      <c r="C19" s="23"/>
      <c r="D19" s="24"/>
      <c r="E19" s="24"/>
      <c r="F19" s="25"/>
    </row>
    <row r="20" spans="1:7" ht="54.95" customHeight="1" x14ac:dyDescent="0.25">
      <c r="A20" s="26" t="s">
        <v>14</v>
      </c>
      <c r="B20" s="27"/>
      <c r="C20" s="23"/>
      <c r="D20" s="24"/>
      <c r="E20" s="24"/>
      <c r="F20" s="25"/>
    </row>
    <row r="21" spans="1:7" ht="103.5"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2.25" customHeight="1" x14ac:dyDescent="0.25">
      <c r="A30" s="77" t="s">
        <v>23</v>
      </c>
      <c r="B30" s="77"/>
      <c r="C30" s="77"/>
      <c r="D30" s="15"/>
      <c r="E30" s="78"/>
    </row>
    <row r="31" spans="1:7" x14ac:dyDescent="0.25">
      <c r="A31" s="14" t="s">
        <v>24</v>
      </c>
    </row>
    <row r="32" spans="1:7" x14ac:dyDescent="0.25">
      <c r="A32" s="12" t="s">
        <v>25</v>
      </c>
      <c r="B32" s="12" t="s">
        <v>26</v>
      </c>
    </row>
    <row r="34" spans="1:9" x14ac:dyDescent="0.25">
      <c r="A34" s="12" t="s">
        <v>27</v>
      </c>
    </row>
    <row r="35" spans="1:9" s="71" customFormat="1" ht="60" x14ac:dyDescent="0.25">
      <c r="A35" s="70" t="s">
        <v>28</v>
      </c>
      <c r="B35" s="70" t="s">
        <v>29</v>
      </c>
      <c r="C35" s="70" t="s">
        <v>30</v>
      </c>
      <c r="D35" s="70" t="s">
        <v>31</v>
      </c>
      <c r="E35" s="70" t="s">
        <v>32</v>
      </c>
      <c r="F35" s="70" t="s">
        <v>33</v>
      </c>
      <c r="G35" s="70" t="s">
        <v>34</v>
      </c>
      <c r="H35" s="70" t="s">
        <v>35</v>
      </c>
      <c r="I35" s="70" t="s">
        <v>36</v>
      </c>
    </row>
    <row r="36" spans="1:9" s="69" customFormat="1" x14ac:dyDescent="0.25">
      <c r="A36" s="68" t="s">
        <v>37</v>
      </c>
      <c r="B36" s="68" t="s">
        <v>38</v>
      </c>
      <c r="C36" s="73"/>
      <c r="D36" s="73"/>
      <c r="E36" s="73"/>
      <c r="F36" s="73"/>
      <c r="G36" s="73"/>
      <c r="H36" s="73"/>
      <c r="I36" s="73"/>
    </row>
    <row r="37" spans="1:9" s="69" customFormat="1" ht="50.25" customHeight="1" x14ac:dyDescent="0.25">
      <c r="A37" s="73" t="s">
        <v>39</v>
      </c>
      <c r="B37" s="73" t="s">
        <v>38</v>
      </c>
      <c r="C37" s="74">
        <v>6000</v>
      </c>
      <c r="D37" s="74" t="s">
        <v>40</v>
      </c>
      <c r="E37" s="75"/>
      <c r="F37" s="73" t="str">
        <f>IF(ISBLANK(E37),"", PRODUCT(C37,E37))</f>
        <v/>
      </c>
      <c r="G37" s="76"/>
      <c r="H37" s="73"/>
      <c r="I37" s="73"/>
    </row>
    <row r="38" spans="1:9" s="69" customFormat="1" ht="30" x14ac:dyDescent="0.25">
      <c r="A38" s="73" t="s">
        <v>41</v>
      </c>
      <c r="B38" s="73" t="s">
        <v>42</v>
      </c>
      <c r="C38" s="73"/>
      <c r="D38" s="73"/>
      <c r="E38" s="73"/>
      <c r="F38" s="73"/>
      <c r="G38" s="73"/>
      <c r="H38" s="76"/>
      <c r="I38" s="76"/>
    </row>
    <row r="39" spans="1:9" s="69" customFormat="1" ht="45" x14ac:dyDescent="0.25">
      <c r="A39" s="73" t="s">
        <v>43</v>
      </c>
      <c r="B39" s="73" t="s">
        <v>44</v>
      </c>
      <c r="C39" s="73"/>
      <c r="D39" s="73"/>
      <c r="E39" s="73"/>
      <c r="F39" s="73"/>
      <c r="G39" s="73"/>
      <c r="H39" s="76"/>
      <c r="I39" s="76"/>
    </row>
    <row r="40" spans="1:9" s="69" customFormat="1" ht="30" x14ac:dyDescent="0.25">
      <c r="A40" s="73" t="s">
        <v>45</v>
      </c>
      <c r="B40" s="73" t="s">
        <v>46</v>
      </c>
      <c r="C40" s="73"/>
      <c r="D40" s="73"/>
      <c r="E40" s="73"/>
      <c r="F40" s="73"/>
      <c r="G40" s="73"/>
      <c r="H40" s="76"/>
      <c r="I40" s="76"/>
    </row>
    <row r="41" spans="1:9" s="69" customFormat="1" ht="30" x14ac:dyDescent="0.25">
      <c r="A41" s="73" t="s">
        <v>47</v>
      </c>
      <c r="B41" s="73" t="s">
        <v>48</v>
      </c>
      <c r="C41" s="73"/>
      <c r="D41" s="73"/>
      <c r="E41" s="73"/>
      <c r="F41" s="73"/>
      <c r="G41" s="73"/>
      <c r="H41" s="76"/>
      <c r="I41" s="76"/>
    </row>
    <row r="42" spans="1:9" s="69" customFormat="1" x14ac:dyDescent="0.25">
      <c r="A42" s="73" t="s">
        <v>49</v>
      </c>
      <c r="B42" s="73" t="s">
        <v>50</v>
      </c>
      <c r="C42" s="73"/>
      <c r="D42" s="73"/>
      <c r="E42" s="73"/>
      <c r="F42" s="73"/>
      <c r="G42" s="73"/>
      <c r="H42" s="76"/>
      <c r="I42" s="76"/>
    </row>
    <row r="43" spans="1:9" s="69" customFormat="1" ht="30" x14ac:dyDescent="0.25">
      <c r="A43" s="73" t="s">
        <v>51</v>
      </c>
      <c r="B43" s="73" t="s">
        <v>52</v>
      </c>
      <c r="C43" s="73"/>
      <c r="D43" s="73"/>
      <c r="E43" s="73"/>
      <c r="F43" s="73"/>
      <c r="G43" s="73"/>
      <c r="H43" s="76"/>
      <c r="I43" s="76"/>
    </row>
    <row r="44" spans="1:9" s="69" customFormat="1" ht="30" x14ac:dyDescent="0.25">
      <c r="A44" s="73" t="s">
        <v>53</v>
      </c>
      <c r="B44" s="73" t="s">
        <v>54</v>
      </c>
      <c r="C44" s="73"/>
      <c r="D44" s="73"/>
      <c r="E44" s="73"/>
      <c r="F44" s="73"/>
      <c r="G44" s="73"/>
      <c r="H44" s="76"/>
      <c r="I44" s="76"/>
    </row>
    <row r="45" spans="1:9" s="69" customFormat="1" ht="30" x14ac:dyDescent="0.25">
      <c r="A45" s="73" t="s">
        <v>55</v>
      </c>
      <c r="B45" s="73" t="s">
        <v>56</v>
      </c>
      <c r="C45" s="73"/>
      <c r="D45" s="73"/>
      <c r="E45" s="73"/>
      <c r="F45" s="73"/>
      <c r="G45" s="73"/>
      <c r="H45" s="76"/>
      <c r="I45" s="76"/>
    </row>
    <row r="46" spans="1:9" s="69" customFormat="1" ht="30" x14ac:dyDescent="0.25">
      <c r="A46" s="73" t="s">
        <v>57</v>
      </c>
      <c r="B46" s="73" t="s">
        <v>58</v>
      </c>
      <c r="C46" s="73"/>
      <c r="D46" s="73"/>
      <c r="E46" s="73"/>
      <c r="F46" s="73"/>
      <c r="G46" s="73"/>
      <c r="H46" s="76"/>
      <c r="I46" s="76"/>
    </row>
    <row r="47" spans="1:9" s="69" customFormat="1" ht="45" x14ac:dyDescent="0.25">
      <c r="A47" s="73" t="s">
        <v>59</v>
      </c>
      <c r="B47" s="73" t="s">
        <v>60</v>
      </c>
      <c r="C47" s="73"/>
      <c r="D47" s="73"/>
      <c r="E47" s="73"/>
      <c r="F47" s="73"/>
      <c r="G47" s="73"/>
      <c r="H47" s="76"/>
      <c r="I47" s="76"/>
    </row>
    <row r="48" spans="1:9" x14ac:dyDescent="0.25">
      <c r="E48" s="16" t="s">
        <v>61</v>
      </c>
      <c r="F48" s="16" t="str">
        <f>IF((COUNT(C37:C47)&lt;&gt;COUNT(F37:F47)),"", ROUND(SUM(F37:F47),2))</f>
        <v/>
      </c>
      <c r="G48" s="14" t="str">
        <f>IF((COUNT(C37:C47)&lt;&gt;COUNT(F37:F47)),"Neužpildytos visų objektų kainos", "")</f>
        <v>Neužpildytos visų objektų kainos</v>
      </c>
    </row>
    <row r="49" spans="1:9" x14ac:dyDescent="0.25">
      <c r="C49" s="72" t="s">
        <v>62</v>
      </c>
      <c r="D49" s="17"/>
      <c r="E49" s="16" t="s">
        <v>63</v>
      </c>
      <c r="F49" s="16" t="str">
        <f>IF(OR(F48="",D49=""),"", ROUND(PRODUCT(D49,F48)/100,2))</f>
        <v/>
      </c>
      <c r="G49" s="14" t="str">
        <f>IF(D49="", "Nurodykite taikomą PVM dydį", "")</f>
        <v>Nurodykite taikomą PVM dydį</v>
      </c>
    </row>
    <row r="50" spans="1:9" x14ac:dyDescent="0.25">
      <c r="E50" s="16" t="s">
        <v>64</v>
      </c>
      <c r="F50" s="16">
        <f>IF(ISBLANK(F49), "", ROUND(SUM(F48:F49),2))</f>
        <v>0</v>
      </c>
    </row>
    <row r="54" spans="1:9" x14ac:dyDescent="0.25">
      <c r="A54" s="12" t="s">
        <v>65</v>
      </c>
      <c r="B54" s="12" t="s">
        <v>66</v>
      </c>
    </row>
    <row r="56" spans="1:9" x14ac:dyDescent="0.25">
      <c r="A56" s="12" t="s">
        <v>27</v>
      </c>
    </row>
    <row r="57" spans="1:9" s="71" customFormat="1" ht="60" x14ac:dyDescent="0.25">
      <c r="A57" s="70" t="s">
        <v>28</v>
      </c>
      <c r="B57" s="70" t="s">
        <v>29</v>
      </c>
      <c r="C57" s="70" t="s">
        <v>30</v>
      </c>
      <c r="D57" s="70" t="s">
        <v>31</v>
      </c>
      <c r="E57" s="70" t="s">
        <v>32</v>
      </c>
      <c r="F57" s="70" t="s">
        <v>33</v>
      </c>
      <c r="G57" s="70" t="s">
        <v>34</v>
      </c>
      <c r="H57" s="70" t="s">
        <v>35</v>
      </c>
      <c r="I57" s="70" t="s">
        <v>36</v>
      </c>
    </row>
    <row r="58" spans="1:9" s="69" customFormat="1" x14ac:dyDescent="0.25">
      <c r="A58" s="68" t="s">
        <v>67</v>
      </c>
      <c r="B58" s="68" t="s">
        <v>68</v>
      </c>
      <c r="C58" s="73"/>
      <c r="D58" s="73"/>
      <c r="E58" s="73"/>
      <c r="F58" s="73"/>
      <c r="G58" s="73"/>
      <c r="H58" s="73"/>
      <c r="I58" s="73"/>
    </row>
    <row r="59" spans="1:9" s="69" customFormat="1" ht="49.5" customHeight="1" x14ac:dyDescent="0.25">
      <c r="A59" s="73" t="s">
        <v>69</v>
      </c>
      <c r="B59" s="73" t="s">
        <v>68</v>
      </c>
      <c r="C59" s="74">
        <v>420</v>
      </c>
      <c r="D59" s="74" t="s">
        <v>40</v>
      </c>
      <c r="E59" s="75"/>
      <c r="F59" s="73" t="str">
        <f>IF(ISBLANK(E59),"", PRODUCT(C59,E59))</f>
        <v/>
      </c>
      <c r="G59" s="76"/>
      <c r="H59" s="73"/>
      <c r="I59" s="73"/>
    </row>
    <row r="60" spans="1:9" s="69" customFormat="1" ht="30" x14ac:dyDescent="0.25">
      <c r="A60" s="73" t="s">
        <v>70</v>
      </c>
      <c r="B60" s="73" t="s">
        <v>71</v>
      </c>
      <c r="C60" s="73"/>
      <c r="D60" s="73"/>
      <c r="E60" s="73"/>
      <c r="F60" s="73"/>
      <c r="G60" s="73"/>
      <c r="H60" s="76"/>
      <c r="I60" s="76"/>
    </row>
    <row r="61" spans="1:9" s="69" customFormat="1" ht="60" x14ac:dyDescent="0.25">
      <c r="A61" s="73" t="s">
        <v>72</v>
      </c>
      <c r="B61" s="73" t="s">
        <v>73</v>
      </c>
      <c r="C61" s="73"/>
      <c r="D61" s="73"/>
      <c r="E61" s="73"/>
      <c r="F61" s="73"/>
      <c r="G61" s="73"/>
      <c r="H61" s="76"/>
      <c r="I61" s="76"/>
    </row>
    <row r="62" spans="1:9" s="69" customFormat="1" x14ac:dyDescent="0.25">
      <c r="A62" s="73" t="s">
        <v>74</v>
      </c>
      <c r="B62" s="73" t="s">
        <v>75</v>
      </c>
      <c r="C62" s="73"/>
      <c r="D62" s="73"/>
      <c r="E62" s="73"/>
      <c r="F62" s="73"/>
      <c r="G62" s="73"/>
      <c r="H62" s="76"/>
      <c r="I62" s="76"/>
    </row>
    <row r="63" spans="1:9" s="69" customFormat="1" ht="30" x14ac:dyDescent="0.25">
      <c r="A63" s="73" t="s">
        <v>76</v>
      </c>
      <c r="B63" s="73" t="s">
        <v>77</v>
      </c>
      <c r="C63" s="73"/>
      <c r="D63" s="73"/>
      <c r="E63" s="73"/>
      <c r="F63" s="73"/>
      <c r="G63" s="73"/>
      <c r="H63" s="76"/>
      <c r="I63" s="76"/>
    </row>
    <row r="64" spans="1:9" s="69" customFormat="1" ht="30" x14ac:dyDescent="0.25">
      <c r="A64" s="73" t="s">
        <v>78</v>
      </c>
      <c r="B64" s="73" t="s">
        <v>79</v>
      </c>
      <c r="C64" s="73"/>
      <c r="D64" s="73"/>
      <c r="E64" s="73"/>
      <c r="F64" s="73"/>
      <c r="G64" s="73"/>
      <c r="H64" s="76"/>
      <c r="I64" s="76"/>
    </row>
    <row r="65" spans="1:9" s="69" customFormat="1" ht="30" x14ac:dyDescent="0.25">
      <c r="A65" s="73" t="s">
        <v>80</v>
      </c>
      <c r="B65" s="73" t="s">
        <v>81</v>
      </c>
      <c r="C65" s="73"/>
      <c r="D65" s="73"/>
      <c r="E65" s="73"/>
      <c r="F65" s="73"/>
      <c r="G65" s="73"/>
      <c r="H65" s="76"/>
      <c r="I65" s="76"/>
    </row>
    <row r="66" spans="1:9" s="69" customFormat="1" x14ac:dyDescent="0.25">
      <c r="A66" s="73" t="s">
        <v>82</v>
      </c>
      <c r="B66" s="73" t="s">
        <v>83</v>
      </c>
      <c r="C66" s="73"/>
      <c r="D66" s="73"/>
      <c r="E66" s="73"/>
      <c r="F66" s="73"/>
      <c r="G66" s="73"/>
      <c r="H66" s="76"/>
      <c r="I66" s="76"/>
    </row>
    <row r="67" spans="1:9" s="69" customFormat="1" x14ac:dyDescent="0.25">
      <c r="A67" s="73" t="s">
        <v>84</v>
      </c>
      <c r="B67" s="73" t="s">
        <v>85</v>
      </c>
      <c r="C67" s="73"/>
      <c r="D67" s="73"/>
      <c r="E67" s="73"/>
      <c r="F67" s="73"/>
      <c r="G67" s="73"/>
      <c r="H67" s="76"/>
      <c r="I67" s="76"/>
    </row>
    <row r="68" spans="1:9" s="69" customFormat="1" x14ac:dyDescent="0.25">
      <c r="A68" s="73" t="s">
        <v>86</v>
      </c>
      <c r="B68" s="73" t="s">
        <v>87</v>
      </c>
      <c r="C68" s="73"/>
      <c r="D68" s="73"/>
      <c r="E68" s="73"/>
      <c r="F68" s="73"/>
      <c r="G68" s="73"/>
      <c r="H68" s="76"/>
      <c r="I68" s="76"/>
    </row>
    <row r="69" spans="1:9" x14ac:dyDescent="0.25">
      <c r="E69" s="16" t="s">
        <v>61</v>
      </c>
      <c r="F69" s="16" t="str">
        <f>IF((COUNT(C59:C68)&lt;&gt;COUNT(F59:F68)),"", ROUND(SUM(F59:F68),2))</f>
        <v/>
      </c>
      <c r="G69" s="14" t="str">
        <f>IF((COUNT(C59:C68)&lt;&gt;COUNT(F59:F68)),"Neužpildytos visų objektų kainos", "")</f>
        <v>Neužpildytos visų objektų kainos</v>
      </c>
    </row>
    <row r="70" spans="1:9" x14ac:dyDescent="0.25">
      <c r="C70" s="72" t="s">
        <v>62</v>
      </c>
      <c r="D70" s="17"/>
      <c r="E70" s="16" t="s">
        <v>63</v>
      </c>
      <c r="F70" s="16" t="str">
        <f>IF(OR(F69="",D70=""),"", ROUND(PRODUCT(D70,F69)/100,2))</f>
        <v/>
      </c>
      <c r="G70" s="14" t="str">
        <f>IF(D70="", "Nurodykite taikomą PVM dydį", "")</f>
        <v>Nurodykite taikomą PVM dydį</v>
      </c>
    </row>
    <row r="71" spans="1:9" x14ac:dyDescent="0.25">
      <c r="E71" s="16" t="s">
        <v>64</v>
      </c>
      <c r="F71" s="16">
        <f>IF(ISBLANK(F70), "", ROUND(SUM(F69:F70),2))</f>
        <v>0</v>
      </c>
    </row>
    <row r="75" spans="1:9" x14ac:dyDescent="0.25">
      <c r="A75" s="12" t="s">
        <v>88</v>
      </c>
      <c r="B75" s="12" t="s">
        <v>89</v>
      </c>
    </row>
    <row r="77" spans="1:9" x14ac:dyDescent="0.25">
      <c r="A77" s="12" t="s">
        <v>27</v>
      </c>
    </row>
    <row r="78" spans="1:9" s="71" customFormat="1" ht="60" x14ac:dyDescent="0.25">
      <c r="A78" s="70" t="s">
        <v>28</v>
      </c>
      <c r="B78" s="70" t="s">
        <v>29</v>
      </c>
      <c r="C78" s="70" t="s">
        <v>30</v>
      </c>
      <c r="D78" s="70" t="s">
        <v>31</v>
      </c>
      <c r="E78" s="70" t="s">
        <v>32</v>
      </c>
      <c r="F78" s="70" t="s">
        <v>33</v>
      </c>
      <c r="G78" s="70" t="s">
        <v>34</v>
      </c>
      <c r="H78" s="70" t="s">
        <v>35</v>
      </c>
      <c r="I78" s="70" t="s">
        <v>36</v>
      </c>
    </row>
    <row r="79" spans="1:9" s="69" customFormat="1" ht="30" x14ac:dyDescent="0.25">
      <c r="A79" s="68" t="s">
        <v>90</v>
      </c>
      <c r="B79" s="68" t="s">
        <v>91</v>
      </c>
      <c r="C79" s="73"/>
      <c r="D79" s="73"/>
      <c r="E79" s="73"/>
      <c r="F79" s="73"/>
      <c r="G79" s="73"/>
      <c r="H79" s="73"/>
      <c r="I79" s="73"/>
    </row>
    <row r="80" spans="1:9" s="69" customFormat="1" ht="30" x14ac:dyDescent="0.25">
      <c r="A80" s="73" t="s">
        <v>92</v>
      </c>
      <c r="B80" s="73" t="s">
        <v>91</v>
      </c>
      <c r="C80" s="74">
        <v>1907356</v>
      </c>
      <c r="D80" s="74" t="s">
        <v>40</v>
      </c>
      <c r="E80" s="75"/>
      <c r="F80" s="73" t="str">
        <f>IF(ISBLANK(E80),"", PRODUCT(C80,E80))</f>
        <v/>
      </c>
      <c r="G80" s="76"/>
      <c r="H80" s="73"/>
      <c r="I80" s="73"/>
    </row>
    <row r="81" spans="1:9" s="69" customFormat="1" ht="30" x14ac:dyDescent="0.25">
      <c r="A81" s="73" t="s">
        <v>93</v>
      </c>
      <c r="B81" s="73" t="s">
        <v>94</v>
      </c>
      <c r="C81" s="73"/>
      <c r="D81" s="73"/>
      <c r="E81" s="73"/>
      <c r="F81" s="73"/>
      <c r="G81" s="73"/>
      <c r="H81" s="76"/>
      <c r="I81" s="76"/>
    </row>
    <row r="82" spans="1:9" s="69" customFormat="1" ht="30" x14ac:dyDescent="0.25">
      <c r="A82" s="73" t="s">
        <v>95</v>
      </c>
      <c r="B82" s="73" t="s">
        <v>96</v>
      </c>
      <c r="C82" s="73"/>
      <c r="D82" s="73"/>
      <c r="E82" s="73"/>
      <c r="F82" s="73"/>
      <c r="G82" s="73"/>
      <c r="H82" s="76"/>
      <c r="I82" s="76"/>
    </row>
    <row r="83" spans="1:9" s="69" customFormat="1" ht="30" x14ac:dyDescent="0.25">
      <c r="A83" s="73" t="s">
        <v>97</v>
      </c>
      <c r="B83" s="73" t="s">
        <v>98</v>
      </c>
      <c r="C83" s="73"/>
      <c r="D83" s="73"/>
      <c r="E83" s="73"/>
      <c r="F83" s="73"/>
      <c r="G83" s="73"/>
      <c r="H83" s="76"/>
      <c r="I83" s="76"/>
    </row>
    <row r="84" spans="1:9" s="69" customFormat="1" x14ac:dyDescent="0.25">
      <c r="A84" s="73" t="s">
        <v>99</v>
      </c>
      <c r="B84" s="73" t="s">
        <v>100</v>
      </c>
      <c r="C84" s="73"/>
      <c r="D84" s="73"/>
      <c r="E84" s="73"/>
      <c r="F84" s="73"/>
      <c r="G84" s="73"/>
      <c r="H84" s="76"/>
      <c r="I84" s="76"/>
    </row>
    <row r="85" spans="1:9" s="69" customFormat="1" ht="45" x14ac:dyDescent="0.25">
      <c r="A85" s="73" t="s">
        <v>101</v>
      </c>
      <c r="B85" s="73" t="s">
        <v>102</v>
      </c>
      <c r="C85" s="73"/>
      <c r="D85" s="73"/>
      <c r="E85" s="73"/>
      <c r="F85" s="73"/>
      <c r="G85" s="73"/>
      <c r="H85" s="76"/>
      <c r="I85" s="76"/>
    </row>
    <row r="86" spans="1:9" s="69" customFormat="1" ht="30" x14ac:dyDescent="0.25">
      <c r="A86" s="73" t="s">
        <v>103</v>
      </c>
      <c r="B86" s="73" t="s">
        <v>104</v>
      </c>
      <c r="C86" s="73"/>
      <c r="D86" s="73"/>
      <c r="E86" s="73"/>
      <c r="F86" s="73"/>
      <c r="G86" s="73"/>
      <c r="H86" s="76"/>
      <c r="I86" s="76"/>
    </row>
    <row r="87" spans="1:9" s="69" customFormat="1" ht="75" x14ac:dyDescent="0.25">
      <c r="A87" s="73" t="s">
        <v>105</v>
      </c>
      <c r="B87" s="73" t="s">
        <v>106</v>
      </c>
      <c r="C87" s="73"/>
      <c r="D87" s="73"/>
      <c r="E87" s="73"/>
      <c r="F87" s="73"/>
      <c r="G87" s="73"/>
      <c r="H87" s="76"/>
      <c r="I87" s="76"/>
    </row>
    <row r="88" spans="1:9" s="69" customFormat="1" ht="30" x14ac:dyDescent="0.25">
      <c r="A88" s="73" t="s">
        <v>107</v>
      </c>
      <c r="B88" s="73" t="s">
        <v>108</v>
      </c>
      <c r="C88" s="73"/>
      <c r="D88" s="73"/>
      <c r="E88" s="73"/>
      <c r="F88" s="73"/>
      <c r="G88" s="73"/>
      <c r="H88" s="76"/>
      <c r="I88" s="76"/>
    </row>
    <row r="89" spans="1:9" s="69" customFormat="1" ht="30" x14ac:dyDescent="0.25">
      <c r="A89" s="73" t="s">
        <v>109</v>
      </c>
      <c r="B89" s="73" t="s">
        <v>110</v>
      </c>
      <c r="C89" s="73"/>
      <c r="D89" s="73"/>
      <c r="E89" s="73"/>
      <c r="F89" s="73"/>
      <c r="G89" s="73"/>
      <c r="H89" s="76"/>
      <c r="I89" s="76"/>
    </row>
    <row r="90" spans="1:9" s="69" customFormat="1" ht="45" x14ac:dyDescent="0.25">
      <c r="A90" s="73" t="s">
        <v>111</v>
      </c>
      <c r="B90" s="73" t="s">
        <v>112</v>
      </c>
      <c r="C90" s="73"/>
      <c r="D90" s="73"/>
      <c r="E90" s="73"/>
      <c r="F90" s="73"/>
      <c r="G90" s="73"/>
      <c r="H90" s="76"/>
      <c r="I90" s="76"/>
    </row>
    <row r="91" spans="1:9" s="69" customFormat="1" ht="30" x14ac:dyDescent="0.25">
      <c r="A91" s="73" t="s">
        <v>113</v>
      </c>
      <c r="B91" s="73" t="s">
        <v>114</v>
      </c>
      <c r="C91" s="73"/>
      <c r="D91" s="73"/>
      <c r="E91" s="73"/>
      <c r="F91" s="73"/>
      <c r="G91" s="73"/>
      <c r="H91" s="76"/>
      <c r="I91" s="76"/>
    </row>
    <row r="92" spans="1:9" s="69" customFormat="1" ht="30" x14ac:dyDescent="0.25">
      <c r="A92" s="73" t="s">
        <v>115</v>
      </c>
      <c r="B92" s="73" t="s">
        <v>116</v>
      </c>
      <c r="C92" s="73"/>
      <c r="D92" s="73"/>
      <c r="E92" s="73"/>
      <c r="F92" s="73"/>
      <c r="G92" s="73"/>
      <c r="H92" s="76"/>
      <c r="I92" s="76"/>
    </row>
    <row r="93" spans="1:9" s="69" customFormat="1" ht="75" x14ac:dyDescent="0.25">
      <c r="A93" s="73" t="s">
        <v>117</v>
      </c>
      <c r="B93" s="73" t="s">
        <v>118</v>
      </c>
      <c r="C93" s="73"/>
      <c r="D93" s="73"/>
      <c r="E93" s="73"/>
      <c r="F93" s="73"/>
      <c r="G93" s="73"/>
      <c r="H93" s="76"/>
      <c r="I93" s="76"/>
    </row>
    <row r="94" spans="1:9" s="69" customFormat="1" ht="30" x14ac:dyDescent="0.25">
      <c r="A94" s="73" t="s">
        <v>119</v>
      </c>
      <c r="B94" s="73" t="s">
        <v>120</v>
      </c>
      <c r="C94" s="73"/>
      <c r="D94" s="73"/>
      <c r="E94" s="73"/>
      <c r="F94" s="73"/>
      <c r="G94" s="73"/>
      <c r="H94" s="76"/>
      <c r="I94" s="76"/>
    </row>
    <row r="95" spans="1:9" s="69" customFormat="1" ht="30" x14ac:dyDescent="0.25">
      <c r="A95" s="73" t="s">
        <v>121</v>
      </c>
      <c r="B95" s="73" t="s">
        <v>122</v>
      </c>
      <c r="C95" s="73"/>
      <c r="D95" s="73"/>
      <c r="E95" s="73"/>
      <c r="F95" s="73"/>
      <c r="G95" s="73"/>
      <c r="H95" s="76"/>
      <c r="I95" s="76"/>
    </row>
    <row r="96" spans="1:9" s="69" customFormat="1" ht="30" x14ac:dyDescent="0.25">
      <c r="A96" s="73" t="s">
        <v>123</v>
      </c>
      <c r="B96" s="73" t="s">
        <v>54</v>
      </c>
      <c r="C96" s="73"/>
      <c r="D96" s="73"/>
      <c r="E96" s="73"/>
      <c r="F96" s="73"/>
      <c r="G96" s="73"/>
      <c r="H96" s="76"/>
      <c r="I96" s="76"/>
    </row>
    <row r="97" spans="1:9" s="69" customFormat="1" ht="30" x14ac:dyDescent="0.25">
      <c r="A97" s="73" t="s">
        <v>124</v>
      </c>
      <c r="B97" s="73" t="s">
        <v>125</v>
      </c>
      <c r="C97" s="73"/>
      <c r="D97" s="73"/>
      <c r="E97" s="73"/>
      <c r="F97" s="73"/>
      <c r="G97" s="73"/>
      <c r="H97" s="76"/>
      <c r="I97" s="76"/>
    </row>
    <row r="98" spans="1:9" s="69" customFormat="1" ht="30" x14ac:dyDescent="0.25">
      <c r="A98" s="73" t="s">
        <v>126</v>
      </c>
      <c r="B98" s="73" t="s">
        <v>58</v>
      </c>
      <c r="C98" s="73"/>
      <c r="D98" s="73"/>
      <c r="E98" s="73"/>
      <c r="F98" s="73"/>
      <c r="G98" s="73"/>
      <c r="H98" s="76"/>
      <c r="I98" s="76"/>
    </row>
    <row r="99" spans="1:9" s="69" customFormat="1" ht="45" x14ac:dyDescent="0.25">
      <c r="A99" s="73" t="s">
        <v>127</v>
      </c>
      <c r="B99" s="73" t="s">
        <v>128</v>
      </c>
      <c r="C99" s="74">
        <v>8</v>
      </c>
      <c r="D99" s="74" t="s">
        <v>40</v>
      </c>
      <c r="E99" s="75"/>
      <c r="F99" s="73" t="str">
        <f>IF(ISBLANK(E99),"", PRODUCT(C99,E99))</f>
        <v/>
      </c>
      <c r="G99" s="76"/>
      <c r="H99" s="73"/>
      <c r="I99" s="73"/>
    </row>
    <row r="100" spans="1:9" s="69" customFormat="1" ht="30" x14ac:dyDescent="0.25">
      <c r="A100" s="73" t="s">
        <v>129</v>
      </c>
      <c r="B100" s="73" t="s">
        <v>130</v>
      </c>
      <c r="C100" s="73"/>
      <c r="D100" s="73"/>
      <c r="E100" s="73"/>
      <c r="F100" s="73"/>
      <c r="G100" s="73"/>
      <c r="H100" s="76"/>
      <c r="I100" s="76"/>
    </row>
    <row r="101" spans="1:9" s="69" customFormat="1" ht="45" x14ac:dyDescent="0.25">
      <c r="A101" s="73" t="s">
        <v>131</v>
      </c>
      <c r="B101" s="73" t="s">
        <v>132</v>
      </c>
      <c r="C101" s="73"/>
      <c r="D101" s="73"/>
      <c r="E101" s="73"/>
      <c r="F101" s="73"/>
      <c r="G101" s="73"/>
      <c r="H101" s="76"/>
      <c r="I101" s="76"/>
    </row>
    <row r="102" spans="1:9" s="69" customFormat="1" ht="30" x14ac:dyDescent="0.25">
      <c r="A102" s="73" t="s">
        <v>133</v>
      </c>
      <c r="B102" s="73" t="s">
        <v>134</v>
      </c>
      <c r="C102" s="73"/>
      <c r="D102" s="73"/>
      <c r="E102" s="73"/>
      <c r="F102" s="73"/>
      <c r="G102" s="73"/>
      <c r="H102" s="76"/>
      <c r="I102" s="76"/>
    </row>
    <row r="103" spans="1:9" s="69" customFormat="1" x14ac:dyDescent="0.25">
      <c r="A103" s="73" t="s">
        <v>135</v>
      </c>
      <c r="B103" s="73" t="s">
        <v>136</v>
      </c>
      <c r="C103" s="73"/>
      <c r="D103" s="73"/>
      <c r="E103" s="73"/>
      <c r="F103" s="73"/>
      <c r="G103" s="73"/>
      <c r="H103" s="76"/>
      <c r="I103" s="76"/>
    </row>
    <row r="104" spans="1:9" s="69" customFormat="1" ht="30" x14ac:dyDescent="0.25">
      <c r="A104" s="73" t="s">
        <v>137</v>
      </c>
      <c r="B104" s="73" t="s">
        <v>138</v>
      </c>
      <c r="C104" s="73"/>
      <c r="D104" s="73"/>
      <c r="E104" s="73"/>
      <c r="F104" s="73"/>
      <c r="G104" s="73"/>
      <c r="H104" s="76"/>
      <c r="I104" s="76"/>
    </row>
    <row r="105" spans="1:9" s="69" customFormat="1" x14ac:dyDescent="0.25">
      <c r="A105" s="73" t="s">
        <v>139</v>
      </c>
      <c r="B105" s="73" t="s">
        <v>140</v>
      </c>
      <c r="C105" s="73"/>
      <c r="D105" s="73"/>
      <c r="E105" s="73"/>
      <c r="F105" s="73"/>
      <c r="G105" s="73"/>
      <c r="H105" s="76"/>
      <c r="I105" s="76"/>
    </row>
    <row r="106" spans="1:9" s="69" customFormat="1" ht="30" x14ac:dyDescent="0.25">
      <c r="A106" s="73" t="s">
        <v>141</v>
      </c>
      <c r="B106" s="73" t="s">
        <v>142</v>
      </c>
      <c r="C106" s="73"/>
      <c r="D106" s="73"/>
      <c r="E106" s="73"/>
      <c r="F106" s="73"/>
      <c r="G106" s="73"/>
      <c r="H106" s="76"/>
      <c r="I106" s="76"/>
    </row>
    <row r="107" spans="1:9" s="69" customFormat="1" ht="45" x14ac:dyDescent="0.25">
      <c r="A107" s="73" t="s">
        <v>143</v>
      </c>
      <c r="B107" s="73" t="s">
        <v>144</v>
      </c>
      <c r="C107" s="73"/>
      <c r="D107" s="73"/>
      <c r="E107" s="73"/>
      <c r="F107" s="73"/>
      <c r="G107" s="73"/>
      <c r="H107" s="76"/>
      <c r="I107" s="76"/>
    </row>
    <row r="108" spans="1:9" s="69" customFormat="1" x14ac:dyDescent="0.25">
      <c r="A108" s="73" t="s">
        <v>145</v>
      </c>
      <c r="B108" s="73" t="s">
        <v>146</v>
      </c>
      <c r="C108" s="73"/>
      <c r="D108" s="73"/>
      <c r="E108" s="73"/>
      <c r="F108" s="73"/>
      <c r="G108" s="73"/>
      <c r="H108" s="76"/>
      <c r="I108" s="76"/>
    </row>
    <row r="109" spans="1:9" s="69" customFormat="1" x14ac:dyDescent="0.25">
      <c r="A109" s="73" t="s">
        <v>147</v>
      </c>
      <c r="B109" s="73" t="s">
        <v>148</v>
      </c>
      <c r="C109" s="73"/>
      <c r="D109" s="73"/>
      <c r="E109" s="73"/>
      <c r="F109" s="73"/>
      <c r="G109" s="73"/>
      <c r="H109" s="76"/>
      <c r="I109" s="76"/>
    </row>
    <row r="110" spans="1:9" x14ac:dyDescent="0.25">
      <c r="E110" s="16" t="s">
        <v>61</v>
      </c>
      <c r="F110" s="16" t="str">
        <f>IF((COUNT(C80:C109)&lt;&gt;COUNT(F80:F109)),"", ROUND(SUM(F80:F109),2))</f>
        <v/>
      </c>
      <c r="G110" s="14" t="str">
        <f>IF((COUNT(C80:C109)&lt;&gt;COUNT(F80:F109)),"Neužpildytos visų objektų kainos", "")</f>
        <v>Neužpildytos visų objektų kainos</v>
      </c>
    </row>
    <row r="111" spans="1:9" x14ac:dyDescent="0.25">
      <c r="C111" s="72" t="s">
        <v>62</v>
      </c>
      <c r="D111" s="17"/>
      <c r="E111" s="16" t="s">
        <v>63</v>
      </c>
      <c r="F111" s="16" t="str">
        <f>IF(OR(F110="",D111=""),"", ROUND(PRODUCT(D111,F110)/100,2))</f>
        <v/>
      </c>
      <c r="G111" s="14" t="str">
        <f>IF(D111="", "Nurodykite taikomą PVM dydį", "")</f>
        <v>Nurodykite taikomą PVM dydį</v>
      </c>
    </row>
    <row r="112" spans="1:9" x14ac:dyDescent="0.25">
      <c r="E112" s="16" t="s">
        <v>64</v>
      </c>
      <c r="F112" s="16">
        <f>IF(ISBLANK(F111), "", ROUND(SUM(F110:F111),2))</f>
        <v>0</v>
      </c>
    </row>
    <row r="116" spans="1:9" x14ac:dyDescent="0.25">
      <c r="A116" s="12" t="s">
        <v>149</v>
      </c>
      <c r="B116" s="12" t="s">
        <v>150</v>
      </c>
    </row>
    <row r="118" spans="1:9" x14ac:dyDescent="0.25">
      <c r="A118" s="12" t="s">
        <v>27</v>
      </c>
    </row>
    <row r="119" spans="1:9" s="71" customFormat="1" ht="60" x14ac:dyDescent="0.25">
      <c r="A119" s="70" t="s">
        <v>28</v>
      </c>
      <c r="B119" s="70" t="s">
        <v>29</v>
      </c>
      <c r="C119" s="70" t="s">
        <v>30</v>
      </c>
      <c r="D119" s="70" t="s">
        <v>31</v>
      </c>
      <c r="E119" s="70" t="s">
        <v>32</v>
      </c>
      <c r="F119" s="70" t="s">
        <v>33</v>
      </c>
      <c r="G119" s="70" t="s">
        <v>34</v>
      </c>
      <c r="H119" s="70" t="s">
        <v>35</v>
      </c>
      <c r="I119" s="70" t="s">
        <v>36</v>
      </c>
    </row>
    <row r="120" spans="1:9" s="69" customFormat="1" ht="30" x14ac:dyDescent="0.25">
      <c r="A120" s="68" t="s">
        <v>151</v>
      </c>
      <c r="B120" s="68" t="s">
        <v>152</v>
      </c>
      <c r="C120" s="73"/>
      <c r="D120" s="73"/>
      <c r="E120" s="73"/>
      <c r="F120" s="73"/>
      <c r="G120" s="73"/>
      <c r="H120" s="73"/>
      <c r="I120" s="73"/>
    </row>
    <row r="121" spans="1:9" s="69" customFormat="1" ht="45" customHeight="1" x14ac:dyDescent="0.25">
      <c r="A121" s="73" t="s">
        <v>153</v>
      </c>
      <c r="B121" s="73" t="s">
        <v>152</v>
      </c>
      <c r="C121" s="74">
        <v>64500</v>
      </c>
      <c r="D121" s="74" t="s">
        <v>40</v>
      </c>
      <c r="E121" s="75"/>
      <c r="F121" s="73" t="str">
        <f>IF(ISBLANK(E121),"", PRODUCT(C121,E121))</f>
        <v/>
      </c>
      <c r="G121" s="76"/>
      <c r="H121" s="73"/>
      <c r="I121" s="73"/>
    </row>
    <row r="122" spans="1:9" s="69" customFormat="1" ht="30" x14ac:dyDescent="0.25">
      <c r="A122" s="73" t="s">
        <v>154</v>
      </c>
      <c r="B122" s="73" t="s">
        <v>94</v>
      </c>
      <c r="C122" s="73"/>
      <c r="D122" s="73"/>
      <c r="E122" s="73"/>
      <c r="F122" s="73"/>
      <c r="G122" s="73"/>
      <c r="H122" s="76"/>
      <c r="I122" s="76"/>
    </row>
    <row r="123" spans="1:9" s="69" customFormat="1" ht="45" x14ac:dyDescent="0.25">
      <c r="A123" s="73" t="s">
        <v>155</v>
      </c>
      <c r="B123" s="73" t="s">
        <v>156</v>
      </c>
      <c r="C123" s="73"/>
      <c r="D123" s="73"/>
      <c r="E123" s="73"/>
      <c r="F123" s="73"/>
      <c r="G123" s="73"/>
      <c r="H123" s="76"/>
      <c r="I123" s="76"/>
    </row>
    <row r="124" spans="1:9" s="69" customFormat="1" ht="30" x14ac:dyDescent="0.25">
      <c r="A124" s="73" t="s">
        <v>157</v>
      </c>
      <c r="B124" s="73" t="s">
        <v>96</v>
      </c>
      <c r="C124" s="73"/>
      <c r="D124" s="73"/>
      <c r="E124" s="73"/>
      <c r="F124" s="73"/>
      <c r="G124" s="73"/>
      <c r="H124" s="76"/>
      <c r="I124" s="76"/>
    </row>
    <row r="125" spans="1:9" s="69" customFormat="1" ht="30" x14ac:dyDescent="0.25">
      <c r="A125" s="73" t="s">
        <v>158</v>
      </c>
      <c r="B125" s="73" t="s">
        <v>98</v>
      </c>
      <c r="C125" s="73"/>
      <c r="D125" s="73"/>
      <c r="E125" s="73"/>
      <c r="F125" s="73"/>
      <c r="G125" s="73"/>
      <c r="H125" s="76"/>
      <c r="I125" s="76"/>
    </row>
    <row r="126" spans="1:9" s="69" customFormat="1" x14ac:dyDescent="0.25">
      <c r="A126" s="73" t="s">
        <v>159</v>
      </c>
      <c r="B126" s="73" t="s">
        <v>160</v>
      </c>
      <c r="C126" s="73"/>
      <c r="D126" s="73"/>
      <c r="E126" s="73"/>
      <c r="F126" s="73"/>
      <c r="G126" s="73"/>
      <c r="H126" s="76"/>
      <c r="I126" s="76"/>
    </row>
    <row r="127" spans="1:9" s="69" customFormat="1" ht="45" x14ac:dyDescent="0.25">
      <c r="A127" s="73" t="s">
        <v>161</v>
      </c>
      <c r="B127" s="73" t="s">
        <v>102</v>
      </c>
      <c r="C127" s="73"/>
      <c r="D127" s="73"/>
      <c r="E127" s="73"/>
      <c r="F127" s="73"/>
      <c r="G127" s="73"/>
      <c r="H127" s="76"/>
      <c r="I127" s="76"/>
    </row>
    <row r="128" spans="1:9" s="69" customFormat="1" ht="30" x14ac:dyDescent="0.25">
      <c r="A128" s="73" t="s">
        <v>162</v>
      </c>
      <c r="B128" s="73" t="s">
        <v>104</v>
      </c>
      <c r="C128" s="73"/>
      <c r="D128" s="73"/>
      <c r="E128" s="73"/>
      <c r="F128" s="73"/>
      <c r="G128" s="73"/>
      <c r="H128" s="76"/>
      <c r="I128" s="76"/>
    </row>
    <row r="129" spans="1:9" s="69" customFormat="1" ht="75" x14ac:dyDescent="0.25">
      <c r="A129" s="73" t="s">
        <v>163</v>
      </c>
      <c r="B129" s="73" t="s">
        <v>106</v>
      </c>
      <c r="C129" s="73"/>
      <c r="D129" s="73"/>
      <c r="E129" s="73"/>
      <c r="F129" s="73"/>
      <c r="G129" s="73"/>
      <c r="H129" s="76"/>
      <c r="I129" s="76"/>
    </row>
    <row r="130" spans="1:9" s="69" customFormat="1" ht="30" x14ac:dyDescent="0.25">
      <c r="A130" s="73" t="s">
        <v>164</v>
      </c>
      <c r="B130" s="73" t="s">
        <v>165</v>
      </c>
      <c r="C130" s="73"/>
      <c r="D130" s="73"/>
      <c r="E130" s="73"/>
      <c r="F130" s="73"/>
      <c r="G130" s="73"/>
      <c r="H130" s="76"/>
      <c r="I130" s="76"/>
    </row>
    <row r="131" spans="1:9" s="69" customFormat="1" ht="30" x14ac:dyDescent="0.25">
      <c r="A131" s="73" t="s">
        <v>166</v>
      </c>
      <c r="B131" s="73" t="s">
        <v>110</v>
      </c>
      <c r="C131" s="73"/>
      <c r="D131" s="73"/>
      <c r="E131" s="73"/>
      <c r="F131" s="73"/>
      <c r="G131" s="73"/>
      <c r="H131" s="76"/>
      <c r="I131" s="76"/>
    </row>
    <row r="132" spans="1:9" s="69" customFormat="1" ht="45" x14ac:dyDescent="0.25">
      <c r="A132" s="73" t="s">
        <v>167</v>
      </c>
      <c r="B132" s="73" t="s">
        <v>112</v>
      </c>
      <c r="C132" s="73"/>
      <c r="D132" s="73"/>
      <c r="E132" s="73"/>
      <c r="F132" s="73"/>
      <c r="G132" s="73"/>
      <c r="H132" s="76"/>
      <c r="I132" s="76"/>
    </row>
    <row r="133" spans="1:9" s="69" customFormat="1" ht="30" x14ac:dyDescent="0.25">
      <c r="A133" s="73" t="s">
        <v>168</v>
      </c>
      <c r="B133" s="73" t="s">
        <v>114</v>
      </c>
      <c r="C133" s="73"/>
      <c r="D133" s="73"/>
      <c r="E133" s="73"/>
      <c r="F133" s="73"/>
      <c r="G133" s="73"/>
      <c r="H133" s="76"/>
      <c r="I133" s="76"/>
    </row>
    <row r="134" spans="1:9" s="69" customFormat="1" ht="30" x14ac:dyDescent="0.25">
      <c r="A134" s="73" t="s">
        <v>169</v>
      </c>
      <c r="B134" s="73" t="s">
        <v>116</v>
      </c>
      <c r="C134" s="73"/>
      <c r="D134" s="73"/>
      <c r="E134" s="73"/>
      <c r="F134" s="73"/>
      <c r="G134" s="73"/>
      <c r="H134" s="76"/>
      <c r="I134" s="76"/>
    </row>
    <row r="135" spans="1:9" s="69" customFormat="1" ht="75" x14ac:dyDescent="0.25">
      <c r="A135" s="73" t="s">
        <v>170</v>
      </c>
      <c r="B135" s="73" t="s">
        <v>118</v>
      </c>
      <c r="C135" s="73"/>
      <c r="D135" s="73"/>
      <c r="E135" s="73"/>
      <c r="F135" s="73"/>
      <c r="G135" s="73"/>
      <c r="H135" s="76"/>
      <c r="I135" s="76"/>
    </row>
    <row r="136" spans="1:9" s="69" customFormat="1" ht="30" x14ac:dyDescent="0.25">
      <c r="A136" s="73" t="s">
        <v>171</v>
      </c>
      <c r="B136" s="73" t="s">
        <v>172</v>
      </c>
      <c r="C136" s="73"/>
      <c r="D136" s="73"/>
      <c r="E136" s="73"/>
      <c r="F136" s="73"/>
      <c r="G136" s="73"/>
      <c r="H136" s="76"/>
      <c r="I136" s="76"/>
    </row>
    <row r="137" spans="1:9" s="69" customFormat="1" ht="30" x14ac:dyDescent="0.25">
      <c r="A137" s="73" t="s">
        <v>173</v>
      </c>
      <c r="B137" s="73" t="s">
        <v>174</v>
      </c>
      <c r="C137" s="73"/>
      <c r="D137" s="73"/>
      <c r="E137" s="73"/>
      <c r="F137" s="73"/>
      <c r="G137" s="73"/>
      <c r="H137" s="76"/>
      <c r="I137" s="76"/>
    </row>
    <row r="138" spans="1:9" s="69" customFormat="1" ht="30" x14ac:dyDescent="0.25">
      <c r="A138" s="73" t="s">
        <v>175</v>
      </c>
      <c r="B138" s="73" t="s">
        <v>54</v>
      </c>
      <c r="C138" s="73"/>
      <c r="D138" s="73"/>
      <c r="E138" s="73"/>
      <c r="F138" s="73"/>
      <c r="G138" s="73"/>
      <c r="H138" s="76"/>
      <c r="I138" s="76"/>
    </row>
    <row r="139" spans="1:9" s="69" customFormat="1" ht="30" x14ac:dyDescent="0.25">
      <c r="A139" s="73" t="s">
        <v>176</v>
      </c>
      <c r="B139" s="73" t="s">
        <v>125</v>
      </c>
      <c r="C139" s="73"/>
      <c r="D139" s="73"/>
      <c r="E139" s="73"/>
      <c r="F139" s="73"/>
      <c r="G139" s="73"/>
      <c r="H139" s="76"/>
      <c r="I139" s="76"/>
    </row>
    <row r="140" spans="1:9" s="69" customFormat="1" ht="30" x14ac:dyDescent="0.25">
      <c r="A140" s="73" t="s">
        <v>177</v>
      </c>
      <c r="B140" s="73" t="s">
        <v>178</v>
      </c>
      <c r="C140" s="73"/>
      <c r="D140" s="73"/>
      <c r="E140" s="73"/>
      <c r="F140" s="73"/>
      <c r="G140" s="73"/>
      <c r="H140" s="76"/>
      <c r="I140" s="76"/>
    </row>
    <row r="141" spans="1:9" s="69" customFormat="1" ht="45" x14ac:dyDescent="0.25">
      <c r="A141" s="73" t="s">
        <v>179</v>
      </c>
      <c r="B141" s="73" t="s">
        <v>128</v>
      </c>
      <c r="C141" s="74">
        <v>8</v>
      </c>
      <c r="D141" s="74" t="s">
        <v>40</v>
      </c>
      <c r="E141" s="75"/>
      <c r="F141" s="73" t="str">
        <f>IF(ISBLANK(E141),"", PRODUCT(C141,E141))</f>
        <v/>
      </c>
      <c r="G141" s="76"/>
      <c r="H141" s="73"/>
      <c r="I141" s="73"/>
    </row>
    <row r="142" spans="1:9" s="69" customFormat="1" ht="30" x14ac:dyDescent="0.25">
      <c r="A142" s="73" t="s">
        <v>180</v>
      </c>
      <c r="B142" s="73" t="s">
        <v>130</v>
      </c>
      <c r="C142" s="73"/>
      <c r="D142" s="73"/>
      <c r="E142" s="73"/>
      <c r="F142" s="73"/>
      <c r="G142" s="73"/>
      <c r="H142" s="76"/>
      <c r="I142" s="76"/>
    </row>
    <row r="143" spans="1:9" s="69" customFormat="1" ht="45" x14ac:dyDescent="0.25">
      <c r="A143" s="73" t="s">
        <v>181</v>
      </c>
      <c r="B143" s="73" t="s">
        <v>132</v>
      </c>
      <c r="C143" s="73"/>
      <c r="D143" s="73"/>
      <c r="E143" s="73"/>
      <c r="F143" s="73"/>
      <c r="G143" s="73"/>
      <c r="H143" s="76"/>
      <c r="I143" s="76"/>
    </row>
    <row r="144" spans="1:9" s="69" customFormat="1" ht="30" x14ac:dyDescent="0.25">
      <c r="A144" s="73" t="s">
        <v>182</v>
      </c>
      <c r="B144" s="73" t="s">
        <v>134</v>
      </c>
      <c r="C144" s="73"/>
      <c r="D144" s="73"/>
      <c r="E144" s="73"/>
      <c r="F144" s="73"/>
      <c r="G144" s="73"/>
      <c r="H144" s="76"/>
      <c r="I144" s="76"/>
    </row>
    <row r="145" spans="1:9" s="69" customFormat="1" x14ac:dyDescent="0.25">
      <c r="A145" s="73" t="s">
        <v>183</v>
      </c>
      <c r="B145" s="73" t="s">
        <v>136</v>
      </c>
      <c r="C145" s="73"/>
      <c r="D145" s="73"/>
      <c r="E145" s="73"/>
      <c r="F145" s="73"/>
      <c r="G145" s="73"/>
      <c r="H145" s="76"/>
      <c r="I145" s="76"/>
    </row>
    <row r="146" spans="1:9" s="69" customFormat="1" ht="30" x14ac:dyDescent="0.25">
      <c r="A146" s="73" t="s">
        <v>184</v>
      </c>
      <c r="B146" s="73" t="s">
        <v>138</v>
      </c>
      <c r="C146" s="73"/>
      <c r="D146" s="73"/>
      <c r="E146" s="73"/>
      <c r="F146" s="73"/>
      <c r="G146" s="73"/>
      <c r="H146" s="76"/>
      <c r="I146" s="76"/>
    </row>
    <row r="147" spans="1:9" s="69" customFormat="1" x14ac:dyDescent="0.25">
      <c r="A147" s="73" t="s">
        <v>185</v>
      </c>
      <c r="B147" s="73" t="s">
        <v>140</v>
      </c>
      <c r="C147" s="73"/>
      <c r="D147" s="73"/>
      <c r="E147" s="73"/>
      <c r="F147" s="73"/>
      <c r="G147" s="73"/>
      <c r="H147" s="76"/>
      <c r="I147" s="76"/>
    </row>
    <row r="148" spans="1:9" s="69" customFormat="1" ht="30" x14ac:dyDescent="0.25">
      <c r="A148" s="73" t="s">
        <v>186</v>
      </c>
      <c r="B148" s="73" t="s">
        <v>142</v>
      </c>
      <c r="C148" s="73"/>
      <c r="D148" s="73"/>
      <c r="E148" s="73"/>
      <c r="F148" s="73"/>
      <c r="G148" s="73"/>
      <c r="H148" s="76"/>
      <c r="I148" s="76"/>
    </row>
    <row r="149" spans="1:9" s="69" customFormat="1" ht="45" x14ac:dyDescent="0.25">
      <c r="A149" s="73" t="s">
        <v>187</v>
      </c>
      <c r="B149" s="73" t="s">
        <v>144</v>
      </c>
      <c r="C149" s="73"/>
      <c r="D149" s="73"/>
      <c r="E149" s="73"/>
      <c r="F149" s="73"/>
      <c r="G149" s="73"/>
      <c r="H149" s="76"/>
      <c r="I149" s="76"/>
    </row>
    <row r="150" spans="1:9" s="69" customFormat="1" x14ac:dyDescent="0.25">
      <c r="A150" s="73" t="s">
        <v>188</v>
      </c>
      <c r="B150" s="73" t="s">
        <v>146</v>
      </c>
      <c r="C150" s="73"/>
      <c r="D150" s="73"/>
      <c r="E150" s="73"/>
      <c r="F150" s="73"/>
      <c r="G150" s="73"/>
      <c r="H150" s="76"/>
      <c r="I150" s="76"/>
    </row>
    <row r="151" spans="1:9" s="69" customFormat="1" x14ac:dyDescent="0.25">
      <c r="A151" s="73" t="s">
        <v>189</v>
      </c>
      <c r="B151" s="73" t="s">
        <v>148</v>
      </c>
      <c r="C151" s="73"/>
      <c r="D151" s="73"/>
      <c r="E151" s="73"/>
      <c r="F151" s="73"/>
      <c r="G151" s="73"/>
      <c r="H151" s="76"/>
      <c r="I151" s="76"/>
    </row>
    <row r="152" spans="1:9" x14ac:dyDescent="0.25">
      <c r="E152" s="16" t="s">
        <v>61</v>
      </c>
      <c r="F152" s="16" t="str">
        <f>IF((COUNT(C121:C151)&lt;&gt;COUNT(F121:F151)),"", ROUND(SUM(F121:F151),2))</f>
        <v/>
      </c>
      <c r="G152" s="14" t="str">
        <f>IF((COUNT(C121:C151)&lt;&gt;COUNT(F121:F151)),"Neužpildytos visų objektų kainos", "")</f>
        <v>Neužpildytos visų objektų kainos</v>
      </c>
    </row>
    <row r="153" spans="1:9" x14ac:dyDescent="0.25">
      <c r="C153" s="72" t="s">
        <v>62</v>
      </c>
      <c r="D153" s="17"/>
      <c r="E153" s="16" t="s">
        <v>63</v>
      </c>
      <c r="F153" s="16" t="str">
        <f>IF(OR(F152="",D153=""),"", ROUND(PRODUCT(D153,F152)/100,2))</f>
        <v/>
      </c>
      <c r="G153" s="14" t="str">
        <f>IF(D153="", "Nurodykite taikomą PVM dydį", "")</f>
        <v>Nurodykite taikomą PVM dydį</v>
      </c>
    </row>
    <row r="154" spans="1:9" x14ac:dyDescent="0.25">
      <c r="E154" s="16" t="s">
        <v>64</v>
      </c>
      <c r="F154" s="16">
        <f>IF(ISBLANK(F153), "", ROUND(SUM(F152:F153),2))</f>
        <v>0</v>
      </c>
    </row>
    <row r="158" spans="1:9" x14ac:dyDescent="0.25">
      <c r="A158" s="12" t="s">
        <v>190</v>
      </c>
      <c r="B158" s="12" t="s">
        <v>191</v>
      </c>
    </row>
    <row r="160" spans="1:9" x14ac:dyDescent="0.25">
      <c r="A160" s="12" t="s">
        <v>27</v>
      </c>
    </row>
    <row r="161" spans="1:9" s="71" customFormat="1" ht="60" x14ac:dyDescent="0.25">
      <c r="A161" s="70" t="s">
        <v>28</v>
      </c>
      <c r="B161" s="70" t="s">
        <v>29</v>
      </c>
      <c r="C161" s="70" t="s">
        <v>30</v>
      </c>
      <c r="D161" s="70" t="s">
        <v>31</v>
      </c>
      <c r="E161" s="70" t="s">
        <v>32</v>
      </c>
      <c r="F161" s="70" t="s">
        <v>33</v>
      </c>
      <c r="G161" s="70" t="s">
        <v>34</v>
      </c>
      <c r="H161" s="70" t="s">
        <v>35</v>
      </c>
      <c r="I161" s="70" t="s">
        <v>36</v>
      </c>
    </row>
    <row r="162" spans="1:9" s="69" customFormat="1" ht="30" x14ac:dyDescent="0.25">
      <c r="A162" s="68" t="s">
        <v>192</v>
      </c>
      <c r="B162" s="68" t="s">
        <v>193</v>
      </c>
      <c r="C162" s="73"/>
      <c r="D162" s="73"/>
      <c r="E162" s="73"/>
      <c r="F162" s="73"/>
      <c r="G162" s="73"/>
      <c r="H162" s="73"/>
      <c r="I162" s="73"/>
    </row>
    <row r="163" spans="1:9" s="69" customFormat="1" ht="48.75" customHeight="1" x14ac:dyDescent="0.25">
      <c r="A163" s="73" t="s">
        <v>194</v>
      </c>
      <c r="B163" s="73" t="s">
        <v>193</v>
      </c>
      <c r="C163" s="74">
        <v>64311</v>
      </c>
      <c r="D163" s="74" t="s">
        <v>40</v>
      </c>
      <c r="E163" s="75"/>
      <c r="F163" s="73" t="str">
        <f>IF(ISBLANK(E163),"", PRODUCT(C163,E163))</f>
        <v/>
      </c>
      <c r="G163" s="76"/>
      <c r="H163" s="73"/>
      <c r="I163" s="73"/>
    </row>
    <row r="164" spans="1:9" s="69" customFormat="1" ht="105" x14ac:dyDescent="0.25">
      <c r="A164" s="73" t="s">
        <v>195</v>
      </c>
      <c r="B164" s="73" t="s">
        <v>196</v>
      </c>
      <c r="C164" s="73"/>
      <c r="D164" s="73"/>
      <c r="E164" s="73"/>
      <c r="F164" s="73"/>
      <c r="G164" s="73"/>
      <c r="H164" s="76"/>
      <c r="I164" s="76"/>
    </row>
    <row r="165" spans="1:9" s="69" customFormat="1" ht="45" x14ac:dyDescent="0.25">
      <c r="A165" s="73" t="s">
        <v>197</v>
      </c>
      <c r="B165" s="73" t="s">
        <v>198</v>
      </c>
      <c r="C165" s="73"/>
      <c r="D165" s="73"/>
      <c r="E165" s="73"/>
      <c r="F165" s="73"/>
      <c r="G165" s="73"/>
      <c r="H165" s="76"/>
      <c r="I165" s="76"/>
    </row>
    <row r="166" spans="1:9" s="69" customFormat="1" ht="30" x14ac:dyDescent="0.25">
      <c r="A166" s="73" t="s">
        <v>199</v>
      </c>
      <c r="B166" s="73" t="s">
        <v>200</v>
      </c>
      <c r="C166" s="73"/>
      <c r="D166" s="73"/>
      <c r="E166" s="73"/>
      <c r="F166" s="73"/>
      <c r="G166" s="73"/>
      <c r="H166" s="76"/>
      <c r="I166" s="76"/>
    </row>
    <row r="167" spans="1:9" s="69" customFormat="1" ht="30" x14ac:dyDescent="0.25">
      <c r="A167" s="73" t="s">
        <v>201</v>
      </c>
      <c r="B167" s="73" t="s">
        <v>48</v>
      </c>
      <c r="C167" s="73"/>
      <c r="D167" s="73"/>
      <c r="E167" s="73"/>
      <c r="F167" s="73"/>
      <c r="G167" s="73"/>
      <c r="H167" s="76"/>
      <c r="I167" s="76"/>
    </row>
    <row r="168" spans="1:9" s="69" customFormat="1" ht="75" x14ac:dyDescent="0.25">
      <c r="A168" s="73" t="s">
        <v>202</v>
      </c>
      <c r="B168" s="73" t="s">
        <v>203</v>
      </c>
      <c r="C168" s="73"/>
      <c r="D168" s="73"/>
      <c r="E168" s="73"/>
      <c r="F168" s="73"/>
      <c r="G168" s="73"/>
      <c r="H168" s="76"/>
      <c r="I168" s="76"/>
    </row>
    <row r="169" spans="1:9" s="69" customFormat="1" ht="30" x14ac:dyDescent="0.25">
      <c r="A169" s="73" t="s">
        <v>204</v>
      </c>
      <c r="B169" s="73" t="s">
        <v>205</v>
      </c>
      <c r="C169" s="73"/>
      <c r="D169" s="73"/>
      <c r="E169" s="73"/>
      <c r="F169" s="73"/>
      <c r="G169" s="73"/>
      <c r="H169" s="76"/>
      <c r="I169" s="76"/>
    </row>
    <row r="170" spans="1:9" s="69" customFormat="1" ht="30" x14ac:dyDescent="0.25">
      <c r="A170" s="73" t="s">
        <v>206</v>
      </c>
      <c r="B170" s="73" t="s">
        <v>207</v>
      </c>
      <c r="C170" s="73"/>
      <c r="D170" s="73"/>
      <c r="E170" s="73"/>
      <c r="F170" s="73"/>
      <c r="G170" s="73"/>
      <c r="H170" s="76"/>
      <c r="I170" s="76"/>
    </row>
    <row r="171" spans="1:9" s="69" customFormat="1" ht="30" x14ac:dyDescent="0.25">
      <c r="A171" s="73" t="s">
        <v>208</v>
      </c>
      <c r="B171" s="73" t="s">
        <v>209</v>
      </c>
      <c r="C171" s="73"/>
      <c r="D171" s="73"/>
      <c r="E171" s="73"/>
      <c r="F171" s="73"/>
      <c r="G171" s="73"/>
      <c r="H171" s="76"/>
      <c r="I171" s="76"/>
    </row>
    <row r="172" spans="1:9" s="69" customFormat="1" ht="45" x14ac:dyDescent="0.25">
      <c r="A172" s="73" t="s">
        <v>210</v>
      </c>
      <c r="B172" s="73" t="s">
        <v>211</v>
      </c>
      <c r="C172" s="73"/>
      <c r="D172" s="73"/>
      <c r="E172" s="73"/>
      <c r="F172" s="73"/>
      <c r="G172" s="73"/>
      <c r="H172" s="76"/>
      <c r="I172" s="76"/>
    </row>
    <row r="173" spans="1:9" s="69" customFormat="1" ht="75" x14ac:dyDescent="0.25">
      <c r="A173" s="73" t="s">
        <v>212</v>
      </c>
      <c r="B173" s="73" t="s">
        <v>213</v>
      </c>
      <c r="C173" s="73"/>
      <c r="D173" s="73"/>
      <c r="E173" s="73"/>
      <c r="F173" s="73"/>
      <c r="G173" s="73"/>
      <c r="H173" s="76"/>
      <c r="I173" s="76"/>
    </row>
    <row r="174" spans="1:9" s="69" customFormat="1" ht="60" x14ac:dyDescent="0.25">
      <c r="A174" s="73" t="s">
        <v>214</v>
      </c>
      <c r="B174" s="73" t="s">
        <v>215</v>
      </c>
      <c r="C174" s="73"/>
      <c r="D174" s="73"/>
      <c r="E174" s="73"/>
      <c r="F174" s="73"/>
      <c r="G174" s="73"/>
      <c r="H174" s="76"/>
      <c r="I174" s="76"/>
    </row>
    <row r="175" spans="1:9" s="69" customFormat="1" ht="60" x14ac:dyDescent="0.25">
      <c r="A175" s="73" t="s">
        <v>216</v>
      </c>
      <c r="B175" s="73" t="s">
        <v>217</v>
      </c>
      <c r="C175" s="73"/>
      <c r="D175" s="73"/>
      <c r="E175" s="73"/>
      <c r="F175" s="73"/>
      <c r="G175" s="73"/>
      <c r="H175" s="76"/>
      <c r="I175" s="76"/>
    </row>
    <row r="176" spans="1:9" s="69" customFormat="1" ht="30" x14ac:dyDescent="0.25">
      <c r="A176" s="73" t="s">
        <v>218</v>
      </c>
      <c r="B176" s="73" t="s">
        <v>120</v>
      </c>
      <c r="C176" s="73"/>
      <c r="D176" s="73"/>
      <c r="E176" s="73"/>
      <c r="F176" s="73"/>
      <c r="G176" s="73"/>
      <c r="H176" s="76"/>
      <c r="I176" s="76"/>
    </row>
    <row r="177" spans="1:9" s="69" customFormat="1" ht="30" x14ac:dyDescent="0.25">
      <c r="A177" s="73" t="s">
        <v>219</v>
      </c>
      <c r="B177" s="73" t="s">
        <v>220</v>
      </c>
      <c r="C177" s="73"/>
      <c r="D177" s="73"/>
      <c r="E177" s="73"/>
      <c r="F177" s="73"/>
      <c r="G177" s="73"/>
      <c r="H177" s="76"/>
      <c r="I177" s="76"/>
    </row>
    <row r="178" spans="1:9" s="69" customFormat="1" ht="45" x14ac:dyDescent="0.25">
      <c r="A178" s="73" t="s">
        <v>221</v>
      </c>
      <c r="B178" s="73" t="s">
        <v>222</v>
      </c>
      <c r="C178" s="73"/>
      <c r="D178" s="73"/>
      <c r="E178" s="73"/>
      <c r="F178" s="73"/>
      <c r="G178" s="73"/>
      <c r="H178" s="76"/>
      <c r="I178" s="76"/>
    </row>
    <row r="179" spans="1:9" s="69" customFormat="1" ht="30" x14ac:dyDescent="0.25">
      <c r="A179" s="73" t="s">
        <v>223</v>
      </c>
      <c r="B179" s="73" t="s">
        <v>224</v>
      </c>
      <c r="C179" s="73"/>
      <c r="D179" s="73"/>
      <c r="E179" s="73"/>
      <c r="F179" s="73"/>
      <c r="G179" s="73"/>
      <c r="H179" s="76"/>
      <c r="I179" s="76"/>
    </row>
    <row r="180" spans="1:9" s="69" customFormat="1" ht="30" x14ac:dyDescent="0.25">
      <c r="A180" s="73" t="s">
        <v>225</v>
      </c>
      <c r="B180" s="73" t="s">
        <v>54</v>
      </c>
      <c r="C180" s="73"/>
      <c r="D180" s="73"/>
      <c r="E180" s="73"/>
      <c r="F180" s="73"/>
      <c r="G180" s="73"/>
      <c r="H180" s="76"/>
      <c r="I180" s="76"/>
    </row>
    <row r="181" spans="1:9" s="69" customFormat="1" ht="30" x14ac:dyDescent="0.25">
      <c r="A181" s="73" t="s">
        <v>226</v>
      </c>
      <c r="B181" s="73" t="s">
        <v>125</v>
      </c>
      <c r="C181" s="73"/>
      <c r="D181" s="73"/>
      <c r="E181" s="73"/>
      <c r="F181" s="73"/>
      <c r="G181" s="73"/>
      <c r="H181" s="76"/>
      <c r="I181" s="76"/>
    </row>
    <row r="182" spans="1:9" s="69" customFormat="1" ht="30" x14ac:dyDescent="0.25">
      <c r="A182" s="73" t="s">
        <v>227</v>
      </c>
      <c r="B182" s="73" t="s">
        <v>228</v>
      </c>
      <c r="C182" s="73"/>
      <c r="D182" s="73"/>
      <c r="E182" s="73"/>
      <c r="F182" s="73"/>
      <c r="G182" s="73"/>
      <c r="H182" s="76"/>
      <c r="I182" s="76"/>
    </row>
    <row r="183" spans="1:9" s="69" customFormat="1" ht="45" x14ac:dyDescent="0.25">
      <c r="A183" s="73" t="s">
        <v>229</v>
      </c>
      <c r="B183" s="73" t="s">
        <v>230</v>
      </c>
      <c r="C183" s="73"/>
      <c r="D183" s="73"/>
      <c r="E183" s="73"/>
      <c r="F183" s="73"/>
      <c r="G183" s="73"/>
      <c r="H183" s="76"/>
      <c r="I183" s="76"/>
    </row>
    <row r="184" spans="1:9" s="69" customFormat="1" ht="30" x14ac:dyDescent="0.25">
      <c r="A184" s="73" t="s">
        <v>231</v>
      </c>
      <c r="B184" s="73" t="s">
        <v>232</v>
      </c>
      <c r="C184" s="73"/>
      <c r="D184" s="73"/>
      <c r="E184" s="73"/>
      <c r="F184" s="73"/>
      <c r="G184" s="73"/>
      <c r="H184" s="76"/>
      <c r="I184" s="76"/>
    </row>
    <row r="185" spans="1:9" s="69" customFormat="1" ht="51.75" customHeight="1" x14ac:dyDescent="0.25">
      <c r="A185" s="73" t="s">
        <v>233</v>
      </c>
      <c r="B185" s="73" t="s">
        <v>234</v>
      </c>
      <c r="C185" s="74">
        <v>6</v>
      </c>
      <c r="D185" s="74" t="s">
        <v>40</v>
      </c>
      <c r="E185" s="75"/>
      <c r="F185" s="73" t="str">
        <f>IF(ISBLANK(E185),"", PRODUCT(C185,E185))</f>
        <v/>
      </c>
      <c r="G185" s="76"/>
      <c r="H185" s="73"/>
      <c r="I185" s="73"/>
    </row>
    <row r="186" spans="1:9" s="69" customFormat="1" ht="75" x14ac:dyDescent="0.25">
      <c r="A186" s="73" t="s">
        <v>235</v>
      </c>
      <c r="B186" s="73" t="s">
        <v>236</v>
      </c>
      <c r="C186" s="73"/>
      <c r="D186" s="73"/>
      <c r="E186" s="73"/>
      <c r="F186" s="73"/>
      <c r="G186" s="73"/>
      <c r="H186" s="76"/>
      <c r="I186" s="76"/>
    </row>
    <row r="187" spans="1:9" s="69" customFormat="1" ht="75" x14ac:dyDescent="0.25">
      <c r="A187" s="73" t="s">
        <v>237</v>
      </c>
      <c r="B187" s="73" t="s">
        <v>238</v>
      </c>
      <c r="C187" s="73"/>
      <c r="D187" s="73"/>
      <c r="E187" s="73"/>
      <c r="F187" s="73"/>
      <c r="G187" s="73"/>
      <c r="H187" s="76"/>
      <c r="I187" s="76"/>
    </row>
    <row r="188" spans="1:9" s="69" customFormat="1" ht="30" x14ac:dyDescent="0.25">
      <c r="A188" s="73" t="s">
        <v>239</v>
      </c>
      <c r="B188" s="73" t="s">
        <v>240</v>
      </c>
      <c r="C188" s="73"/>
      <c r="D188" s="73"/>
      <c r="E188" s="73"/>
      <c r="F188" s="73"/>
      <c r="G188" s="73"/>
      <c r="H188" s="76"/>
      <c r="I188" s="76"/>
    </row>
    <row r="189" spans="1:9" s="69" customFormat="1" ht="60" x14ac:dyDescent="0.25">
      <c r="A189" s="73" t="s">
        <v>241</v>
      </c>
      <c r="B189" s="73" t="s">
        <v>242</v>
      </c>
      <c r="C189" s="73"/>
      <c r="D189" s="73"/>
      <c r="E189" s="73"/>
      <c r="F189" s="73"/>
      <c r="G189" s="73"/>
      <c r="H189" s="76"/>
      <c r="I189" s="76"/>
    </row>
    <row r="190" spans="1:9" s="69" customFormat="1" ht="45" x14ac:dyDescent="0.25">
      <c r="A190" s="73" t="s">
        <v>243</v>
      </c>
      <c r="B190" s="73" t="s">
        <v>244</v>
      </c>
      <c r="C190" s="73"/>
      <c r="D190" s="73"/>
      <c r="E190" s="73"/>
      <c r="F190" s="73"/>
      <c r="G190" s="73"/>
      <c r="H190" s="76"/>
      <c r="I190" s="76"/>
    </row>
    <row r="191" spans="1:9" s="69" customFormat="1" ht="30" x14ac:dyDescent="0.25">
      <c r="A191" s="73" t="s">
        <v>245</v>
      </c>
      <c r="B191" s="73" t="s">
        <v>246</v>
      </c>
      <c r="C191" s="73"/>
      <c r="D191" s="73"/>
      <c r="E191" s="73"/>
      <c r="F191" s="73"/>
      <c r="G191" s="73"/>
      <c r="H191" s="76"/>
      <c r="I191" s="76"/>
    </row>
    <row r="192" spans="1:9" s="69" customFormat="1" ht="30" x14ac:dyDescent="0.25">
      <c r="A192" s="73" t="s">
        <v>247</v>
      </c>
      <c r="B192" s="73" t="s">
        <v>248</v>
      </c>
      <c r="C192" s="73"/>
      <c r="D192" s="73"/>
      <c r="E192" s="73"/>
      <c r="F192" s="73"/>
      <c r="G192" s="73"/>
      <c r="H192" s="76"/>
      <c r="I192" s="76"/>
    </row>
    <row r="193" spans="1:9" s="69" customFormat="1" ht="90" x14ac:dyDescent="0.25">
      <c r="A193" s="73" t="s">
        <v>249</v>
      </c>
      <c r="B193" s="73" t="s">
        <v>250</v>
      </c>
      <c r="C193" s="73"/>
      <c r="D193" s="73"/>
      <c r="E193" s="73"/>
      <c r="F193" s="73"/>
      <c r="G193" s="73"/>
      <c r="H193" s="76"/>
      <c r="I193" s="76"/>
    </row>
    <row r="194" spans="1:9" s="69" customFormat="1" ht="60" x14ac:dyDescent="0.25">
      <c r="A194" s="73" t="s">
        <v>251</v>
      </c>
      <c r="B194" s="73" t="s">
        <v>252</v>
      </c>
      <c r="C194" s="73"/>
      <c r="D194" s="73"/>
      <c r="E194" s="73"/>
      <c r="F194" s="73"/>
      <c r="G194" s="73"/>
      <c r="H194" s="76"/>
      <c r="I194" s="76"/>
    </row>
    <row r="195" spans="1:9" s="69" customFormat="1" ht="45" x14ac:dyDescent="0.25">
      <c r="A195" s="73" t="s">
        <v>253</v>
      </c>
      <c r="B195" s="73" t="s">
        <v>254</v>
      </c>
      <c r="C195" s="73"/>
      <c r="D195" s="73"/>
      <c r="E195" s="73"/>
      <c r="F195" s="73"/>
      <c r="G195" s="73"/>
      <c r="H195" s="76"/>
      <c r="I195" s="76"/>
    </row>
    <row r="196" spans="1:9" x14ac:dyDescent="0.25">
      <c r="E196" s="16" t="s">
        <v>61</v>
      </c>
      <c r="F196" s="16" t="str">
        <f>IF((COUNT(C163:C195)&lt;&gt;COUNT(F163:F195)),"", ROUND(SUM(F163:F195),2))</f>
        <v/>
      </c>
      <c r="G196" s="14" t="str">
        <f>IF((COUNT(C163:C195)&lt;&gt;COUNT(F163:F195)),"Neužpildytos visų objektų kainos", "")</f>
        <v>Neužpildytos visų objektų kainos</v>
      </c>
    </row>
    <row r="197" spans="1:9" x14ac:dyDescent="0.25">
      <c r="C197" s="72" t="s">
        <v>62</v>
      </c>
      <c r="D197" s="17"/>
      <c r="E197" s="16" t="s">
        <v>63</v>
      </c>
      <c r="F197" s="16" t="str">
        <f>IF(OR(F196="",D197=""),"", ROUND(PRODUCT(D197,F196)/100,2))</f>
        <v/>
      </c>
      <c r="G197" s="14" t="str">
        <f>IF(D197="", "Nurodykite taikomą PVM dydį", "")</f>
        <v>Nurodykite taikomą PVM dydį</v>
      </c>
    </row>
    <row r="198" spans="1:9" x14ac:dyDescent="0.25">
      <c r="E198" s="16" t="s">
        <v>64</v>
      </c>
      <c r="F198" s="16">
        <f>IF(ISBLANK(F197), "", ROUND(SUM(F196:F197),2))</f>
        <v>0</v>
      </c>
    </row>
    <row r="202" spans="1:9" x14ac:dyDescent="0.25">
      <c r="A202" s="12" t="s">
        <v>255</v>
      </c>
      <c r="B202" s="12" t="s">
        <v>256</v>
      </c>
    </row>
    <row r="204" spans="1:9" x14ac:dyDescent="0.25">
      <c r="A204" s="12" t="s">
        <v>27</v>
      </c>
    </row>
    <row r="205" spans="1:9" s="71" customFormat="1" ht="60" x14ac:dyDescent="0.25">
      <c r="A205" s="70" t="s">
        <v>28</v>
      </c>
      <c r="B205" s="70" t="s">
        <v>29</v>
      </c>
      <c r="C205" s="70" t="s">
        <v>30</v>
      </c>
      <c r="D205" s="70" t="s">
        <v>31</v>
      </c>
      <c r="E205" s="70" t="s">
        <v>32</v>
      </c>
      <c r="F205" s="70" t="s">
        <v>33</v>
      </c>
      <c r="G205" s="70" t="s">
        <v>34</v>
      </c>
      <c r="H205" s="70" t="s">
        <v>35</v>
      </c>
      <c r="I205" s="70" t="s">
        <v>36</v>
      </c>
    </row>
    <row r="206" spans="1:9" s="69" customFormat="1" ht="45" x14ac:dyDescent="0.25">
      <c r="A206" s="68" t="s">
        <v>257</v>
      </c>
      <c r="B206" s="68" t="s">
        <v>258</v>
      </c>
      <c r="C206" s="73"/>
      <c r="D206" s="73"/>
      <c r="E206" s="73"/>
      <c r="F206" s="73"/>
      <c r="G206" s="73"/>
      <c r="H206" s="73"/>
      <c r="I206" s="73"/>
    </row>
    <row r="207" spans="1:9" s="69" customFormat="1" ht="56.25" customHeight="1" x14ac:dyDescent="0.25">
      <c r="A207" s="73" t="s">
        <v>259</v>
      </c>
      <c r="B207" s="73" t="s">
        <v>258</v>
      </c>
      <c r="C207" s="74">
        <v>1080</v>
      </c>
      <c r="D207" s="74" t="s">
        <v>40</v>
      </c>
      <c r="E207" s="75"/>
      <c r="F207" s="73" t="str">
        <f>IF(ISBLANK(E207),"", PRODUCT(C207,E207))</f>
        <v/>
      </c>
      <c r="G207" s="76"/>
      <c r="H207" s="73"/>
      <c r="I207" s="73"/>
    </row>
    <row r="208" spans="1:9" s="69" customFormat="1" ht="60" x14ac:dyDescent="0.25">
      <c r="A208" s="73" t="s">
        <v>260</v>
      </c>
      <c r="B208" s="73" t="s">
        <v>261</v>
      </c>
      <c r="C208" s="73"/>
      <c r="D208" s="73"/>
      <c r="E208" s="73"/>
      <c r="F208" s="73"/>
      <c r="G208" s="73"/>
      <c r="H208" s="76"/>
      <c r="I208" s="76"/>
    </row>
    <row r="209" spans="1:9" s="69" customFormat="1" ht="45" x14ac:dyDescent="0.25">
      <c r="A209" s="73" t="s">
        <v>262</v>
      </c>
      <c r="B209" s="73" t="s">
        <v>198</v>
      </c>
      <c r="C209" s="73"/>
      <c r="D209" s="73"/>
      <c r="E209" s="73"/>
      <c r="F209" s="73"/>
      <c r="G209" s="73"/>
      <c r="H209" s="76"/>
      <c r="I209" s="76"/>
    </row>
    <row r="210" spans="1:9" s="69" customFormat="1" ht="30" x14ac:dyDescent="0.25">
      <c r="A210" s="73" t="s">
        <v>263</v>
      </c>
      <c r="B210" s="73" t="s">
        <v>264</v>
      </c>
      <c r="C210" s="73"/>
      <c r="D210" s="73"/>
      <c r="E210" s="73"/>
      <c r="F210" s="73"/>
      <c r="G210" s="73"/>
      <c r="H210" s="76"/>
      <c r="I210" s="76"/>
    </row>
    <row r="211" spans="1:9" s="69" customFormat="1" ht="30" x14ac:dyDescent="0.25">
      <c r="A211" s="73" t="s">
        <v>265</v>
      </c>
      <c r="B211" s="73" t="s">
        <v>48</v>
      </c>
      <c r="C211" s="73"/>
      <c r="D211" s="73"/>
      <c r="E211" s="73"/>
      <c r="F211" s="73"/>
      <c r="G211" s="73"/>
      <c r="H211" s="76"/>
      <c r="I211" s="76"/>
    </row>
    <row r="212" spans="1:9" s="69" customFormat="1" ht="75" x14ac:dyDescent="0.25">
      <c r="A212" s="73" t="s">
        <v>266</v>
      </c>
      <c r="B212" s="73" t="s">
        <v>203</v>
      </c>
      <c r="C212" s="73"/>
      <c r="D212" s="73"/>
      <c r="E212" s="73"/>
      <c r="F212" s="73"/>
      <c r="G212" s="73"/>
      <c r="H212" s="76"/>
      <c r="I212" s="76"/>
    </row>
    <row r="213" spans="1:9" s="69" customFormat="1" ht="30" x14ac:dyDescent="0.25">
      <c r="A213" s="73" t="s">
        <v>267</v>
      </c>
      <c r="B213" s="73" t="s">
        <v>205</v>
      </c>
      <c r="C213" s="73"/>
      <c r="D213" s="73"/>
      <c r="E213" s="73"/>
      <c r="F213" s="73"/>
      <c r="G213" s="73"/>
      <c r="H213" s="76"/>
      <c r="I213" s="76"/>
    </row>
    <row r="214" spans="1:9" s="69" customFormat="1" ht="30" x14ac:dyDescent="0.25">
      <c r="A214" s="73" t="s">
        <v>268</v>
      </c>
      <c r="B214" s="73" t="s">
        <v>207</v>
      </c>
      <c r="C214" s="73"/>
      <c r="D214" s="73"/>
      <c r="E214" s="73"/>
      <c r="F214" s="73"/>
      <c r="G214" s="73"/>
      <c r="H214" s="76"/>
      <c r="I214" s="76"/>
    </row>
    <row r="215" spans="1:9" s="69" customFormat="1" ht="30" x14ac:dyDescent="0.25">
      <c r="A215" s="73" t="s">
        <v>269</v>
      </c>
      <c r="B215" s="73" t="s">
        <v>270</v>
      </c>
      <c r="C215" s="73"/>
      <c r="D215" s="73"/>
      <c r="E215" s="73"/>
      <c r="F215" s="73"/>
      <c r="G215" s="73"/>
      <c r="H215" s="76"/>
      <c r="I215" s="76"/>
    </row>
    <row r="216" spans="1:9" s="69" customFormat="1" ht="45" x14ac:dyDescent="0.25">
      <c r="A216" s="73" t="s">
        <v>271</v>
      </c>
      <c r="B216" s="73" t="s">
        <v>211</v>
      </c>
      <c r="C216" s="73"/>
      <c r="D216" s="73"/>
      <c r="E216" s="73"/>
      <c r="F216" s="73"/>
      <c r="G216" s="73"/>
      <c r="H216" s="76"/>
      <c r="I216" s="76"/>
    </row>
    <row r="217" spans="1:9" s="69" customFormat="1" ht="75" x14ac:dyDescent="0.25">
      <c r="A217" s="73" t="s">
        <v>272</v>
      </c>
      <c r="B217" s="73" t="s">
        <v>213</v>
      </c>
      <c r="C217" s="73"/>
      <c r="D217" s="73"/>
      <c r="E217" s="73"/>
      <c r="F217" s="73"/>
      <c r="G217" s="73"/>
      <c r="H217" s="76"/>
      <c r="I217" s="76"/>
    </row>
    <row r="218" spans="1:9" s="69" customFormat="1" ht="60" x14ac:dyDescent="0.25">
      <c r="A218" s="73" t="s">
        <v>273</v>
      </c>
      <c r="B218" s="73" t="s">
        <v>215</v>
      </c>
      <c r="C218" s="73"/>
      <c r="D218" s="73"/>
      <c r="E218" s="73"/>
      <c r="F218" s="73"/>
      <c r="G218" s="73"/>
      <c r="H218" s="76"/>
      <c r="I218" s="76"/>
    </row>
    <row r="219" spans="1:9" s="69" customFormat="1" ht="30" x14ac:dyDescent="0.25">
      <c r="A219" s="73" t="s">
        <v>274</v>
      </c>
      <c r="B219" s="73" t="s">
        <v>120</v>
      </c>
      <c r="C219" s="73"/>
      <c r="D219" s="73"/>
      <c r="E219" s="73"/>
      <c r="F219" s="73"/>
      <c r="G219" s="73"/>
      <c r="H219" s="76"/>
      <c r="I219" s="76"/>
    </row>
    <row r="220" spans="1:9" s="69" customFormat="1" ht="60" x14ac:dyDescent="0.25">
      <c r="A220" s="73" t="s">
        <v>275</v>
      </c>
      <c r="B220" s="73" t="s">
        <v>217</v>
      </c>
      <c r="C220" s="73"/>
      <c r="D220" s="73"/>
      <c r="E220" s="73"/>
      <c r="F220" s="73"/>
      <c r="G220" s="73"/>
      <c r="H220" s="76"/>
      <c r="I220" s="76"/>
    </row>
    <row r="221" spans="1:9" s="69" customFormat="1" ht="30" x14ac:dyDescent="0.25">
      <c r="A221" s="73" t="s">
        <v>276</v>
      </c>
      <c r="B221" s="73" t="s">
        <v>277</v>
      </c>
      <c r="C221" s="73"/>
      <c r="D221" s="73"/>
      <c r="E221" s="73"/>
      <c r="F221" s="73"/>
      <c r="G221" s="73"/>
      <c r="H221" s="76"/>
      <c r="I221" s="76"/>
    </row>
    <row r="222" spans="1:9" s="69" customFormat="1" ht="30" x14ac:dyDescent="0.25">
      <c r="A222" s="73" t="s">
        <v>278</v>
      </c>
      <c r="B222" s="73" t="s">
        <v>220</v>
      </c>
      <c r="C222" s="73"/>
      <c r="D222" s="73"/>
      <c r="E222" s="73"/>
      <c r="F222" s="73"/>
      <c r="G222" s="73"/>
      <c r="H222" s="76"/>
      <c r="I222" s="76"/>
    </row>
    <row r="223" spans="1:9" s="69" customFormat="1" ht="30" x14ac:dyDescent="0.25">
      <c r="A223" s="73" t="s">
        <v>279</v>
      </c>
      <c r="B223" s="73" t="s">
        <v>54</v>
      </c>
      <c r="C223" s="73"/>
      <c r="D223" s="73"/>
      <c r="E223" s="73"/>
      <c r="F223" s="73"/>
      <c r="G223" s="73"/>
      <c r="H223" s="76"/>
      <c r="I223" s="76"/>
    </row>
    <row r="224" spans="1:9" s="69" customFormat="1" ht="30" x14ac:dyDescent="0.25">
      <c r="A224" s="73" t="s">
        <v>280</v>
      </c>
      <c r="B224" s="73" t="s">
        <v>125</v>
      </c>
      <c r="C224" s="73"/>
      <c r="D224" s="73"/>
      <c r="E224" s="73"/>
      <c r="F224" s="73"/>
      <c r="G224" s="73"/>
      <c r="H224" s="76"/>
      <c r="I224" s="76"/>
    </row>
    <row r="225" spans="1:9" s="69" customFormat="1" ht="30" x14ac:dyDescent="0.25">
      <c r="A225" s="73" t="s">
        <v>281</v>
      </c>
      <c r="B225" s="73" t="s">
        <v>178</v>
      </c>
      <c r="C225" s="73"/>
      <c r="D225" s="73"/>
      <c r="E225" s="73"/>
      <c r="F225" s="73"/>
      <c r="G225" s="73"/>
      <c r="H225" s="76"/>
      <c r="I225" s="76"/>
    </row>
    <row r="226" spans="1:9" s="69" customFormat="1" ht="45" x14ac:dyDescent="0.25">
      <c r="A226" s="73" t="s">
        <v>282</v>
      </c>
      <c r="B226" s="73" t="s">
        <v>230</v>
      </c>
      <c r="C226" s="73"/>
      <c r="D226" s="73"/>
      <c r="E226" s="73"/>
      <c r="F226" s="73"/>
      <c r="G226" s="73"/>
      <c r="H226" s="76"/>
      <c r="I226" s="76"/>
    </row>
    <row r="227" spans="1:9" s="69" customFormat="1" ht="30" x14ac:dyDescent="0.25">
      <c r="A227" s="73" t="s">
        <v>283</v>
      </c>
      <c r="B227" s="73" t="s">
        <v>284</v>
      </c>
      <c r="C227" s="73"/>
      <c r="D227" s="73"/>
      <c r="E227" s="73"/>
      <c r="F227" s="73"/>
      <c r="G227" s="73"/>
      <c r="H227" s="76"/>
      <c r="I227" s="76"/>
    </row>
    <row r="228" spans="1:9" s="69" customFormat="1" ht="60" x14ac:dyDescent="0.25">
      <c r="A228" s="73" t="s">
        <v>285</v>
      </c>
      <c r="B228" s="73" t="s">
        <v>286</v>
      </c>
      <c r="C228" s="73"/>
      <c r="D228" s="73"/>
      <c r="E228" s="73"/>
      <c r="F228" s="73"/>
      <c r="G228" s="73"/>
      <c r="H228" s="76"/>
      <c r="I228" s="76"/>
    </row>
    <row r="229" spans="1:9" s="69" customFormat="1" ht="45" x14ac:dyDescent="0.25">
      <c r="A229" s="73" t="s">
        <v>287</v>
      </c>
      <c r="B229" s="73" t="s">
        <v>222</v>
      </c>
      <c r="C229" s="73"/>
      <c r="D229" s="73"/>
      <c r="E229" s="73"/>
      <c r="F229" s="73"/>
      <c r="G229" s="73"/>
      <c r="H229" s="76"/>
      <c r="I229" s="76"/>
    </row>
    <row r="230" spans="1:9" s="69" customFormat="1" ht="52.5" customHeight="1" x14ac:dyDescent="0.25">
      <c r="A230" s="73" t="s">
        <v>288</v>
      </c>
      <c r="B230" s="73" t="s">
        <v>289</v>
      </c>
      <c r="C230" s="74">
        <v>3</v>
      </c>
      <c r="D230" s="74" t="s">
        <v>40</v>
      </c>
      <c r="E230" s="75"/>
      <c r="F230" s="73" t="str">
        <f>IF(ISBLANK(E230),"", PRODUCT(C230,E230))</f>
        <v/>
      </c>
      <c r="G230" s="76"/>
      <c r="H230" s="73"/>
      <c r="I230" s="73"/>
    </row>
    <row r="231" spans="1:9" s="69" customFormat="1" ht="75" x14ac:dyDescent="0.25">
      <c r="A231" s="73" t="s">
        <v>290</v>
      </c>
      <c r="B231" s="73" t="s">
        <v>236</v>
      </c>
      <c r="C231" s="73"/>
      <c r="D231" s="73"/>
      <c r="E231" s="73"/>
      <c r="F231" s="73"/>
      <c r="G231" s="73"/>
      <c r="H231" s="76"/>
      <c r="I231" s="76"/>
    </row>
    <row r="232" spans="1:9" s="69" customFormat="1" ht="75" x14ac:dyDescent="0.25">
      <c r="A232" s="73" t="s">
        <v>291</v>
      </c>
      <c r="B232" s="73" t="s">
        <v>238</v>
      </c>
      <c r="C232" s="73"/>
      <c r="D232" s="73"/>
      <c r="E232" s="73"/>
      <c r="F232" s="73"/>
      <c r="G232" s="73"/>
      <c r="H232" s="76"/>
      <c r="I232" s="76"/>
    </row>
    <row r="233" spans="1:9" s="69" customFormat="1" ht="30" x14ac:dyDescent="0.25">
      <c r="A233" s="73" t="s">
        <v>292</v>
      </c>
      <c r="B233" s="73" t="s">
        <v>48</v>
      </c>
      <c r="C233" s="73"/>
      <c r="D233" s="73"/>
      <c r="E233" s="73"/>
      <c r="F233" s="73"/>
      <c r="G233" s="73"/>
      <c r="H233" s="76"/>
      <c r="I233" s="76"/>
    </row>
    <row r="234" spans="1:9" s="69" customFormat="1" ht="60" x14ac:dyDescent="0.25">
      <c r="A234" s="73" t="s">
        <v>293</v>
      </c>
      <c r="B234" s="73" t="s">
        <v>242</v>
      </c>
      <c r="C234" s="73"/>
      <c r="D234" s="73"/>
      <c r="E234" s="73"/>
      <c r="F234" s="73"/>
      <c r="G234" s="73"/>
      <c r="H234" s="76"/>
      <c r="I234" s="76"/>
    </row>
    <row r="235" spans="1:9" s="69" customFormat="1" ht="45" x14ac:dyDescent="0.25">
      <c r="A235" s="73" t="s">
        <v>294</v>
      </c>
      <c r="B235" s="73" t="s">
        <v>244</v>
      </c>
      <c r="C235" s="73"/>
      <c r="D235" s="73"/>
      <c r="E235" s="73"/>
      <c r="F235" s="73"/>
      <c r="G235" s="73"/>
      <c r="H235" s="76"/>
      <c r="I235" s="76"/>
    </row>
    <row r="236" spans="1:9" s="69" customFormat="1" ht="30" x14ac:dyDescent="0.25">
      <c r="A236" s="73" t="s">
        <v>295</v>
      </c>
      <c r="B236" s="73" t="s">
        <v>246</v>
      </c>
      <c r="C236" s="73"/>
      <c r="D236" s="73"/>
      <c r="E236" s="73"/>
      <c r="F236" s="73"/>
      <c r="G236" s="73"/>
      <c r="H236" s="76"/>
      <c r="I236" s="76"/>
    </row>
    <row r="237" spans="1:9" s="69" customFormat="1" ht="30" x14ac:dyDescent="0.25">
      <c r="A237" s="73" t="s">
        <v>296</v>
      </c>
      <c r="B237" s="73" t="s">
        <v>248</v>
      </c>
      <c r="C237" s="73"/>
      <c r="D237" s="73"/>
      <c r="E237" s="73"/>
      <c r="F237" s="73"/>
      <c r="G237" s="73"/>
      <c r="H237" s="76"/>
      <c r="I237" s="76"/>
    </row>
    <row r="238" spans="1:9" s="69" customFormat="1" ht="90" x14ac:dyDescent="0.25">
      <c r="A238" s="73" t="s">
        <v>297</v>
      </c>
      <c r="B238" s="73" t="s">
        <v>250</v>
      </c>
      <c r="C238" s="73"/>
      <c r="D238" s="73"/>
      <c r="E238" s="73"/>
      <c r="F238" s="73"/>
      <c r="G238" s="73"/>
      <c r="H238" s="76"/>
      <c r="I238" s="76"/>
    </row>
    <row r="239" spans="1:9" s="69" customFormat="1" ht="60" x14ac:dyDescent="0.25">
      <c r="A239" s="73" t="s">
        <v>298</v>
      </c>
      <c r="B239" s="73" t="s">
        <v>252</v>
      </c>
      <c r="C239" s="73"/>
      <c r="D239" s="73"/>
      <c r="E239" s="73"/>
      <c r="F239" s="73"/>
      <c r="G239" s="73"/>
      <c r="H239" s="76"/>
      <c r="I239" s="76"/>
    </row>
    <row r="240" spans="1:9" s="69" customFormat="1" ht="45" x14ac:dyDescent="0.25">
      <c r="A240" s="73" t="s">
        <v>299</v>
      </c>
      <c r="B240" s="73" t="s">
        <v>254</v>
      </c>
      <c r="C240" s="73"/>
      <c r="D240" s="73"/>
      <c r="E240" s="73"/>
      <c r="F240" s="73"/>
      <c r="G240" s="73"/>
      <c r="H240" s="76"/>
      <c r="I240" s="76"/>
    </row>
    <row r="241" spans="1:9" x14ac:dyDescent="0.25">
      <c r="E241" s="16" t="s">
        <v>61</v>
      </c>
      <c r="F241" s="16" t="str">
        <f>IF((COUNT(C207:C240)&lt;&gt;COUNT(F207:F240)),"", ROUND(SUM(F207:F240),2))</f>
        <v/>
      </c>
      <c r="G241" s="14" t="str">
        <f>IF((COUNT(C207:C240)&lt;&gt;COUNT(F207:F240)),"Neužpildytos visų objektų kainos", "")</f>
        <v>Neužpildytos visų objektų kainos</v>
      </c>
    </row>
    <row r="242" spans="1:9" x14ac:dyDescent="0.25">
      <c r="C242" s="72" t="s">
        <v>62</v>
      </c>
      <c r="D242" s="17"/>
      <c r="E242" s="16" t="s">
        <v>63</v>
      </c>
      <c r="F242" s="16" t="str">
        <f>IF(OR(F241="",D242=""),"", ROUND(PRODUCT(D242,F241)/100,2))</f>
        <v/>
      </c>
      <c r="G242" s="14" t="str">
        <f>IF(D242="", "Nurodykite taikomą PVM dydį", "")</f>
        <v>Nurodykite taikomą PVM dydį</v>
      </c>
    </row>
    <row r="243" spans="1:9" x14ac:dyDescent="0.25">
      <c r="E243" s="16" t="s">
        <v>64</v>
      </c>
      <c r="F243" s="16">
        <f>IF(ISBLANK(F242), "", ROUND(SUM(F241:F242),2))</f>
        <v>0</v>
      </c>
    </row>
    <row r="247" spans="1:9" x14ac:dyDescent="0.25">
      <c r="A247" s="12" t="s">
        <v>300</v>
      </c>
      <c r="B247" s="12" t="s">
        <v>301</v>
      </c>
    </row>
    <row r="249" spans="1:9" x14ac:dyDescent="0.25">
      <c r="A249" s="12" t="s">
        <v>27</v>
      </c>
    </row>
    <row r="250" spans="1:9" s="71" customFormat="1" ht="60" x14ac:dyDescent="0.25">
      <c r="A250" s="70" t="s">
        <v>28</v>
      </c>
      <c r="B250" s="70" t="s">
        <v>29</v>
      </c>
      <c r="C250" s="70" t="s">
        <v>30</v>
      </c>
      <c r="D250" s="70" t="s">
        <v>31</v>
      </c>
      <c r="E250" s="70" t="s">
        <v>32</v>
      </c>
      <c r="F250" s="70" t="s">
        <v>33</v>
      </c>
      <c r="G250" s="70" t="s">
        <v>34</v>
      </c>
      <c r="H250" s="70" t="s">
        <v>35</v>
      </c>
      <c r="I250" s="70" t="s">
        <v>36</v>
      </c>
    </row>
    <row r="251" spans="1:9" s="69" customFormat="1" x14ac:dyDescent="0.25">
      <c r="A251" s="68" t="s">
        <v>302</v>
      </c>
      <c r="B251" s="68" t="s">
        <v>303</v>
      </c>
      <c r="C251" s="73"/>
      <c r="D251" s="73"/>
      <c r="E251" s="73"/>
      <c r="F251" s="73"/>
      <c r="G251" s="73"/>
      <c r="H251" s="73"/>
      <c r="I251" s="73"/>
    </row>
    <row r="252" spans="1:9" s="69" customFormat="1" ht="48.75" customHeight="1" x14ac:dyDescent="0.25">
      <c r="A252" s="73" t="s">
        <v>304</v>
      </c>
      <c r="B252" s="73" t="s">
        <v>303</v>
      </c>
      <c r="C252" s="74">
        <v>16800</v>
      </c>
      <c r="D252" s="74" t="s">
        <v>40</v>
      </c>
      <c r="E252" s="75"/>
      <c r="F252" s="73" t="str">
        <f>IF(ISBLANK(E252),"", PRODUCT(C252,E252))</f>
        <v/>
      </c>
      <c r="G252" s="76"/>
      <c r="H252" s="73"/>
      <c r="I252" s="73"/>
    </row>
    <row r="253" spans="1:9" s="69" customFormat="1" ht="45" x14ac:dyDescent="0.25">
      <c r="A253" s="73" t="s">
        <v>305</v>
      </c>
      <c r="B253" s="73" t="s">
        <v>306</v>
      </c>
      <c r="C253" s="73"/>
      <c r="D253" s="73"/>
      <c r="E253" s="73"/>
      <c r="F253" s="73"/>
      <c r="G253" s="73"/>
      <c r="H253" s="76"/>
      <c r="I253" s="76"/>
    </row>
    <row r="254" spans="1:9" s="69" customFormat="1" ht="30" x14ac:dyDescent="0.25">
      <c r="A254" s="73" t="s">
        <v>307</v>
      </c>
      <c r="B254" s="73" t="s">
        <v>308</v>
      </c>
      <c r="C254" s="73"/>
      <c r="D254" s="73"/>
      <c r="E254" s="73"/>
      <c r="F254" s="73"/>
      <c r="G254" s="73"/>
      <c r="H254" s="76"/>
      <c r="I254" s="76"/>
    </row>
    <row r="255" spans="1:9" s="69" customFormat="1" ht="45" x14ac:dyDescent="0.25">
      <c r="A255" s="73" t="s">
        <v>309</v>
      </c>
      <c r="B255" s="73" t="s">
        <v>310</v>
      </c>
      <c r="C255" s="73"/>
      <c r="D255" s="73"/>
      <c r="E255" s="73"/>
      <c r="F255" s="73"/>
      <c r="G255" s="73"/>
      <c r="H255" s="76"/>
      <c r="I255" s="76"/>
    </row>
    <row r="256" spans="1:9" s="69" customFormat="1" ht="30" x14ac:dyDescent="0.25">
      <c r="A256" s="73" t="s">
        <v>311</v>
      </c>
      <c r="B256" s="73" t="s">
        <v>312</v>
      </c>
      <c r="C256" s="73"/>
      <c r="D256" s="73"/>
      <c r="E256" s="73"/>
      <c r="F256" s="73"/>
      <c r="G256" s="73"/>
      <c r="H256" s="76"/>
      <c r="I256" s="76"/>
    </row>
    <row r="257" spans="1:9" s="69" customFormat="1" x14ac:dyDescent="0.25">
      <c r="A257" s="73" t="s">
        <v>313</v>
      </c>
      <c r="B257" s="73" t="s">
        <v>314</v>
      </c>
      <c r="C257" s="73"/>
      <c r="D257" s="73"/>
      <c r="E257" s="73"/>
      <c r="F257" s="73"/>
      <c r="G257" s="73"/>
      <c r="H257" s="76"/>
      <c r="I257" s="76"/>
    </row>
    <row r="258" spans="1:9" s="69" customFormat="1" x14ac:dyDescent="0.25">
      <c r="A258" s="73" t="s">
        <v>315</v>
      </c>
      <c r="B258" s="73" t="s">
        <v>316</v>
      </c>
      <c r="C258" s="73"/>
      <c r="D258" s="73"/>
      <c r="E258" s="73"/>
      <c r="F258" s="73"/>
      <c r="G258" s="73"/>
      <c r="H258" s="76"/>
      <c r="I258" s="76"/>
    </row>
    <row r="259" spans="1:9" s="69" customFormat="1" x14ac:dyDescent="0.25">
      <c r="A259" s="73" t="s">
        <v>317</v>
      </c>
      <c r="B259" s="73" t="s">
        <v>318</v>
      </c>
      <c r="C259" s="73"/>
      <c r="D259" s="73"/>
      <c r="E259" s="73"/>
      <c r="F259" s="73"/>
      <c r="G259" s="73"/>
      <c r="H259" s="76"/>
      <c r="I259" s="76"/>
    </row>
    <row r="260" spans="1:9" s="69" customFormat="1" ht="45" x14ac:dyDescent="0.25">
      <c r="A260" s="73" t="s">
        <v>319</v>
      </c>
      <c r="B260" s="73" t="s">
        <v>320</v>
      </c>
      <c r="C260" s="73"/>
      <c r="D260" s="73"/>
      <c r="E260" s="73"/>
      <c r="F260" s="73"/>
      <c r="G260" s="73"/>
      <c r="H260" s="76"/>
      <c r="I260" s="76"/>
    </row>
    <row r="261" spans="1:9" s="69" customFormat="1" ht="30" x14ac:dyDescent="0.25">
      <c r="A261" s="73" t="s">
        <v>321</v>
      </c>
      <c r="B261" s="73" t="s">
        <v>322</v>
      </c>
      <c r="C261" s="73"/>
      <c r="D261" s="73"/>
      <c r="E261" s="73"/>
      <c r="F261" s="73"/>
      <c r="G261" s="73"/>
      <c r="H261" s="76"/>
      <c r="I261" s="76"/>
    </row>
    <row r="262" spans="1:9" s="69" customFormat="1" ht="60" x14ac:dyDescent="0.25">
      <c r="A262" s="73" t="s">
        <v>323</v>
      </c>
      <c r="B262" s="73" t="s">
        <v>324</v>
      </c>
      <c r="C262" s="73"/>
      <c r="D262" s="73"/>
      <c r="E262" s="73"/>
      <c r="F262" s="73"/>
      <c r="G262" s="73"/>
      <c r="H262" s="76"/>
      <c r="I262" s="76"/>
    </row>
    <row r="263" spans="1:9" s="69" customFormat="1" ht="45" x14ac:dyDescent="0.25">
      <c r="A263" s="73" t="s">
        <v>325</v>
      </c>
      <c r="B263" s="73" t="s">
        <v>326</v>
      </c>
      <c r="C263" s="73"/>
      <c r="D263" s="73"/>
      <c r="E263" s="73"/>
      <c r="F263" s="73"/>
      <c r="G263" s="73"/>
      <c r="H263" s="76"/>
      <c r="I263" s="76"/>
    </row>
    <row r="264" spans="1:9" s="69" customFormat="1" x14ac:dyDescent="0.25">
      <c r="A264" s="73" t="s">
        <v>327</v>
      </c>
      <c r="B264" s="73" t="s">
        <v>328</v>
      </c>
      <c r="C264" s="73"/>
      <c r="D264" s="73"/>
      <c r="E264" s="73"/>
      <c r="F264" s="73"/>
      <c r="G264" s="73"/>
      <c r="H264" s="76"/>
      <c r="I264" s="76"/>
    </row>
    <row r="265" spans="1:9" s="69" customFormat="1" ht="45" x14ac:dyDescent="0.25">
      <c r="A265" s="73" t="s">
        <v>329</v>
      </c>
      <c r="B265" s="73" t="s">
        <v>330</v>
      </c>
      <c r="C265" s="73"/>
      <c r="D265" s="73"/>
      <c r="E265" s="73"/>
      <c r="F265" s="73"/>
      <c r="G265" s="73"/>
      <c r="H265" s="76"/>
      <c r="I265" s="76"/>
    </row>
    <row r="266" spans="1:9" s="69" customFormat="1" ht="30" x14ac:dyDescent="0.25">
      <c r="A266" s="73" t="s">
        <v>331</v>
      </c>
      <c r="B266" s="73" t="s">
        <v>120</v>
      </c>
      <c r="C266" s="73"/>
      <c r="D266" s="73"/>
      <c r="E266" s="73"/>
      <c r="F266" s="73"/>
      <c r="G266" s="73"/>
      <c r="H266" s="76"/>
      <c r="I266" s="76"/>
    </row>
    <row r="267" spans="1:9" s="69" customFormat="1" ht="45" x14ac:dyDescent="0.25">
      <c r="A267" s="73" t="s">
        <v>332</v>
      </c>
      <c r="B267" s="73" t="s">
        <v>333</v>
      </c>
      <c r="C267" s="73"/>
      <c r="D267" s="73"/>
      <c r="E267" s="73"/>
      <c r="F267" s="73"/>
      <c r="G267" s="73"/>
      <c r="H267" s="76"/>
      <c r="I267" s="76"/>
    </row>
    <row r="268" spans="1:9" s="69" customFormat="1" ht="60" x14ac:dyDescent="0.25">
      <c r="A268" s="73" t="s">
        <v>334</v>
      </c>
      <c r="B268" s="73" t="s">
        <v>335</v>
      </c>
      <c r="C268" s="73"/>
      <c r="D268" s="73"/>
      <c r="E268" s="73"/>
      <c r="F268" s="73"/>
      <c r="G268" s="73"/>
      <c r="H268" s="76"/>
      <c r="I268" s="76"/>
    </row>
    <row r="269" spans="1:9" s="69" customFormat="1" ht="30" x14ac:dyDescent="0.25">
      <c r="A269" s="73" t="s">
        <v>336</v>
      </c>
      <c r="B269" s="73" t="s">
        <v>220</v>
      </c>
      <c r="C269" s="73"/>
      <c r="D269" s="73"/>
      <c r="E269" s="73"/>
      <c r="F269" s="73"/>
      <c r="G269" s="73"/>
      <c r="H269" s="76"/>
      <c r="I269" s="76"/>
    </row>
    <row r="270" spans="1:9" s="69" customFormat="1" ht="30" x14ac:dyDescent="0.25">
      <c r="A270" s="73" t="s">
        <v>337</v>
      </c>
      <c r="B270" s="73" t="s">
        <v>54</v>
      </c>
      <c r="C270" s="73"/>
      <c r="D270" s="73"/>
      <c r="E270" s="73"/>
      <c r="F270" s="73"/>
      <c r="G270" s="73"/>
      <c r="H270" s="76"/>
      <c r="I270" s="76"/>
    </row>
    <row r="271" spans="1:9" s="69" customFormat="1" ht="30" x14ac:dyDescent="0.25">
      <c r="A271" s="73" t="s">
        <v>338</v>
      </c>
      <c r="B271" s="73" t="s">
        <v>125</v>
      </c>
      <c r="C271" s="73"/>
      <c r="D271" s="73"/>
      <c r="E271" s="73"/>
      <c r="F271" s="73"/>
      <c r="G271" s="73"/>
      <c r="H271" s="76"/>
      <c r="I271" s="76"/>
    </row>
    <row r="272" spans="1:9" s="69" customFormat="1" ht="30" x14ac:dyDescent="0.25">
      <c r="A272" s="73" t="s">
        <v>339</v>
      </c>
      <c r="B272" s="73" t="s">
        <v>228</v>
      </c>
      <c r="C272" s="73"/>
      <c r="D272" s="73"/>
      <c r="E272" s="73"/>
      <c r="F272" s="73"/>
      <c r="G272" s="73"/>
      <c r="H272" s="76"/>
      <c r="I272" s="76"/>
    </row>
    <row r="273" spans="1:9" s="69" customFormat="1" ht="45" x14ac:dyDescent="0.25">
      <c r="A273" s="73" t="s">
        <v>340</v>
      </c>
      <c r="B273" s="73" t="s">
        <v>230</v>
      </c>
      <c r="C273" s="73"/>
      <c r="D273" s="73"/>
      <c r="E273" s="73"/>
      <c r="F273" s="73"/>
      <c r="G273" s="73"/>
      <c r="H273" s="76"/>
      <c r="I273" s="76"/>
    </row>
    <row r="274" spans="1:9" s="69" customFormat="1" ht="65.25" customHeight="1" x14ac:dyDescent="0.25">
      <c r="A274" s="73" t="s">
        <v>341</v>
      </c>
      <c r="B274" s="73" t="s">
        <v>342</v>
      </c>
      <c r="C274" s="74">
        <v>5</v>
      </c>
      <c r="D274" s="74" t="s">
        <v>40</v>
      </c>
      <c r="E274" s="75"/>
      <c r="F274" s="73" t="str">
        <f>IF(ISBLANK(E274),"", PRODUCT(C274,E274))</f>
        <v/>
      </c>
      <c r="G274" s="76"/>
      <c r="H274" s="73"/>
      <c r="I274" s="73"/>
    </row>
    <row r="275" spans="1:9" s="69" customFormat="1" ht="70.5" customHeight="1" x14ac:dyDescent="0.25">
      <c r="A275" s="73" t="s">
        <v>343</v>
      </c>
      <c r="B275" s="73" t="s">
        <v>344</v>
      </c>
      <c r="C275" s="73"/>
      <c r="D275" s="73"/>
      <c r="E275" s="73"/>
      <c r="F275" s="73"/>
      <c r="G275" s="73"/>
      <c r="H275" s="76"/>
      <c r="I275" s="76"/>
    </row>
    <row r="276" spans="1:9" s="69" customFormat="1" ht="90" x14ac:dyDescent="0.25">
      <c r="A276" s="73" t="s">
        <v>345</v>
      </c>
      <c r="B276" s="73" t="s">
        <v>346</v>
      </c>
      <c r="C276" s="73"/>
      <c r="D276" s="73"/>
      <c r="E276" s="73"/>
      <c r="F276" s="73"/>
      <c r="G276" s="73"/>
      <c r="H276" s="76"/>
      <c r="I276" s="76"/>
    </row>
    <row r="277" spans="1:9" s="69" customFormat="1" ht="75" x14ac:dyDescent="0.25">
      <c r="A277" s="73" t="s">
        <v>347</v>
      </c>
      <c r="B277" s="73" t="s">
        <v>238</v>
      </c>
      <c r="C277" s="73"/>
      <c r="D277" s="73"/>
      <c r="E277" s="73"/>
      <c r="F277" s="73"/>
      <c r="G277" s="73"/>
      <c r="H277" s="76"/>
      <c r="I277" s="76"/>
    </row>
    <row r="278" spans="1:9" s="69" customFormat="1" ht="30" x14ac:dyDescent="0.25">
      <c r="A278" s="73" t="s">
        <v>348</v>
      </c>
      <c r="B278" s="73" t="s">
        <v>48</v>
      </c>
      <c r="C278" s="73"/>
      <c r="D278" s="73"/>
      <c r="E278" s="73"/>
      <c r="F278" s="73"/>
      <c r="G278" s="73"/>
      <c r="H278" s="76"/>
      <c r="I278" s="76"/>
    </row>
    <row r="279" spans="1:9" s="69" customFormat="1" ht="60" x14ac:dyDescent="0.25">
      <c r="A279" s="73" t="s">
        <v>349</v>
      </c>
      <c r="B279" s="73" t="s">
        <v>242</v>
      </c>
      <c r="C279" s="73"/>
      <c r="D279" s="73"/>
      <c r="E279" s="73"/>
      <c r="F279" s="73"/>
      <c r="G279" s="73"/>
      <c r="H279" s="76"/>
      <c r="I279" s="76"/>
    </row>
    <row r="280" spans="1:9" s="69" customFormat="1" ht="45" x14ac:dyDescent="0.25">
      <c r="A280" s="73" t="s">
        <v>350</v>
      </c>
      <c r="B280" s="73" t="s">
        <v>244</v>
      </c>
      <c r="C280" s="73"/>
      <c r="D280" s="73"/>
      <c r="E280" s="73"/>
      <c r="F280" s="73"/>
      <c r="G280" s="73"/>
      <c r="H280" s="76"/>
      <c r="I280" s="76"/>
    </row>
    <row r="281" spans="1:9" s="69" customFormat="1" ht="30" x14ac:dyDescent="0.25">
      <c r="A281" s="73" t="s">
        <v>351</v>
      </c>
      <c r="B281" s="73" t="s">
        <v>246</v>
      </c>
      <c r="C281" s="73"/>
      <c r="D281" s="73"/>
      <c r="E281" s="73"/>
      <c r="F281" s="73"/>
      <c r="G281" s="73"/>
      <c r="H281" s="76"/>
      <c r="I281" s="76"/>
    </row>
    <row r="282" spans="1:9" s="69" customFormat="1" x14ac:dyDescent="0.25">
      <c r="A282" s="73" t="s">
        <v>352</v>
      </c>
      <c r="B282" s="73" t="s">
        <v>353</v>
      </c>
      <c r="C282" s="73"/>
      <c r="D282" s="73"/>
      <c r="E282" s="73"/>
      <c r="F282" s="73"/>
      <c r="G282" s="73"/>
      <c r="H282" s="76"/>
      <c r="I282" s="76"/>
    </row>
    <row r="283" spans="1:9" s="69" customFormat="1" ht="90" x14ac:dyDescent="0.25">
      <c r="A283" s="73" t="s">
        <v>354</v>
      </c>
      <c r="B283" s="73" t="s">
        <v>250</v>
      </c>
      <c r="C283" s="73"/>
      <c r="D283" s="73"/>
      <c r="E283" s="73"/>
      <c r="F283" s="73"/>
      <c r="G283" s="73"/>
      <c r="H283" s="76"/>
      <c r="I283" s="76"/>
    </row>
    <row r="284" spans="1:9" s="69" customFormat="1" ht="60" x14ac:dyDescent="0.25">
      <c r="A284" s="73" t="s">
        <v>355</v>
      </c>
      <c r="B284" s="73" t="s">
        <v>252</v>
      </c>
      <c r="C284" s="73"/>
      <c r="D284" s="73"/>
      <c r="E284" s="73"/>
      <c r="F284" s="73"/>
      <c r="G284" s="73"/>
      <c r="H284" s="76"/>
      <c r="I284" s="76"/>
    </row>
    <row r="285" spans="1:9" s="69" customFormat="1" ht="45" x14ac:dyDescent="0.25">
      <c r="A285" s="73" t="s">
        <v>356</v>
      </c>
      <c r="B285" s="73" t="s">
        <v>254</v>
      </c>
      <c r="C285" s="73"/>
      <c r="D285" s="73"/>
      <c r="E285" s="73"/>
      <c r="F285" s="73"/>
      <c r="G285" s="73"/>
      <c r="H285" s="76"/>
      <c r="I285" s="76"/>
    </row>
    <row r="286" spans="1:9" x14ac:dyDescent="0.25">
      <c r="E286" s="16" t="s">
        <v>61</v>
      </c>
      <c r="F286" s="16" t="str">
        <f>IF((COUNT(C252:C285)&lt;&gt;COUNT(F252:F285)),"", ROUND(SUM(F252:F285),2))</f>
        <v/>
      </c>
      <c r="G286" s="14" t="str">
        <f>IF((COUNT(C252:C285)&lt;&gt;COUNT(F252:F285)),"Neužpildytos visų objektų kainos", "")</f>
        <v>Neužpildytos visų objektų kainos</v>
      </c>
    </row>
    <row r="287" spans="1:9" x14ac:dyDescent="0.25">
      <c r="C287" s="72" t="s">
        <v>62</v>
      </c>
      <c r="D287" s="17"/>
      <c r="E287" s="16" t="s">
        <v>63</v>
      </c>
      <c r="F287" s="16" t="str">
        <f>IF(OR(F286="",D287=""),"", ROUND(PRODUCT(D287,F286)/100,2))</f>
        <v/>
      </c>
      <c r="G287" s="14" t="str">
        <f>IF(D287="", "Nurodykite taikomą PVM dydį", "")</f>
        <v>Nurodykite taikomą PVM dydį</v>
      </c>
    </row>
    <row r="288" spans="1:9" x14ac:dyDescent="0.25">
      <c r="E288" s="16" t="s">
        <v>64</v>
      </c>
      <c r="F288" s="16">
        <f>IF(ISBLANK(F287), "", ROUND(SUM(F286:F287),2))</f>
        <v>0</v>
      </c>
    </row>
    <row r="292" spans="1:9" x14ac:dyDescent="0.25">
      <c r="A292" s="12" t="s">
        <v>357</v>
      </c>
      <c r="B292" s="12" t="s">
        <v>358</v>
      </c>
    </row>
    <row r="294" spans="1:9" x14ac:dyDescent="0.25">
      <c r="A294" s="12" t="s">
        <v>27</v>
      </c>
    </row>
    <row r="295" spans="1:9" s="71" customFormat="1" ht="60" x14ac:dyDescent="0.25">
      <c r="A295" s="70" t="s">
        <v>28</v>
      </c>
      <c r="B295" s="70" t="s">
        <v>29</v>
      </c>
      <c r="C295" s="70" t="s">
        <v>30</v>
      </c>
      <c r="D295" s="70" t="s">
        <v>31</v>
      </c>
      <c r="E295" s="70" t="s">
        <v>32</v>
      </c>
      <c r="F295" s="70" t="s">
        <v>33</v>
      </c>
      <c r="G295" s="70" t="s">
        <v>34</v>
      </c>
      <c r="H295" s="70" t="s">
        <v>35</v>
      </c>
      <c r="I295" s="70" t="s">
        <v>36</v>
      </c>
    </row>
    <row r="296" spans="1:9" s="69" customFormat="1" ht="30" x14ac:dyDescent="0.25">
      <c r="A296" s="68" t="s">
        <v>359</v>
      </c>
      <c r="B296" s="68" t="s">
        <v>360</v>
      </c>
      <c r="C296" s="73"/>
      <c r="D296" s="73"/>
      <c r="E296" s="73"/>
      <c r="F296" s="73"/>
      <c r="G296" s="73"/>
      <c r="H296" s="73"/>
      <c r="I296" s="73"/>
    </row>
    <row r="297" spans="1:9" s="69" customFormat="1" ht="45.75" customHeight="1" x14ac:dyDescent="0.25">
      <c r="A297" s="73" t="s">
        <v>361</v>
      </c>
      <c r="B297" s="73" t="s">
        <v>360</v>
      </c>
      <c r="C297" s="74">
        <v>25200</v>
      </c>
      <c r="D297" s="74" t="s">
        <v>40</v>
      </c>
      <c r="E297" s="75"/>
      <c r="F297" s="73" t="str">
        <f>IF(ISBLANK(E297),"", PRODUCT(C297,E297))</f>
        <v/>
      </c>
      <c r="G297" s="76"/>
      <c r="H297" s="73"/>
      <c r="I297" s="73"/>
    </row>
    <row r="298" spans="1:9" s="69" customFormat="1" ht="90" x14ac:dyDescent="0.25">
      <c r="A298" s="73" t="s">
        <v>362</v>
      </c>
      <c r="B298" s="73" t="s">
        <v>363</v>
      </c>
      <c r="C298" s="73"/>
      <c r="D298" s="73"/>
      <c r="E298" s="73"/>
      <c r="F298" s="73"/>
      <c r="G298" s="73"/>
      <c r="H298" s="76"/>
      <c r="I298" s="76"/>
    </row>
    <row r="299" spans="1:9" s="69" customFormat="1" ht="30" x14ac:dyDescent="0.25">
      <c r="A299" s="73" t="s">
        <v>364</v>
      </c>
      <c r="B299" s="73" t="s">
        <v>365</v>
      </c>
      <c r="C299" s="73"/>
      <c r="D299" s="73"/>
      <c r="E299" s="73"/>
      <c r="F299" s="73"/>
      <c r="G299" s="73"/>
      <c r="H299" s="76"/>
      <c r="I299" s="76"/>
    </row>
    <row r="300" spans="1:9" s="69" customFormat="1" x14ac:dyDescent="0.25">
      <c r="A300" s="73" t="s">
        <v>366</v>
      </c>
      <c r="B300" s="73" t="s">
        <v>367</v>
      </c>
      <c r="C300" s="73"/>
      <c r="D300" s="73"/>
      <c r="E300" s="73"/>
      <c r="F300" s="73"/>
      <c r="G300" s="73"/>
      <c r="H300" s="76"/>
      <c r="I300" s="76"/>
    </row>
    <row r="301" spans="1:9" s="69" customFormat="1" ht="30" x14ac:dyDescent="0.25">
      <c r="A301" s="73" t="s">
        <v>368</v>
      </c>
      <c r="B301" s="73" t="s">
        <v>369</v>
      </c>
      <c r="C301" s="73"/>
      <c r="D301" s="73"/>
      <c r="E301" s="73"/>
      <c r="F301" s="73"/>
      <c r="G301" s="73"/>
      <c r="H301" s="76"/>
      <c r="I301" s="76"/>
    </row>
    <row r="302" spans="1:9" x14ac:dyDescent="0.25">
      <c r="E302" s="16" t="s">
        <v>61</v>
      </c>
      <c r="F302" s="16" t="str">
        <f>IF((COUNT(C297:C301)&lt;&gt;COUNT(F297:F301)),"", ROUND(SUM(F297:F301),2))</f>
        <v/>
      </c>
      <c r="G302" s="14" t="str">
        <f>IF((COUNT(C297:C301)&lt;&gt;COUNT(F297:F301)),"Neužpildytos visų objektų kainos", "")</f>
        <v>Neužpildytos visų objektų kainos</v>
      </c>
    </row>
    <row r="303" spans="1:9" x14ac:dyDescent="0.25">
      <c r="C303" s="72" t="s">
        <v>62</v>
      </c>
      <c r="D303" s="17"/>
      <c r="E303" s="16" t="s">
        <v>63</v>
      </c>
      <c r="F303" s="16" t="str">
        <f>IF(OR(F302="",D303=""),"", ROUND(PRODUCT(D303,F302)/100,2))</f>
        <v/>
      </c>
      <c r="G303" s="14" t="str">
        <f>IF(D303="", "Nurodykite taikomą PVM dydį", "")</f>
        <v>Nurodykite taikomą PVM dydį</v>
      </c>
    </row>
    <row r="304" spans="1:9" x14ac:dyDescent="0.25">
      <c r="E304" s="16" t="s">
        <v>64</v>
      </c>
      <c r="F304" s="16">
        <f>IF(ISBLANK(F303), "", ROUND(SUM(F302:F303),2))</f>
        <v>0</v>
      </c>
    </row>
    <row r="308" spans="1:9" x14ac:dyDescent="0.25">
      <c r="A308" s="12" t="s">
        <v>370</v>
      </c>
      <c r="B308" s="12" t="s">
        <v>371</v>
      </c>
    </row>
    <row r="310" spans="1:9" x14ac:dyDescent="0.25">
      <c r="A310" s="12" t="s">
        <v>27</v>
      </c>
    </row>
    <row r="311" spans="1:9" s="71" customFormat="1" ht="60" x14ac:dyDescent="0.25">
      <c r="A311" s="70" t="s">
        <v>28</v>
      </c>
      <c r="B311" s="70" t="s">
        <v>29</v>
      </c>
      <c r="C311" s="70" t="s">
        <v>30</v>
      </c>
      <c r="D311" s="70" t="s">
        <v>31</v>
      </c>
      <c r="E311" s="70" t="s">
        <v>32</v>
      </c>
      <c r="F311" s="70" t="s">
        <v>33</v>
      </c>
      <c r="G311" s="70" t="s">
        <v>34</v>
      </c>
      <c r="H311" s="70" t="s">
        <v>35</v>
      </c>
      <c r="I311" s="70" t="s">
        <v>36</v>
      </c>
    </row>
    <row r="312" spans="1:9" s="69" customFormat="1" ht="30" x14ac:dyDescent="0.25">
      <c r="A312" s="68" t="s">
        <v>372</v>
      </c>
      <c r="B312" s="68" t="s">
        <v>373</v>
      </c>
      <c r="C312" s="73"/>
      <c r="D312" s="73"/>
      <c r="E312" s="73"/>
      <c r="F312" s="73"/>
      <c r="G312" s="73"/>
      <c r="H312" s="73"/>
      <c r="I312" s="73"/>
    </row>
    <row r="313" spans="1:9" s="69" customFormat="1" ht="45" customHeight="1" x14ac:dyDescent="0.25">
      <c r="A313" s="73" t="s">
        <v>374</v>
      </c>
      <c r="B313" s="73" t="s">
        <v>373</v>
      </c>
      <c r="C313" s="74">
        <v>3300</v>
      </c>
      <c r="D313" s="74" t="s">
        <v>40</v>
      </c>
      <c r="E313" s="75"/>
      <c r="F313" s="73" t="str">
        <f>IF(ISBLANK(E313),"", PRODUCT(C313,E313))</f>
        <v/>
      </c>
      <c r="G313" s="76"/>
      <c r="H313" s="73"/>
      <c r="I313" s="73"/>
    </row>
    <row r="314" spans="1:9" s="69" customFormat="1" ht="30" x14ac:dyDescent="0.25">
      <c r="A314" s="73" t="s">
        <v>375</v>
      </c>
      <c r="B314" s="73" t="s">
        <v>376</v>
      </c>
      <c r="C314" s="73"/>
      <c r="D314" s="73"/>
      <c r="E314" s="73"/>
      <c r="F314" s="73"/>
      <c r="G314" s="73"/>
      <c r="H314" s="76"/>
      <c r="I314" s="76"/>
    </row>
    <row r="315" spans="1:9" s="69" customFormat="1" x14ac:dyDescent="0.25">
      <c r="A315" s="73" t="s">
        <v>377</v>
      </c>
      <c r="B315" s="73" t="s">
        <v>378</v>
      </c>
      <c r="C315" s="73"/>
      <c r="D315" s="73"/>
      <c r="E315" s="73"/>
      <c r="F315" s="73"/>
      <c r="G315" s="73"/>
      <c r="H315" s="76"/>
      <c r="I315" s="76"/>
    </row>
    <row r="316" spans="1:9" x14ac:dyDescent="0.25">
      <c r="E316" s="16" t="s">
        <v>61</v>
      </c>
      <c r="F316" s="16" t="str">
        <f>IF((COUNT(C313:C315)&lt;&gt;COUNT(F313:F315)),"", ROUND(SUM(F313:F315),2))</f>
        <v/>
      </c>
      <c r="G316" s="14" t="str">
        <f>IF((COUNT(C313:C315)&lt;&gt;COUNT(F313:F315)),"Neužpildytos visų objektų kainos", "")</f>
        <v>Neužpildytos visų objektų kainos</v>
      </c>
    </row>
    <row r="317" spans="1:9" x14ac:dyDescent="0.25">
      <c r="C317" s="72" t="s">
        <v>62</v>
      </c>
      <c r="D317" s="17"/>
      <c r="E317" s="16" t="s">
        <v>63</v>
      </c>
      <c r="F317" s="16" t="str">
        <f>IF(OR(F316="",D317=""),"", ROUND(PRODUCT(D317,F316)/100,2))</f>
        <v/>
      </c>
      <c r="G317" s="14" t="str">
        <f>IF(D317="", "Nurodykite taikomą PVM dydį", "")</f>
        <v>Nurodykite taikomą PVM dydį</v>
      </c>
    </row>
    <row r="318" spans="1:9" x14ac:dyDescent="0.25">
      <c r="E318" s="16" t="s">
        <v>64</v>
      </c>
      <c r="F318" s="16">
        <f>IF(ISBLANK(F317), "", ROUND(SUM(F316:F317),2))</f>
        <v>0</v>
      </c>
    </row>
  </sheetData>
  <sheetProtection algorithmName="SHA-512" hashValue="AaCXONIVZ6ajeXomEm12yi6yy/5o6yNS7nlCj8dqymVkCoK40qmt8IfWohQcxiDWCE7Iq9oLak8Q226QfVDNDg==" saltValue="ddJVrFJFdwn/XaQnLYtOs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rintOptions horizontalCentered="1"/>
  <pageMargins left="0.11811023622047245" right="0.11811023622047245" top="0.35433070866141736" bottom="0.19685039370078741" header="0.31496062992125984" footer="0.31496062992125984"/>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379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380</v>
      </c>
      <c r="B5" s="42"/>
      <c r="C5" s="40" t="s">
        <v>381</v>
      </c>
      <c r="D5" s="41"/>
      <c r="E5" s="42"/>
      <c r="F5" s="40" t="s">
        <v>382</v>
      </c>
      <c r="G5" s="41"/>
      <c r="H5" s="42"/>
      <c r="I5" s="40" t="s">
        <v>383</v>
      </c>
      <c r="J5" s="42"/>
      <c r="K5" s="9" t="s">
        <v>384</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385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29</v>
      </c>
      <c r="B19" s="42"/>
      <c r="C19" s="40" t="s">
        <v>381</v>
      </c>
      <c r="D19" s="41"/>
      <c r="E19" s="42"/>
      <c r="F19" s="40" t="s">
        <v>386</v>
      </c>
      <c r="G19" s="41"/>
      <c r="H19" s="42"/>
      <c r="I19" s="61" t="s">
        <v>383</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387</v>
      </c>
      <c r="B33" s="28"/>
      <c r="C33" s="28"/>
      <c r="D33" s="28"/>
      <c r="E33" s="28"/>
      <c r="F33" s="28"/>
      <c r="G33" s="28"/>
      <c r="H33" s="28"/>
      <c r="I33" s="28"/>
      <c r="J33" s="28"/>
    </row>
    <row r="34" spans="1:10" ht="15.95" customHeight="1" thickBot="1" x14ac:dyDescent="0.3"/>
    <row r="35" spans="1:10" ht="15.95" customHeight="1" x14ac:dyDescent="0.25">
      <c r="A35" s="8" t="s">
        <v>28</v>
      </c>
      <c r="B35" s="57" t="s">
        <v>388</v>
      </c>
      <c r="C35" s="41"/>
      <c r="D35" s="41"/>
      <c r="E35" s="41"/>
      <c r="F35" s="41"/>
      <c r="G35" s="42"/>
      <c r="H35" s="58" t="s">
        <v>389</v>
      </c>
      <c r="I35" s="41"/>
      <c r="J35" s="59"/>
    </row>
    <row r="36" spans="1:10" ht="48" customHeight="1" x14ac:dyDescent="0.25">
      <c r="A36" s="20" t="s">
        <v>390</v>
      </c>
      <c r="B36" s="49" t="s">
        <v>391</v>
      </c>
      <c r="C36" s="44"/>
      <c r="D36" s="44"/>
      <c r="E36" s="44"/>
      <c r="F36" s="44"/>
      <c r="G36" s="27"/>
      <c r="H36" s="52"/>
      <c r="I36" s="44"/>
      <c r="J36" s="46"/>
    </row>
    <row r="37" spans="1:10" ht="48" customHeight="1" x14ac:dyDescent="0.25">
      <c r="A37" s="20" t="s">
        <v>392</v>
      </c>
      <c r="B37" s="49" t="s">
        <v>393</v>
      </c>
      <c r="C37" s="44"/>
      <c r="D37" s="44"/>
      <c r="E37" s="44"/>
      <c r="F37" s="44"/>
      <c r="G37" s="27"/>
      <c r="H37" s="52"/>
      <c r="I37" s="44"/>
      <c r="J37" s="46"/>
    </row>
    <row r="38" spans="1:10" ht="48" customHeight="1" x14ac:dyDescent="0.25">
      <c r="A38" s="20" t="s">
        <v>394</v>
      </c>
      <c r="B38" s="49" t="s">
        <v>395</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396</v>
      </c>
      <c r="B48" s="28"/>
      <c r="C48" s="28"/>
      <c r="D48" s="28"/>
      <c r="E48" s="28"/>
      <c r="F48" s="28"/>
      <c r="G48" s="28"/>
      <c r="H48" s="28"/>
      <c r="I48" s="28"/>
      <c r="J48" s="28"/>
    </row>
    <row r="51" spans="1:10" x14ac:dyDescent="0.25">
      <c r="A51" s="48" t="s">
        <v>397</v>
      </c>
      <c r="B51" s="28"/>
      <c r="C51" s="28"/>
      <c r="D51" s="28"/>
      <c r="E51" s="54"/>
      <c r="F51" s="28"/>
      <c r="G51" s="28"/>
      <c r="H51" s="28"/>
      <c r="I51" s="28"/>
      <c r="J51" s="28"/>
    </row>
    <row r="53" spans="1:10" x14ac:dyDescent="0.25">
      <c r="A53" s="48" t="s">
        <v>398</v>
      </c>
      <c r="B53" s="28"/>
      <c r="C53" s="28"/>
      <c r="D53" s="28"/>
      <c r="E53" s="54"/>
      <c r="F53" s="28"/>
      <c r="G53" s="28"/>
      <c r="H53" s="28"/>
      <c r="I53" s="28"/>
      <c r="J53" s="28"/>
    </row>
    <row r="100" spans="1:1" ht="15.75" x14ac:dyDescent="0.25">
      <c r="A100" t="s">
        <v>399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rintOptions horizontalCentered="1"/>
  <pageMargins left="0.11811023622047245" right="0.11811023622047245" top="0.74803149606299213"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2025-03-27T12:29:57Z</cp:lastPrinted>
  <dcterms:created xsi:type="dcterms:W3CDTF">2023-04-04T12:16:45Z</dcterms:created>
  <dcterms:modified xsi:type="dcterms:W3CDTF">2025-03-27T12:30:06Z</dcterms:modified>
</cp:coreProperties>
</file>