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rasbuz\Documents\VIENKARTINĖS MEDICININĖS PRIEMONĖS 2 dalis ID1776101\"/>
    </mc:Choice>
  </mc:AlternateContent>
  <xr:revisionPtr revIDLastSave="0" documentId="13_ncr:1_{41856374-807A-4A32-8872-15ADA701A41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61" i="1" l="1"/>
  <c r="F1757" i="1"/>
  <c r="G1760" i="1" s="1"/>
  <c r="G1747" i="1"/>
  <c r="F1746" i="1"/>
  <c r="F1747" i="1" s="1"/>
  <c r="F1748" i="1" s="1"/>
  <c r="F1743" i="1"/>
  <c r="G1746" i="1" s="1"/>
  <c r="G1733" i="1"/>
  <c r="F1730" i="1"/>
  <c r="F1732" i="1" s="1"/>
  <c r="F1733" i="1" s="1"/>
  <c r="F1734" i="1" s="1"/>
  <c r="G1720" i="1"/>
  <c r="F1719" i="1"/>
  <c r="F1720" i="1" s="1"/>
  <c r="F1721" i="1" s="1"/>
  <c r="F1712" i="1"/>
  <c r="G1719" i="1" s="1"/>
  <c r="G1702" i="1"/>
  <c r="F1696" i="1"/>
  <c r="F1701" i="1" s="1"/>
  <c r="F1702" i="1" s="1"/>
  <c r="F1703" i="1" s="1"/>
  <c r="G1686" i="1"/>
  <c r="F1682" i="1"/>
  <c r="F1679" i="1"/>
  <c r="F1685" i="1" s="1"/>
  <c r="F1686" i="1" s="1"/>
  <c r="F1687" i="1" s="1"/>
  <c r="G1669" i="1"/>
  <c r="F1664" i="1"/>
  <c r="G1654" i="1"/>
  <c r="G1653" i="1"/>
  <c r="F1651" i="1"/>
  <c r="F1653" i="1" s="1"/>
  <c r="F1654" i="1" s="1"/>
  <c r="F1655" i="1" s="1"/>
  <c r="G1641" i="1"/>
  <c r="F1638" i="1"/>
  <c r="G1628" i="1"/>
  <c r="F1623" i="1"/>
  <c r="G1627" i="1" s="1"/>
  <c r="G1613" i="1"/>
  <c r="F1610" i="1"/>
  <c r="G1600" i="1"/>
  <c r="G1599" i="1"/>
  <c r="F1596" i="1"/>
  <c r="F1599" i="1" s="1"/>
  <c r="F1600" i="1" s="1"/>
  <c r="F1601" i="1" s="1"/>
  <c r="G1586" i="1"/>
  <c r="F1580" i="1"/>
  <c r="G1570" i="1"/>
  <c r="F1562" i="1"/>
  <c r="G1569" i="1" s="1"/>
  <c r="G1552" i="1"/>
  <c r="F1546" i="1"/>
  <c r="G1536" i="1"/>
  <c r="G1535" i="1"/>
  <c r="F1532" i="1"/>
  <c r="F1535" i="1" s="1"/>
  <c r="F1536" i="1" s="1"/>
  <c r="F1537" i="1" s="1"/>
  <c r="G1522" i="1"/>
  <c r="F1518" i="1"/>
  <c r="G1508" i="1"/>
  <c r="F1501" i="1"/>
  <c r="G1507" i="1" s="1"/>
  <c r="G1491" i="1"/>
  <c r="F1487" i="1"/>
  <c r="G1477" i="1"/>
  <c r="G1476" i="1"/>
  <c r="F1473" i="1"/>
  <c r="F1476" i="1" s="1"/>
  <c r="F1477" i="1" s="1"/>
  <c r="F1478" i="1" s="1"/>
  <c r="G1463" i="1"/>
  <c r="F1460" i="1"/>
  <c r="G1450" i="1"/>
  <c r="F1446" i="1"/>
  <c r="G1449" i="1" s="1"/>
  <c r="G1436" i="1"/>
  <c r="F1430" i="1"/>
  <c r="F1425" i="1"/>
  <c r="F1420" i="1"/>
  <c r="G1410" i="1"/>
  <c r="F1406" i="1"/>
  <c r="G1396" i="1"/>
  <c r="G1395" i="1"/>
  <c r="F1390" i="1"/>
  <c r="F1395" i="1" s="1"/>
  <c r="F1396" i="1" s="1"/>
  <c r="F1397" i="1" s="1"/>
  <c r="G1380" i="1"/>
  <c r="F1376" i="1"/>
  <c r="G1366" i="1"/>
  <c r="F1360" i="1"/>
  <c r="G1365" i="1" s="1"/>
  <c r="G1350" i="1"/>
  <c r="F1346" i="1"/>
  <c r="G1336" i="1"/>
  <c r="G1335" i="1"/>
  <c r="F1331" i="1"/>
  <c r="F1335" i="1" s="1"/>
  <c r="F1336" i="1" s="1"/>
  <c r="F1337" i="1" s="1"/>
  <c r="G1321" i="1"/>
  <c r="F1311" i="1"/>
  <c r="G1301" i="1"/>
  <c r="F1293" i="1"/>
  <c r="G1300" i="1" s="1"/>
  <c r="G1283" i="1"/>
  <c r="F1279" i="1"/>
  <c r="G1269" i="1"/>
  <c r="G1268" i="1"/>
  <c r="F1259" i="1"/>
  <c r="F1268" i="1" s="1"/>
  <c r="F1269" i="1" s="1"/>
  <c r="F1270" i="1" s="1"/>
  <c r="G1249" i="1"/>
  <c r="F1246" i="1"/>
  <c r="G1236" i="1"/>
  <c r="F1230" i="1"/>
  <c r="G1235" i="1" s="1"/>
  <c r="G1220" i="1"/>
  <c r="F1212" i="1"/>
  <c r="G1202" i="1"/>
  <c r="G1201" i="1"/>
  <c r="F1194" i="1"/>
  <c r="F1201" i="1" s="1"/>
  <c r="F1202" i="1" s="1"/>
  <c r="F1203" i="1" s="1"/>
  <c r="G1184" i="1"/>
  <c r="F1179" i="1"/>
  <c r="F1176" i="1"/>
  <c r="G1166" i="1"/>
  <c r="F1163" i="1"/>
  <c r="F1161" i="1"/>
  <c r="G1151" i="1"/>
  <c r="G1150" i="1"/>
  <c r="F1146" i="1"/>
  <c r="F1150" i="1" s="1"/>
  <c r="F1151" i="1" s="1"/>
  <c r="F1152" i="1" s="1"/>
  <c r="G1136" i="1"/>
  <c r="F1131" i="1"/>
  <c r="G1121" i="1"/>
  <c r="F1120" i="1"/>
  <c r="F1121" i="1" s="1"/>
  <c r="F1122" i="1" s="1"/>
  <c r="F1116" i="1"/>
  <c r="G1120" i="1" s="1"/>
  <c r="G1106" i="1"/>
  <c r="F1101" i="1"/>
  <c r="F1105" i="1" s="1"/>
  <c r="F1106" i="1" s="1"/>
  <c r="F1107" i="1" s="1"/>
  <c r="G1091" i="1"/>
  <c r="F1090" i="1"/>
  <c r="F1091" i="1" s="1"/>
  <c r="F1092" i="1" s="1"/>
  <c r="F1086" i="1"/>
  <c r="G1090" i="1" s="1"/>
  <c r="G1076" i="1"/>
  <c r="G1075" i="1"/>
  <c r="F1071" i="1"/>
  <c r="F1075" i="1" s="1"/>
  <c r="F1076" i="1" s="1"/>
  <c r="F1077" i="1" s="1"/>
  <c r="G1061" i="1"/>
  <c r="F1056" i="1"/>
  <c r="F1052" i="1"/>
  <c r="G1060" i="1" s="1"/>
  <c r="G1042" i="1"/>
  <c r="F1038" i="1"/>
  <c r="G1041" i="1" s="1"/>
  <c r="G1028" i="1"/>
  <c r="F1024" i="1"/>
  <c r="F1021" i="1"/>
  <c r="F1017" i="1"/>
  <c r="F1006" i="1"/>
  <c r="F1027" i="1" s="1"/>
  <c r="F1028" i="1" s="1"/>
  <c r="F1029" i="1" s="1"/>
  <c r="F997" i="1"/>
  <c r="G987" i="1"/>
  <c r="F976" i="1"/>
  <c r="G986" i="1" s="1"/>
  <c r="G966" i="1"/>
  <c r="F965" i="1"/>
  <c r="F966" i="1" s="1"/>
  <c r="F967" i="1" s="1"/>
  <c r="F955" i="1"/>
  <c r="G965" i="1" s="1"/>
  <c r="G945" i="1"/>
  <c r="F944" i="1"/>
  <c r="F945" i="1" s="1"/>
  <c r="F946" i="1" s="1"/>
  <c r="F934" i="1"/>
  <c r="G944" i="1" s="1"/>
  <c r="G924" i="1"/>
  <c r="F923" i="1"/>
  <c r="F924" i="1" s="1"/>
  <c r="F925" i="1" s="1"/>
  <c r="F913" i="1"/>
  <c r="G923" i="1" s="1"/>
  <c r="G903" i="1"/>
  <c r="F899" i="1"/>
  <c r="F895" i="1"/>
  <c r="F902" i="1" s="1"/>
  <c r="F903" i="1" s="1"/>
  <c r="F904" i="1" s="1"/>
  <c r="G885" i="1"/>
  <c r="F881" i="1"/>
  <c r="F877" i="1"/>
  <c r="G867" i="1"/>
  <c r="F866" i="1"/>
  <c r="F867" i="1" s="1"/>
  <c r="F868" i="1" s="1"/>
  <c r="F862" i="1"/>
  <c r="G866" i="1" s="1"/>
  <c r="G852" i="1"/>
  <c r="F851" i="1"/>
  <c r="F852" i="1" s="1"/>
  <c r="F853" i="1" s="1"/>
  <c r="F841" i="1"/>
  <c r="G851" i="1" s="1"/>
  <c r="G831" i="1"/>
  <c r="F830" i="1"/>
  <c r="F831" i="1" s="1"/>
  <c r="F832" i="1" s="1"/>
  <c r="F825" i="1"/>
  <c r="G830" i="1" s="1"/>
  <c r="G815" i="1"/>
  <c r="F811" i="1"/>
  <c r="G814" i="1" s="1"/>
  <c r="G801" i="1"/>
  <c r="F801" i="1"/>
  <c r="F802" i="1" s="1"/>
  <c r="F800" i="1"/>
  <c r="F795" i="1"/>
  <c r="G800" i="1" s="1"/>
  <c r="G785" i="1"/>
  <c r="F780" i="1"/>
  <c r="G784" i="1" s="1"/>
  <c r="G770" i="1"/>
  <c r="G769" i="1"/>
  <c r="F763" i="1"/>
  <c r="F769" i="1" s="1"/>
  <c r="F770" i="1" s="1"/>
  <c r="F771" i="1" s="1"/>
  <c r="G753" i="1"/>
  <c r="F749" i="1"/>
  <c r="F746" i="1"/>
  <c r="G736" i="1"/>
  <c r="F733" i="1"/>
  <c r="F735" i="1" s="1"/>
  <c r="F736" i="1" s="1"/>
  <c r="F737" i="1" s="1"/>
  <c r="G723" i="1"/>
  <c r="F722" i="1"/>
  <c r="F723" i="1" s="1"/>
  <c r="F724" i="1" s="1"/>
  <c r="F715" i="1"/>
  <c r="G722" i="1" s="1"/>
  <c r="G705" i="1"/>
  <c r="G704" i="1"/>
  <c r="F700" i="1"/>
  <c r="F704" i="1" s="1"/>
  <c r="F705" i="1" s="1"/>
  <c r="F706" i="1" s="1"/>
  <c r="G690" i="1"/>
  <c r="F682" i="1"/>
  <c r="F675" i="1"/>
  <c r="F668" i="1"/>
  <c r="F661" i="1"/>
  <c r="G651" i="1"/>
  <c r="F643" i="1"/>
  <c r="F636" i="1"/>
  <c r="F629" i="1"/>
  <c r="G619" i="1"/>
  <c r="F612" i="1"/>
  <c r="F606" i="1"/>
  <c r="G618" i="1" s="1"/>
  <c r="G596" i="1"/>
  <c r="F592" i="1"/>
  <c r="G595" i="1" s="1"/>
  <c r="G582" i="1"/>
  <c r="F578" i="1"/>
  <c r="F581" i="1" s="1"/>
  <c r="F582" i="1" s="1"/>
  <c r="F583" i="1" s="1"/>
  <c r="G568" i="1"/>
  <c r="F563" i="1"/>
  <c r="G567" i="1" s="1"/>
  <c r="G553" i="1"/>
  <c r="F548" i="1"/>
  <c r="F552" i="1" s="1"/>
  <c r="F553" i="1" s="1"/>
  <c r="F554" i="1" s="1"/>
  <c r="G538" i="1"/>
  <c r="F531" i="1"/>
  <c r="G537" i="1" s="1"/>
  <c r="G521" i="1"/>
  <c r="G520" i="1"/>
  <c r="F514" i="1"/>
  <c r="F520" i="1" s="1"/>
  <c r="F521" i="1" s="1"/>
  <c r="F522" i="1" s="1"/>
  <c r="G504" i="1"/>
  <c r="F498" i="1"/>
  <c r="G503" i="1" s="1"/>
  <c r="G488" i="1"/>
  <c r="F482" i="1"/>
  <c r="G487" i="1" s="1"/>
  <c r="G472" i="1"/>
  <c r="F462" i="1"/>
  <c r="G471" i="1" s="1"/>
  <c r="G452" i="1"/>
  <c r="G451" i="1"/>
  <c r="F445" i="1"/>
  <c r="F451" i="1" s="1"/>
  <c r="F452" i="1" s="1"/>
  <c r="F453" i="1" s="1"/>
  <c r="G435" i="1"/>
  <c r="F428" i="1"/>
  <c r="G434" i="1" s="1"/>
  <c r="G418" i="1"/>
  <c r="F412" i="1"/>
  <c r="G417" i="1" s="1"/>
  <c r="G402" i="1"/>
  <c r="F396" i="1"/>
  <c r="G401" i="1" s="1"/>
  <c r="G386" i="1"/>
  <c r="G385" i="1"/>
  <c r="F380" i="1"/>
  <c r="F385" i="1" s="1"/>
  <c r="F386" i="1" s="1"/>
  <c r="F387" i="1" s="1"/>
  <c r="G370" i="1"/>
  <c r="F357" i="1"/>
  <c r="G369" i="1" s="1"/>
  <c r="G347" i="1"/>
  <c r="F329" i="1"/>
  <c r="G346" i="1" s="1"/>
  <c r="G319" i="1"/>
  <c r="F308" i="1"/>
  <c r="G318" i="1" s="1"/>
  <c r="G298" i="1"/>
  <c r="G297" i="1"/>
  <c r="F287" i="1"/>
  <c r="F297" i="1" s="1"/>
  <c r="F298" i="1" s="1"/>
  <c r="F299" i="1" s="1"/>
  <c r="G277" i="1"/>
  <c r="F263" i="1"/>
  <c r="G276" i="1" s="1"/>
  <c r="G253" i="1"/>
  <c r="F243" i="1"/>
  <c r="G252" i="1" s="1"/>
  <c r="G233" i="1"/>
  <c r="F216" i="1"/>
  <c r="G232" i="1" s="1"/>
  <c r="G206" i="1"/>
  <c r="G205" i="1"/>
  <c r="F201" i="1"/>
  <c r="F205" i="1" s="1"/>
  <c r="F206" i="1" s="1"/>
  <c r="F207" i="1" s="1"/>
  <c r="G191" i="1"/>
  <c r="F185" i="1"/>
  <c r="G190" i="1" s="1"/>
  <c r="G175" i="1"/>
  <c r="F169" i="1"/>
  <c r="G174" i="1" s="1"/>
  <c r="G159" i="1"/>
  <c r="F151" i="1"/>
  <c r="G158" i="1" s="1"/>
  <c r="G141" i="1"/>
  <c r="G140" i="1"/>
  <c r="F136" i="1"/>
  <c r="F140" i="1" s="1"/>
  <c r="F141" i="1" s="1"/>
  <c r="F142" i="1" s="1"/>
  <c r="G126" i="1"/>
  <c r="F118" i="1"/>
  <c r="G125" i="1" s="1"/>
  <c r="G108" i="1"/>
  <c r="F101" i="1"/>
  <c r="G107" i="1" s="1"/>
  <c r="G91" i="1"/>
  <c r="F86" i="1"/>
  <c r="G90" i="1" s="1"/>
  <c r="G76" i="1"/>
  <c r="G75" i="1"/>
  <c r="F70" i="1"/>
  <c r="F75" i="1" s="1"/>
  <c r="F76" i="1" s="1"/>
  <c r="F77" i="1" s="1"/>
  <c r="G60" i="1"/>
  <c r="F54" i="1"/>
  <c r="G59" i="1" s="1"/>
  <c r="G44" i="1"/>
  <c r="F38" i="1"/>
  <c r="G43" i="1" s="1"/>
  <c r="G21" i="1"/>
  <c r="G1027" i="1" l="1"/>
  <c r="F43" i="1"/>
  <c r="F44" i="1" s="1"/>
  <c r="F45" i="1" s="1"/>
  <c r="F107" i="1"/>
  <c r="F108" i="1" s="1"/>
  <c r="F109" i="1" s="1"/>
  <c r="F174" i="1"/>
  <c r="F175" i="1" s="1"/>
  <c r="F176" i="1" s="1"/>
  <c r="F252" i="1"/>
  <c r="F253" i="1" s="1"/>
  <c r="F254" i="1" s="1"/>
  <c r="F346" i="1"/>
  <c r="F347" i="1" s="1"/>
  <c r="F348" i="1" s="1"/>
  <c r="F417" i="1"/>
  <c r="F418" i="1" s="1"/>
  <c r="F419" i="1" s="1"/>
  <c r="F487" i="1"/>
  <c r="F488" i="1" s="1"/>
  <c r="F489" i="1" s="1"/>
  <c r="G552" i="1"/>
  <c r="F567" i="1"/>
  <c r="F568" i="1" s="1"/>
  <c r="F569" i="1" s="1"/>
  <c r="G581" i="1"/>
  <c r="F595" i="1"/>
  <c r="F596" i="1" s="1"/>
  <c r="F597" i="1" s="1"/>
  <c r="F884" i="1"/>
  <c r="F885" i="1" s="1"/>
  <c r="F886" i="1" s="1"/>
  <c r="F1235" i="1"/>
  <c r="F1236" i="1" s="1"/>
  <c r="F1237" i="1" s="1"/>
  <c r="F1300" i="1"/>
  <c r="F1301" i="1" s="1"/>
  <c r="F1302" i="1" s="1"/>
  <c r="F1365" i="1"/>
  <c r="F1366" i="1" s="1"/>
  <c r="F1367" i="1" s="1"/>
  <c r="F1449" i="1"/>
  <c r="F1450" i="1" s="1"/>
  <c r="F1451" i="1" s="1"/>
  <c r="F1507" i="1"/>
  <c r="F1508" i="1" s="1"/>
  <c r="F1509" i="1" s="1"/>
  <c r="F1569" i="1"/>
  <c r="F1570" i="1" s="1"/>
  <c r="F1571" i="1" s="1"/>
  <c r="F1627" i="1"/>
  <c r="F1628" i="1" s="1"/>
  <c r="F1629" i="1" s="1"/>
  <c r="G1701" i="1"/>
  <c r="F1760" i="1"/>
  <c r="F1761" i="1" s="1"/>
  <c r="F1762" i="1" s="1"/>
  <c r="F1060" i="1"/>
  <c r="F1061" i="1" s="1"/>
  <c r="F1062" i="1" s="1"/>
  <c r="G650" i="1"/>
  <c r="F689" i="1"/>
  <c r="F690" i="1" s="1"/>
  <c r="F691" i="1" s="1"/>
  <c r="G689" i="1"/>
  <c r="G752" i="1"/>
  <c r="F814" i="1"/>
  <c r="F815" i="1" s="1"/>
  <c r="F816" i="1" s="1"/>
  <c r="F1165" i="1"/>
  <c r="F1166" i="1" s="1"/>
  <c r="F1167" i="1" s="1"/>
  <c r="G1732" i="1"/>
  <c r="G1462" i="1"/>
  <c r="F1462" i="1"/>
  <c r="F1463" i="1" s="1"/>
  <c r="F1464" i="1" s="1"/>
  <c r="G1490" i="1"/>
  <c r="F1490" i="1"/>
  <c r="F1491" i="1" s="1"/>
  <c r="F1492" i="1" s="1"/>
  <c r="G1521" i="1"/>
  <c r="F1521" i="1"/>
  <c r="F1522" i="1" s="1"/>
  <c r="F1523" i="1" s="1"/>
  <c r="G1551" i="1"/>
  <c r="F1551" i="1"/>
  <c r="F1552" i="1" s="1"/>
  <c r="F1553" i="1" s="1"/>
  <c r="G1585" i="1"/>
  <c r="F1585" i="1"/>
  <c r="F1586" i="1" s="1"/>
  <c r="F1587" i="1" s="1"/>
  <c r="G1612" i="1"/>
  <c r="F1612" i="1"/>
  <c r="F1613" i="1" s="1"/>
  <c r="F1614" i="1" s="1"/>
  <c r="G1640" i="1"/>
  <c r="F1640" i="1"/>
  <c r="F1641" i="1" s="1"/>
  <c r="F1642" i="1" s="1"/>
  <c r="G1668" i="1"/>
  <c r="F1668" i="1"/>
  <c r="F1669" i="1" s="1"/>
  <c r="F1670" i="1" s="1"/>
  <c r="G1105" i="1"/>
  <c r="G1135" i="1"/>
  <c r="F1135" i="1"/>
  <c r="F1136" i="1" s="1"/>
  <c r="F1137" i="1" s="1"/>
  <c r="F59" i="1"/>
  <c r="F60" i="1" s="1"/>
  <c r="F61" i="1" s="1"/>
  <c r="F90" i="1"/>
  <c r="F91" i="1" s="1"/>
  <c r="F92" i="1" s="1"/>
  <c r="F125" i="1"/>
  <c r="F126" i="1" s="1"/>
  <c r="F127" i="1" s="1"/>
  <c r="F158" i="1"/>
  <c r="F159" i="1" s="1"/>
  <c r="F160" i="1" s="1"/>
  <c r="F190" i="1"/>
  <c r="F191" i="1" s="1"/>
  <c r="F192" i="1" s="1"/>
  <c r="F232" i="1"/>
  <c r="F233" i="1" s="1"/>
  <c r="F234" i="1" s="1"/>
  <c r="F276" i="1"/>
  <c r="F277" i="1" s="1"/>
  <c r="F278" i="1" s="1"/>
  <c r="F318" i="1"/>
  <c r="F319" i="1" s="1"/>
  <c r="F320" i="1" s="1"/>
  <c r="F369" i="1"/>
  <c r="F370" i="1" s="1"/>
  <c r="F371" i="1" s="1"/>
  <c r="F401" i="1"/>
  <c r="F402" i="1" s="1"/>
  <c r="F403" i="1" s="1"/>
  <c r="F434" i="1"/>
  <c r="F435" i="1" s="1"/>
  <c r="F436" i="1" s="1"/>
  <c r="F471" i="1"/>
  <c r="F472" i="1" s="1"/>
  <c r="F473" i="1" s="1"/>
  <c r="F503" i="1"/>
  <c r="F504" i="1" s="1"/>
  <c r="F505" i="1" s="1"/>
  <c r="F537" i="1"/>
  <c r="F538" i="1" s="1"/>
  <c r="F539" i="1" s="1"/>
  <c r="F618" i="1"/>
  <c r="F619" i="1" s="1"/>
  <c r="F620" i="1" s="1"/>
  <c r="F650" i="1"/>
  <c r="F651" i="1" s="1"/>
  <c r="F652" i="1" s="1"/>
  <c r="F752" i="1"/>
  <c r="F753" i="1" s="1"/>
  <c r="F754" i="1" s="1"/>
  <c r="G902" i="1"/>
  <c r="F986" i="1"/>
  <c r="F987" i="1" s="1"/>
  <c r="F988" i="1" s="1"/>
  <c r="G1183" i="1"/>
  <c r="F1183" i="1"/>
  <c r="F1184" i="1" s="1"/>
  <c r="F1185" i="1" s="1"/>
  <c r="G1435" i="1"/>
  <c r="G735" i="1"/>
  <c r="F784" i="1"/>
  <c r="F785" i="1" s="1"/>
  <c r="F786" i="1" s="1"/>
  <c r="F1041" i="1"/>
  <c r="F1042" i="1" s="1"/>
  <c r="F1043" i="1" s="1"/>
  <c r="G884" i="1"/>
  <c r="G1165" i="1"/>
  <c r="G1219" i="1"/>
  <c r="F1219" i="1"/>
  <c r="F1220" i="1" s="1"/>
  <c r="F1221" i="1" s="1"/>
  <c r="G1248" i="1"/>
  <c r="F1248" i="1"/>
  <c r="F1249" i="1" s="1"/>
  <c r="F1250" i="1" s="1"/>
  <c r="G1282" i="1"/>
  <c r="F1282" i="1"/>
  <c r="F1283" i="1" s="1"/>
  <c r="F1284" i="1" s="1"/>
  <c r="G1320" i="1"/>
  <c r="F1320" i="1"/>
  <c r="F1321" i="1" s="1"/>
  <c r="F1322" i="1" s="1"/>
  <c r="G1349" i="1"/>
  <c r="F1349" i="1"/>
  <c r="F1350" i="1" s="1"/>
  <c r="F1351" i="1" s="1"/>
  <c r="G1379" i="1"/>
  <c r="F1379" i="1"/>
  <c r="F1380" i="1" s="1"/>
  <c r="F1381" i="1" s="1"/>
  <c r="G1409" i="1"/>
  <c r="F1409" i="1"/>
  <c r="F1410" i="1" s="1"/>
  <c r="F1411" i="1" s="1"/>
  <c r="G1685" i="1"/>
  <c r="F1435" i="1"/>
  <c r="F1436" i="1" s="1"/>
  <c r="F1437" i="1" s="1"/>
</calcChain>
</file>

<file path=xl/sharedStrings.xml><?xml version="1.0" encoding="utf-8"?>
<sst xmlns="http://schemas.openxmlformats.org/spreadsheetml/2006/main" count="3136" uniqueCount="1502">
  <si>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</si>
  <si>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</si>
  <si>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</si>
  <si>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</si>
  <si>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</si>
  <si>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</si>
  <si>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</si>
  <si>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</si>
  <si>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</si>
  <si>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</si>
  <si>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</si>
  <si>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</si>
  <si>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</si>
  <si>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</si>
  <si>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</si>
  <si>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</si>
  <si>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</si>
  <si>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</si>
  <si>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</si>
  <si>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</si>
  <si>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</si>
  <si>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</si>
  <si>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</si>
  <si>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</si>
  <si>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</si>
  <si>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</si>
  <si>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SPECIALIOS VIENKARTINĖS APSAUGOS PRIEMONĖS</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</si>
  <si>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</si>
  <si>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</si>
  <si>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</si>
  <si>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</si>
  <si>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</si>
  <si>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</si>
  <si>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</si>
  <si>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</si>
  <si>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</si>
  <si>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1.</t>
  </si>
  <si>
    <t>Specialios vienkartinės apsaugos priemonės</t>
  </si>
  <si>
    <t>1.1.</t>
  </si>
  <si>
    <t>vnt</t>
  </si>
  <si>
    <t>1.1.1.</t>
  </si>
  <si>
    <t>U formos apklotas 225 x 280 cm (±5cm), plyšys 15 x 100 cm (±5cm), skysčius sugerianti dalis ne mažiau 75 x 140 cm</t>
  </si>
  <si>
    <t>1.1.2.</t>
  </si>
  <si>
    <t>Medžiaga vienkartinio naudojimo</t>
  </si>
  <si>
    <t>1.1.3.</t>
  </si>
  <si>
    <t>Apklotas sudarytas iš ne mažiau kaip trijų sluoksnių: viršutinis iš neaustinės medžiagos – sugeria skysčius, vidurinis - iš polietileno, nepralaidus, apatinis - apsauginis neaustinės medžiagos sluoksnis</t>
  </si>
  <si>
    <t>1.1.4.</t>
  </si>
  <si>
    <t>Apklotas įpakuotas steriliame įpakavime, trijų lygių pakuotėje, su sterilumo kontrolės sistema, t. y. lipdukas su pakuotės sterilumo ir gamybos duomenimis</t>
  </si>
  <si>
    <t>Suma be PVM</t>
  </si>
  <si>
    <t>Taikomas PVM dydis (%)</t>
  </si>
  <si>
    <t>PVM suma</t>
  </si>
  <si>
    <t>Suma su PVM</t>
  </si>
  <si>
    <t>2. DALIS</t>
  </si>
  <si>
    <t>APKLOTAI SU LIPNIA ANGA</t>
  </si>
  <si>
    <t>2.</t>
  </si>
  <si>
    <t>Apklotai su lipnia anga</t>
  </si>
  <si>
    <t>2.1.</t>
  </si>
  <si>
    <t>2.1.1.</t>
  </si>
  <si>
    <t>Apklotas ne mažiau 150 cm x 180 cm</t>
  </si>
  <si>
    <t>2.1.2.</t>
  </si>
  <si>
    <t>Lipni anga 6 cm x 15 cm (± 1cm)</t>
  </si>
  <si>
    <t>2.1.3.</t>
  </si>
  <si>
    <t>Sterilus</t>
  </si>
  <si>
    <t>2.1.4.</t>
  </si>
  <si>
    <t>Vienkartinio naudojimo</t>
  </si>
  <si>
    <t>3. DALIS</t>
  </si>
  <si>
    <t>3.</t>
  </si>
  <si>
    <t>3.1.</t>
  </si>
  <si>
    <t>3.1.1.</t>
  </si>
  <si>
    <t>Apklotas ne mažiau  45-50cm x 60 cm (± 1cm)</t>
  </si>
  <si>
    <t>3.1.2.</t>
  </si>
  <si>
    <t>Lipni anga 6 cm x 8 cm (± 1cm)</t>
  </si>
  <si>
    <t>3.1.3.</t>
  </si>
  <si>
    <t>3.1.4.</t>
  </si>
  <si>
    <t>4. DALIS</t>
  </si>
  <si>
    <t xml:space="preserve">APKLOTAS OPERACINIO LAUKO </t>
  </si>
  <si>
    <t>4.</t>
  </si>
  <si>
    <t xml:space="preserve">Apklotas operacinio lauko </t>
  </si>
  <si>
    <t>4.1.</t>
  </si>
  <si>
    <t>4.1.1.</t>
  </si>
  <si>
    <t>Apklotas sudarytas iš ne mažiau kaip dviejų sluoksnių: viršutinis iš neaustinės medžiagos – sugeriantis skysčius, apatinis - iš polietileno, nepralaidus.</t>
  </si>
  <si>
    <t>4.1.2.</t>
  </si>
  <si>
    <t>Dydis 45x75cm (±2cm), su lipnia 6x8cm (±1cm) anga</t>
  </si>
  <si>
    <t>4.1.3.</t>
  </si>
  <si>
    <t>Apklotas įpakuotas steriliame įpakavime ir privalo turėti trijų lygių pakuotę su sterilumo kontrolės lipdukais</t>
  </si>
  <si>
    <t>5. DALIS</t>
  </si>
  <si>
    <t>APKLOTAS APATINIŲ GALŪNIŲ KRAUJAGYSLIŲ OPERACIJOMS</t>
  </si>
  <si>
    <t>5.</t>
  </si>
  <si>
    <t>Apklotas apatinių galūnių kraujagyslių operacijoms</t>
  </si>
  <si>
    <t>5.1.</t>
  </si>
  <si>
    <t>5.1.1.</t>
  </si>
  <si>
    <t>Pagamintas iš neaustinės SMS medžiagos, apklotas turi papildomą sugeriamąjį sluoksnį kritinėje zonoje ne mažiau 50 cm x 90 cm.</t>
  </si>
  <si>
    <t>5.1.2.</t>
  </si>
  <si>
    <t>Apklotas ne mažiau 230 cm x 300 cm dydžio su elastinga 7cm (± 1cm) anga</t>
  </si>
  <si>
    <t>5.1.3.</t>
  </si>
  <si>
    <t>Apklotas turi 4 papildomus “velcro” laikiklius vamzdelių tvirtinimui, kuriuos galima užsegti ir atsegti keletą kartų arba integruotus į apklotą laikiklius patogiam vamzdelių tvirtinimui </t>
  </si>
  <si>
    <t>5.1.4.</t>
  </si>
  <si>
    <t>Apklotas supakuotas gamykliniame steriliame permatomame tvirto polietileno įpakavime, ne mažiau 2 lygių pakuotė su sterilumo kontrolės sistema t.y. ne mažiau 2 lipdukų su pakuotės sterilumo ir gamybos duomenimis.</t>
  </si>
  <si>
    <t>5.1.5.</t>
  </si>
  <si>
    <t>Privaloma transportavimo pakuotė.</t>
  </si>
  <si>
    <t>6. DALIS</t>
  </si>
  <si>
    <t xml:space="preserve">APKLOTAS GALŪNĖMS </t>
  </si>
  <si>
    <t>6.</t>
  </si>
  <si>
    <t xml:space="preserve">Apklotas galūnėms </t>
  </si>
  <si>
    <t>6.1.</t>
  </si>
  <si>
    <t>6.1.1.</t>
  </si>
  <si>
    <t>Išmatavimai: 235 cm x3 10cm (±15cm) su elastine anga 4cm (±1cm), skysčius sugerianti dalis ne mažiau 50cm x 100cm</t>
  </si>
  <si>
    <t>6.1.2.</t>
  </si>
  <si>
    <t>Medžiaga vienkartinio naudojimo sterili</t>
  </si>
  <si>
    <t>6.1.3.</t>
  </si>
  <si>
    <t>Apklotas sudarytas iš ne mažiau kaip dviejų sluoksnių: viršutinis iš neaustinės medžiagos - sugeria skysčius, vidurinis/apatinis - iš polietileno, nepralaidus, apatinis - apsauginis neaustinės medžiagos sluoksnis</t>
  </si>
  <si>
    <t>6.1.4.</t>
  </si>
  <si>
    <t>Elastinė anga tampriai priglunda prie galūnės</t>
  </si>
  <si>
    <t>6.1.5.</t>
  </si>
  <si>
    <t>Arčiausiai žaizdos esanti zona sutvirtinta</t>
  </si>
  <si>
    <t>6.1.6.</t>
  </si>
  <si>
    <t>7. DALIS</t>
  </si>
  <si>
    <t>APKLOTAS INSTRUMENTŲ STALIUKUI</t>
  </si>
  <si>
    <t>7.</t>
  </si>
  <si>
    <t>Apklotas instrumentų staliukui</t>
  </si>
  <si>
    <t>7.1.</t>
  </si>
  <si>
    <t>7.1.1.</t>
  </si>
  <si>
    <t xml:space="preserve">Sudarytas iš ne mažiau  2 sluoksnių, išorinis - sugeriantis skysčius, apatinis – polietileno ar lygiavertės medžiagos </t>
  </si>
  <si>
    <t>7.1.2.</t>
  </si>
  <si>
    <t>Išmatavimai 150cm x 190cm (±10cm)</t>
  </si>
  <si>
    <t>7.1.3.</t>
  </si>
  <si>
    <t>Apklotas gamykliniame steriliame  įpakavime</t>
  </si>
  <si>
    <t>8. DALIS</t>
  </si>
  <si>
    <t>APKLOTAS MAYO INSTRUMENTŲ STALIUKUI SUSTIPRINTAS</t>
  </si>
  <si>
    <t>8.</t>
  </si>
  <si>
    <t>Apklotas Mayo instrumentų staliukui sustiprintas</t>
  </si>
  <si>
    <t>8.1.</t>
  </si>
  <si>
    <t>8.1.1.</t>
  </si>
  <si>
    <t>Dydis 80x145cm (±5cm)</t>
  </si>
  <si>
    <t>8.1.2.</t>
  </si>
  <si>
    <t xml:space="preserve">Pagamintas iš PE arba lygiavertės medžiagos, ne plonenės kaip 60 μm. </t>
  </si>
  <si>
    <t>8.1.3.</t>
  </si>
  <si>
    <t>Papildomas absorbuojantis sluoksnis ne mažesnis kaip 60cm x 80cm, pagamintas iš hidrofilinės neaustinės arba lygiavertės medžiagos ne plonesnės kaip 30 g/m²</t>
  </si>
  <si>
    <t>8.1.4.</t>
  </si>
  <si>
    <t>Sterili pakuotė turi atplėšimo vietos žymėjimą su laisvu nepriklijuotu kraštu</t>
  </si>
  <si>
    <t>8.1.5.</t>
  </si>
  <si>
    <t>Pakuotė turi turėti ne mažiau 4 nuklijuojamus lipdukus su sterilumo ir gamybos kontrolės duomenimis registracijai.</t>
  </si>
  <si>
    <t>8.1.6.</t>
  </si>
  <si>
    <t>Trijų lygių pakuotė: pirminė – sterili, antrinė – kartoninė skirta prekių gabenimui į opercinę, tretinė – skirta transportavimui</t>
  </si>
  <si>
    <t>9. DALIS</t>
  </si>
  <si>
    <t xml:space="preserve">APKLOTAS LIPNIU KRAŠTU </t>
  </si>
  <si>
    <t>9.</t>
  </si>
  <si>
    <t xml:space="preserve">Apklotas lipniu kraštu </t>
  </si>
  <si>
    <t>9.1.</t>
  </si>
  <si>
    <t>9.1.1.</t>
  </si>
  <si>
    <t>Išmatavimai: 150x240cm (±10cm)</t>
  </si>
  <si>
    <t>9.1.2.</t>
  </si>
  <si>
    <t>Medžiaga vienkartinio naudojimo sterili.</t>
  </si>
  <si>
    <t>9.1.3.</t>
  </si>
  <si>
    <t>Apklotas sudarytas iš ne mažiau kaip trijų sluoksnių: viršutinis iš neaustinės medžiagos - sugeria skysčius, vidurinis - iš polietileno, nepralaidus, apatinis - apsauginis neaustinės medžiagos sluoksnis</t>
  </si>
  <si>
    <t>9.1.4.</t>
  </si>
  <si>
    <t>10. DALIS</t>
  </si>
  <si>
    <t>APKLOTAS OPERACINIO LAUKO</t>
  </si>
  <si>
    <t>10.</t>
  </si>
  <si>
    <t>Apklotas operacinio lauko</t>
  </si>
  <si>
    <t>10.1.</t>
  </si>
  <si>
    <t>10.1.1.</t>
  </si>
  <si>
    <t>10.1.2.</t>
  </si>
  <si>
    <t>Lipniu kraštu</t>
  </si>
  <si>
    <t>10.1.3.</t>
  </si>
  <si>
    <t>Dydis 75cm x 90cm (±4cm).</t>
  </si>
  <si>
    <t>10.1.4.</t>
  </si>
  <si>
    <t>Ne mažiau 2 sluoksnių.</t>
  </si>
  <si>
    <t>11. DALIS</t>
  </si>
  <si>
    <t>11.</t>
  </si>
  <si>
    <t>11.1.</t>
  </si>
  <si>
    <t>11.1.1.</t>
  </si>
  <si>
    <t>11.1.2.</t>
  </si>
  <si>
    <t>11.1.3.</t>
  </si>
  <si>
    <t>12. DALIS</t>
  </si>
  <si>
    <t>GINEKOLOGINIS APKLOTŲ KOMPLEKTAS</t>
  </si>
  <si>
    <t>12.</t>
  </si>
  <si>
    <t>Ginekologinis apklotų komplektas</t>
  </si>
  <si>
    <t>12.1.</t>
  </si>
  <si>
    <t>12.1.1.</t>
  </si>
  <si>
    <t>Ginekologinis rinkinys</t>
  </si>
  <si>
    <t>12.1.2.</t>
  </si>
  <si>
    <t xml:space="preserve">Vienkartinis. </t>
  </si>
  <si>
    <t>12.1.3.</t>
  </si>
  <si>
    <t xml:space="preserve">Lipnios apkloto dalys gerai limpa prie odos, o sulipusios tarpusavyje lengvai atsiskiria, nepažeidžiant apkloto. </t>
  </si>
  <si>
    <t>12.1.4.</t>
  </si>
  <si>
    <t>Apklotas instrumentiniam staliukui 150cm x 190 cm (± 5 cm ) - ≥ 1 vnt.</t>
  </si>
  <si>
    <t>12.1.5.</t>
  </si>
  <si>
    <t>Maišas Mayo tipo staliukui 80cm x 145 cm ( ± 5 cm) - ≥ 1 vnt.</t>
  </si>
  <si>
    <t>12.1.6.</t>
  </si>
  <si>
    <t>Paciento apklotas 275cm x 200cm (± 10 cm ) su 10cm x 15 cm  (± 1 cm) lipnia anga , su integruotais kojų užvalkalais ir trikampio formos skysčių surinkimo maišu, kuris per vidurį turi  tinklelį. Pagamintas iš ne mažiau dviejų sluoksnių medžiagos: viršutinis - pagamintas iš neaustinės medžiagos, sugeria skysčius, apatinis - nepralaidus pagamintas iš polietileno plėvelės ar lygiavertės medžiagos - ≥ 1 vnt.</t>
  </si>
  <si>
    <t>12.1.7.</t>
  </si>
  <si>
    <t>Apklotas 90cm x 75 cm (± 5 cm), pagamintas iš ne mažiau dviejų sluoksnių medžiagos: viršutinis - pagamintas iš neaustinės medžiagos, sugeria skysčius, apatinis - nepralaidus pagamintas iš polietileno plėvelės ar lygiavertės medžiagos - ≥ 1 vnt.</t>
  </si>
  <si>
    <t>12.1.8.</t>
  </si>
  <si>
    <t>Padidintos apsaugos chalatas - sutvirtintas priekis ir rankovės, rankovių rankogaliai su plačiu elastiniu mankietu, antistatinis, visos siūlės sujungtos ultragarsu ar kitu lygiaverčiu variantu, nepralaidžios skysčiams. Dydis XL  ne trumpesnis nei 140 cm - ≥ 1 vnt.</t>
  </si>
  <si>
    <t>12.1.9.</t>
  </si>
  <si>
    <t>Padidintos apsaugos chalatas - sutvirtintas priekis ir rankovės, rankovių rankogaliai su plačiu elastiniu mankietu, antistatinis, visos siūlės sujungtos ultragarsu ar kitu lygiaverčiu variantu, nepralaidžios skysčiams. Dydis L  ne trumpesnis nei 125 cm - ≥ 1 vnt.</t>
  </si>
  <si>
    <t>12.1.10.</t>
  </si>
  <si>
    <t>Tupferis apvalus iš marlės, balintos be chloro, ne mažiau 17 siūlų 50mm x 50 mm (± 5 mm ) ≥ 3 vnt.</t>
  </si>
  <si>
    <t>12.1.11.</t>
  </si>
  <si>
    <t>Servetėlės iš marlės, balintos be chloro, su rentgeno kontrastiniu siūlu, ne mažiau 17 siūlų, ne mažiau 12 sluoksnių 10cm x 10 cm( ± 1 cm ) ≥ 20 vnt.</t>
  </si>
  <si>
    <t>12.1.12.</t>
  </si>
  <si>
    <t>Indas 10cm x 20cm x 4 cm ( ± 1 cm) - ≥ 1 vnt.</t>
  </si>
  <si>
    <t>12.1.13.</t>
  </si>
  <si>
    <t>Polietileninis apvalkalas medicininių prietaisų laidams 15cm x 250 cm  (± 1 cm) - ≥ 1vnt.</t>
  </si>
  <si>
    <t>12.1.14.</t>
  </si>
  <si>
    <t>Servetėlės iš neaustinės medžiagos 40cm x 20 cm  (± 1 cm) - ≥ 2 vnt.</t>
  </si>
  <si>
    <t>12.1.15.</t>
  </si>
  <si>
    <t>Rinkinys įpakuotas steriliame įpakavime, su sterilumo kontrolės sistema, t.y. lipdukas su pakuotės sterilumo ir gamybos duomenimis</t>
  </si>
  <si>
    <t>13. DALIS</t>
  </si>
  <si>
    <t xml:space="preserve">AKUŠERINIS RINKINYS GIMDYVĖMS </t>
  </si>
  <si>
    <t>13.</t>
  </si>
  <si>
    <t xml:space="preserve">Akušerinis rinkinys gimdyvėms </t>
  </si>
  <si>
    <t>13.1.</t>
  </si>
  <si>
    <t>Akušerinis rinkinys gimdyvėms</t>
  </si>
  <si>
    <t>13.1.1.</t>
  </si>
  <si>
    <t>Neperšlampama paklodė ne mažiau 90 cm x 120 cm - ≥ 1 vnt.</t>
  </si>
  <si>
    <t>13.1.2.</t>
  </si>
  <si>
    <t>Apsauginis apklotas ne mažiau 75 cm x 120 cm - ≥ 1 vnt.</t>
  </si>
  <si>
    <t>13.1.3.</t>
  </si>
  <si>
    <t>Absorbuojantis paklotas ne mažiau 60 cm x 90 cm - ≥ 1 vnt.</t>
  </si>
  <si>
    <t>13.1.4.</t>
  </si>
  <si>
    <t>Absorbuojantis paklotas ne mažiau 60 cm x 60 cm - ≥ 1 vnt.</t>
  </si>
  <si>
    <t>13.1.5.</t>
  </si>
  <si>
    <t>Paklodė kūdikiui ne mažiau 56 cm x 75 cm - ≥ 1 vnt.</t>
  </si>
  <si>
    <t>13.1.6.</t>
  </si>
  <si>
    <t>Servetėlės- ne mažiau 4 vienetai; dydis ne mažiau 20 cm x 25 cm</t>
  </si>
  <si>
    <t>13.1.7.</t>
  </si>
  <si>
    <t>Rinkinys įpakuotas viename gamykliniame steriliame įpakavime su sterilumo kontrolės sistema</t>
  </si>
  <si>
    <t>13.1.8.</t>
  </si>
  <si>
    <t>14. DALIS</t>
  </si>
  <si>
    <t>APKLOTŲ RINKINYS CEZARIO PJŪVIO OPERACIJOMS</t>
  </si>
  <si>
    <t>14.</t>
  </si>
  <si>
    <t>Apklotų rinkinys Cezario pjūvio operacijoms</t>
  </si>
  <si>
    <t>14.1.</t>
  </si>
  <si>
    <t>14.1.1.</t>
  </si>
  <si>
    <t>Medžiaga vienkartinio naudojimo, sterili</t>
  </si>
  <si>
    <t>14.1.2.</t>
  </si>
  <si>
    <t>Pagamintas iš ne mažiau kaip 2 sluoksnių medžiagos</t>
  </si>
  <si>
    <t>14.1.3.</t>
  </si>
  <si>
    <t>Sudėtyje nėra latekso</t>
  </si>
  <si>
    <t>14.1.4.</t>
  </si>
  <si>
    <t>Paviršius neslidus, matosi padėtos adatos, siūlai ir kitos smulkios med. priemonės</t>
  </si>
  <si>
    <t>14.1.5.</t>
  </si>
  <si>
    <t>Apklotas Cezario pjūviui ne mažiau 220 cm x 330 cm, su integruotu skysčių surinkimo maišu, integruotais vamzdelių laikikliais ir ne mažiau 36 cm x 32 cm pjūvio plėvele – ≥ 1 vnt.</t>
  </si>
  <si>
    <t>14.1.6.</t>
  </si>
  <si>
    <t>Paklodė kūdikiui ne mažiau 75 cm x 120 cm  – ≥ 1 vnt.</t>
  </si>
  <si>
    <t>14.1.7.</t>
  </si>
  <si>
    <t>Maišas Mayo staliukui padidintos apsaugos ne mažiau 78 cm x 145 cm – ≥ 1 vnt.</t>
  </si>
  <si>
    <t>14.1.8.</t>
  </si>
  <si>
    <t>Lipni juosta 9 cm x 50 cm (±1 cm) – ≥ 1 vnt.</t>
  </si>
  <si>
    <t>14.1.9.</t>
  </si>
  <si>
    <t>Servetėlės ne mažiau 30 cm x 34 cm – ≥ 4 vnt</t>
  </si>
  <si>
    <t>14.1.10.</t>
  </si>
  <si>
    <t>Instrumentų stalelio apklotas ne mažiau 150 cm x 190 cm  - ≥ 1 vnt.</t>
  </si>
  <si>
    <t>14.1.11.</t>
  </si>
  <si>
    <t>Produktas privalo turėti trijų lygių pakuotę</t>
  </si>
  <si>
    <t>14.1.12.</t>
  </si>
  <si>
    <t>Pakuotė turi turėti ne mažiau 4 nuklijuojamų lipdukų su sterilumo ir gamybos kontrolės duomenimis registracijai</t>
  </si>
  <si>
    <t>15. DALIS</t>
  </si>
  <si>
    <t>PAKLOTŲ RINKINYS OPERACINIAM STALUI</t>
  </si>
  <si>
    <t>15.</t>
  </si>
  <si>
    <t>Paklotų rinkinys operaciniam stalui</t>
  </si>
  <si>
    <t>15.1.</t>
  </si>
  <si>
    <t>15.1.1.</t>
  </si>
  <si>
    <t>15.1.2.</t>
  </si>
  <si>
    <t>Nesterilus</t>
  </si>
  <si>
    <t>15.1.3.</t>
  </si>
  <si>
    <t>Tiesiamas po pacientu</t>
  </si>
  <si>
    <t>15.1.4.</t>
  </si>
  <si>
    <t>Pakloto dydis ne mažiau 100 x 230 cm,nepralaidus skysčiams su skysčius sugeriančia medžiaga</t>
  </si>
  <si>
    <t>15.1.5.</t>
  </si>
  <si>
    <t>Pagamintas iš ne mažiau 4 sluoksnių: neaustinės medžiagos, popieriaus, superabsorbuojančių polimerų, purios celiuliozės masės, popieriaus ir polietileno</t>
  </si>
  <si>
    <t>15.1.6.</t>
  </si>
  <si>
    <t>Paklodė paciento perkėlimui ne mažiau kaip 100 cm x 150 cm, pagaminta iš poliesterio, paklodės kėlimo galia ne mažiau 220 kg</t>
  </si>
  <si>
    <t>15.1.7.</t>
  </si>
  <si>
    <t xml:space="preserve">Rankų atramų dangalai 75 cm x 35 cm (± 3 cm) </t>
  </si>
  <si>
    <t>15.1.8.</t>
  </si>
  <si>
    <t>Velcro laikiklių 2vnt. 5 cm x 85 cm (± 2 cm)</t>
  </si>
  <si>
    <t>15.1.9.</t>
  </si>
  <si>
    <t>Pakloto kraštai užlydyti, nepraleidžia skysčių</t>
  </si>
  <si>
    <t>16. DALIS</t>
  </si>
  <si>
    <t>APKLOTŲ RINKINYS KELIO SĄNARIO ARTROSKOPIJAI</t>
  </si>
  <si>
    <t>16.</t>
  </si>
  <si>
    <t>Apklotų rinkinys kelio sąnario artroskopijai</t>
  </si>
  <si>
    <t>16.1.</t>
  </si>
  <si>
    <t>16.1.1.</t>
  </si>
  <si>
    <t>Apklotai sudaryti iš ne mažiau kaip trijų sluoksnių: viršutinis iš neaustinės medžiagos – sugeria skysčius, vidurinis – iš polietileno ar lygiavertės madžiagos, nepralaidus, apatinis – apsauginis neaustinės medžiagos sluoksnis arba iš neaustinės, vientisos daugiasluoksnės medžiagos su perpintomis polipropileninėmis gijomis, neplonesnės nei 50 g/m².</t>
  </si>
  <si>
    <t>16.1.2.</t>
  </si>
  <si>
    <t>Apklotas 230cm x 320cm (cm ± 10cm) su elastinėmis angomis, integruotu skysčių surinkimo maišu ir išleidimo anga – ≥ 1 vnt.</t>
  </si>
  <si>
    <t>16.1.3.</t>
  </si>
  <si>
    <t>Apklotas instrumentiniam staliukui 150cm x 190 cm (± 10cm) – ≥ 2 vnt.</t>
  </si>
  <si>
    <t>16.1.4.</t>
  </si>
  <si>
    <t>Sutvirtintas maišas Mayo tipo staliukui 78cm x 145cm (± 5cm) – ≥ 1 vnt.</t>
  </si>
  <si>
    <t>16.1.5.</t>
  </si>
  <si>
    <t>Kojinė 22cm x 75 cm ( ± 1cm) – ≥ 1 vnt.</t>
  </si>
  <si>
    <t>16.1.6.</t>
  </si>
  <si>
    <t>Lipni juosta 9cm x 50cm (± 1cm) – ≥ 2 vnt.</t>
  </si>
  <si>
    <t>16.1.7.</t>
  </si>
  <si>
    <t>Servetėlės – ne mažiau 4 vnt.</t>
  </si>
  <si>
    <t>16.1.8.</t>
  </si>
  <si>
    <t>Rinkinys įpakuotas steriliame įpakavime, su sterilumo kontrolės sistema</t>
  </si>
  <si>
    <t>16.1.9.</t>
  </si>
  <si>
    <t>Produktas turi trijų lygių pakuotę</t>
  </si>
  <si>
    <t>17. DALIS</t>
  </si>
  <si>
    <t>APKLOTŲ RINKINYS KLUBO SĄNARIO ENDOPROTEZAVIMUI</t>
  </si>
  <si>
    <t>17.</t>
  </si>
  <si>
    <t>Apklotų rinkinys klubo sąnario endoprotezavimui</t>
  </si>
  <si>
    <t>17.1.</t>
  </si>
  <si>
    <t>17.1.1.</t>
  </si>
  <si>
    <t>Sterilūs</t>
  </si>
  <si>
    <t>17.1.2.</t>
  </si>
  <si>
    <t>Apklotas sudarytas iš ne mažiau kaip trijų sluoksnių: viršutinis iš neaustinės medžiagos,  sugeriantis skysčius, vidurinis iš polietileno, nepralaidus, apatinis - apsauginis neaustinės medžiagos sluoksnis.</t>
  </si>
  <si>
    <t>17.1.3.</t>
  </si>
  <si>
    <t>Gerai matosi padėtos adatos, siūlai ir kitos smulkios medicininės priemonės</t>
  </si>
  <si>
    <t>17.1.4.</t>
  </si>
  <si>
    <t>Apklotai lipniais kraštais 90cm x 75 cm (± 5cm) – ≥ 3 vnt.</t>
  </si>
  <si>
    <t>17.1.5.</t>
  </si>
  <si>
    <t>Apklotas lipniu kraštu 180cm x 180cm (± 5cm), apklotas turi turėti papildomą absorbuojantį sluoksnį su specialiomis angomis vamzdelių tvirtinimui</t>
  </si>
  <si>
    <t>17.1.6.</t>
  </si>
  <si>
    <t>Apklotas lipniu kraštu 150cm x 240 cm (± 5cm) – ≥ 1 vnt.</t>
  </si>
  <si>
    <t>17.1.7.</t>
  </si>
  <si>
    <t>U formos paklotas 230cm x 260cm (± 5cm) (plyšys 20cm x 100xcm (±1cm)) – ≥ 1 vnt.</t>
  </si>
  <si>
    <t>17.1.8.</t>
  </si>
  <si>
    <t>Apklotas instrumentiniam staliukui 150cm x 190 cm (± 5cm) – ≥ 1 vnt.</t>
  </si>
  <si>
    <t>17.1.9.</t>
  </si>
  <si>
    <t>Apklotai 75cm x 80 cm (± 5cm) – ≥ 2 vnt.</t>
  </si>
  <si>
    <t>17.1.10.</t>
  </si>
  <si>
    <t>Kojinė 30cm x 120 cm (± 2cm) – ≥ 1 vnt.</t>
  </si>
  <si>
    <t>17.1.11.</t>
  </si>
  <si>
    <t>Elastinis bintas 12 cm x 6 m (± 2cm) – ≥ 1 vnt.</t>
  </si>
  <si>
    <t>17.1.12.</t>
  </si>
  <si>
    <t xml:space="preserve">Skysčių surinkimo maišas 30cm x 40 cm (± 2cm) – ≥ 1 vnt. </t>
  </si>
  <si>
    <t>17.1.13.</t>
  </si>
  <si>
    <t>Lipnios juostos 9cm x 50 cm (± 1cm) – ≥ 3 vnt.</t>
  </si>
  <si>
    <t>17.1.14.</t>
  </si>
  <si>
    <t>Popierinės servetėlės ne mažiau 25cm x 18 cm – ≥ 4 vnt</t>
  </si>
  <si>
    <t>17.1.15.</t>
  </si>
  <si>
    <t>Sutvirtintas maišas Mayo staliukui 78cm x 145cm (± 5cm) – ≥ 2 vnt.</t>
  </si>
  <si>
    <t>17.1.16.</t>
  </si>
  <si>
    <t>Rinkinys įpakuotas trijų lygių pakuotėje, steriliame įpakavime, su sterilumo kontrolės sistema, t.y. lipdukas su pakuotės sterilumo ir gamybos duomenimis</t>
  </si>
  <si>
    <t>18. DALIS</t>
  </si>
  <si>
    <t>UNIVERSALUS APKLOTŲ RINKINYS</t>
  </si>
  <si>
    <t>18.</t>
  </si>
  <si>
    <t>Universalus apklotų rinkinys</t>
  </si>
  <si>
    <t>18.1.</t>
  </si>
  <si>
    <t>18.1.1.</t>
  </si>
  <si>
    <t>Medžiaga vienkartinio naudojimo, sterili, pagaminta pagal zoninę sistemą - arčiausiai žaizdos esanti zona sutvirtinta, pagaminta iš ne mažiau 2 sluoksnių: viršutinis sluoksnis - iš sugeriančios neaustinės medžiagos, apatinis -  iš polietileno arba neaustinės SMS medžiagos, nepralaidus.</t>
  </si>
  <si>
    <t>18.1.2.</t>
  </si>
  <si>
    <t xml:space="preserve">Paviršius neslidus. </t>
  </si>
  <si>
    <t>18.1.3.</t>
  </si>
  <si>
    <t>Klijai – hipoalergiški.</t>
  </si>
  <si>
    <t>18.1.4.</t>
  </si>
  <si>
    <t xml:space="preserve">Instrumentų staliuko apklotas ne mažiau 150 cm x 190 cm. -  ≥ 1 vnt.  </t>
  </si>
  <si>
    <t>18.1.5.</t>
  </si>
  <si>
    <t xml:space="preserve">Sustiprintas apklotas Mayo staliukui  ne mažiau 78  cm x 140 cm -  ≥ 1 vnt. </t>
  </si>
  <si>
    <t>18.1.6.</t>
  </si>
  <si>
    <t xml:space="preserve">Šoniniai apklotai ne mažiau 75 cm x 90 cm,  papildoma absorbuojanti dalis  ne mažiau 25 cm x 60 cm -  ≥ 2 vnt.  </t>
  </si>
  <si>
    <t>18.1.7.</t>
  </si>
  <si>
    <t xml:space="preserve">Kojų apklotas su lipniu kraštu ne mažiau 175 cm x 175 cm,  papildoma absorbuojanti dalis ne mažiau 15 cm x 50 cm -  ≥ 1 vnt. </t>
  </si>
  <si>
    <t>18.1.8.</t>
  </si>
  <si>
    <t xml:space="preserve">Galvos apklotas su lipniu kraštu ne mažiau 150 cm x 240 cm,  papildoma absorbuojanti dalis ne mažiau 25 cm x 50 cm -  ≥ 1 vnt. </t>
  </si>
  <si>
    <t>18.1.9.</t>
  </si>
  <si>
    <t xml:space="preserve">Kojų ir galvos apklotai turi papildomą “velcro” laikiklį patogiam vamzdelių tvirtinimui, kurį galima užsegti ir atsegti keletą kartų, arba lipni juosta 9 x 50 cm (±2 cm) -  ≥ 1 vnt.  </t>
  </si>
  <si>
    <t>18.1.10.</t>
  </si>
  <si>
    <t>Ne mažiau 2 lygių pakuotė su sterilumo kontrolės sistema t.y. ne mažiau 2 lipdukų su pakuotės sterilumo ir gamybos duomenimis.</t>
  </si>
  <si>
    <t>18.1.11.</t>
  </si>
  <si>
    <t>19. DALIS</t>
  </si>
  <si>
    <t xml:space="preserve">OPERACINIO LAUKO PLĖVELĖ </t>
  </si>
  <si>
    <t>19.</t>
  </si>
  <si>
    <t xml:space="preserve">Operacinio lauko plėvelė </t>
  </si>
  <si>
    <t>19.1.</t>
  </si>
  <si>
    <t>Operacinio lauko plėvelė</t>
  </si>
  <si>
    <t>19.1.1.</t>
  </si>
  <si>
    <t>Sterili, lipni, antibakterinė incizinė plėvelė, dengta jodo turinčia veikliąja medžiaga</t>
  </si>
  <si>
    <t>19.1.2.</t>
  </si>
  <si>
    <t>Elastinga, prisitaikanti prie įvairių kūno linijų</t>
  </si>
  <si>
    <t>19.1.3.</t>
  </si>
  <si>
    <t>Neatsiklijuoja ilgų intervencijų metu</t>
  </si>
  <si>
    <t>19.1.4.</t>
  </si>
  <si>
    <t>Ne mažiau 20 cm x 15 cm</t>
  </si>
  <si>
    <t>20. DALIS</t>
  </si>
  <si>
    <t>20.</t>
  </si>
  <si>
    <t>20.1.</t>
  </si>
  <si>
    <t>20.1.1.</t>
  </si>
  <si>
    <t>20.1.2.</t>
  </si>
  <si>
    <t>20.1.3.</t>
  </si>
  <si>
    <t>20.1.4.</t>
  </si>
  <si>
    <t>Ne mažiau 44 cm x 30 cm</t>
  </si>
  <si>
    <t>21. DALIS</t>
  </si>
  <si>
    <t>21.</t>
  </si>
  <si>
    <t>21.1.</t>
  </si>
  <si>
    <t>21.1.1.</t>
  </si>
  <si>
    <t>21.1.2.</t>
  </si>
  <si>
    <t>21.1.3.</t>
  </si>
  <si>
    <t>21.1.4.</t>
  </si>
  <si>
    <t>Ne mažiau 45 cm x 65 cm</t>
  </si>
  <si>
    <t>22. DALIS</t>
  </si>
  <si>
    <t>OPERACINIO LAUKO PLĖVELĖ</t>
  </si>
  <si>
    <t>22.</t>
  </si>
  <si>
    <t>22.1.</t>
  </si>
  <si>
    <t>22.1.1.</t>
  </si>
  <si>
    <t>55 cm x 45 cm (± 2cm), lipni dalis 45 cm x 48 cm (± 2cm)</t>
  </si>
  <si>
    <t>22.1.2.</t>
  </si>
  <si>
    <t>Vienkartinio naudojimo, sterili</t>
  </si>
  <si>
    <t>22.1.3.</t>
  </si>
  <si>
    <t xml:space="preserve">Elastinė, permatoma, lipni poliesterio ar pliuretano, ar lygiavertės medžiagos </t>
  </si>
  <si>
    <t>22.1.4.</t>
  </si>
  <si>
    <t>Nealergizuoja odos, plėvelės kraštai lipnūs, neatsiklijuoja ilgų operacijų metu</t>
  </si>
  <si>
    <t>22.1.5.</t>
  </si>
  <si>
    <t>Plėvelė turi 2 nelimpančius kraštus</t>
  </si>
  <si>
    <t>23. DALIS</t>
  </si>
  <si>
    <t>ANTIMIKROBINĖ OPERACINIO LAUKO PLĖVELĖ</t>
  </si>
  <si>
    <t>23.</t>
  </si>
  <si>
    <t>Antimikrobinė operacinio lauko plėvelė</t>
  </si>
  <si>
    <t>23.1.</t>
  </si>
  <si>
    <t>23.1.1.</t>
  </si>
  <si>
    <t>Vienkartinio naudojimo, sterili.</t>
  </si>
  <si>
    <t>23.1.2.</t>
  </si>
  <si>
    <t xml:space="preserve">Antimikrobinė </t>
  </si>
  <si>
    <t>23.1.3.</t>
  </si>
  <si>
    <t>Elastinga, permatoma, padengta hipoalerginiais klijais</t>
  </si>
  <si>
    <t>23.1.4.</t>
  </si>
  <si>
    <t>Nealergizuoja odos, turi du nelimpančius kraštus</t>
  </si>
  <si>
    <t>23.1.5.</t>
  </si>
  <si>
    <t>Lipnios dalies dydis 50-60 cm x 90 cm (± 5 cm)</t>
  </si>
  <si>
    <t>24. DALIS</t>
  </si>
  <si>
    <t>VIENKARTINĖS ANTKLODĖS PACIENTO ŠILDYMUI</t>
  </si>
  <si>
    <t>24.</t>
  </si>
  <si>
    <t>Vienkartinės antklodės paciento šildymui</t>
  </si>
  <si>
    <t>24.1.</t>
  </si>
  <si>
    <t>24.1.1.</t>
  </si>
  <si>
    <t>Vienkartinės</t>
  </si>
  <si>
    <t>24.1.2.</t>
  </si>
  <si>
    <t>Be latekso</t>
  </si>
  <si>
    <t>24.1.3.</t>
  </si>
  <si>
    <t>Pagamintos iš neaustinės medžiagos</t>
  </si>
  <si>
    <t>24.1.4.</t>
  </si>
  <si>
    <t>Skirta viso kūno šildymui</t>
  </si>
  <si>
    <t>24.1.5.</t>
  </si>
  <si>
    <t>Išmatavimai 225x135cm (±2cm)</t>
  </si>
  <si>
    <t>24.1.6.</t>
  </si>
  <si>
    <t xml:space="preserve">Tinkamos naudoti su ligoninėje turimu šildomą orą pučiančiu aparatu MISTRAL AIR </t>
  </si>
  <si>
    <t>24.1.7.</t>
  </si>
  <si>
    <t>Antklodės viršutinis sluoksnis spalviškai skiriasi nuo apatinio</t>
  </si>
  <si>
    <t>24.1.8.</t>
  </si>
  <si>
    <t>Su specialia lipnia juostele šonuose papildomam tvirtinimui</t>
  </si>
  <si>
    <t>25. DALIS</t>
  </si>
  <si>
    <t xml:space="preserve">ANTKLODĖ </t>
  </si>
  <si>
    <t>25.</t>
  </si>
  <si>
    <t xml:space="preserve">Antklodė </t>
  </si>
  <si>
    <t>25.1.</t>
  </si>
  <si>
    <t>Antklodė</t>
  </si>
  <si>
    <t>25.1.1.</t>
  </si>
  <si>
    <t>Skirta paguldyti ar apkloti nukentėjusį</t>
  </si>
  <si>
    <t>25.1.2.</t>
  </si>
  <si>
    <t>Ne mažesnė kaip 130cm x 200 cm</t>
  </si>
  <si>
    <t>25.1.3.</t>
  </si>
  <si>
    <t xml:space="preserve">Auksinės-sidabrinės spalvos </t>
  </si>
  <si>
    <t>25.1.4.</t>
  </si>
  <si>
    <t>Antklodė yra apsauginė priemonė nuo karščio ir šalčio įvykus nelaimei</t>
  </si>
  <si>
    <t>26. DALIS</t>
  </si>
  <si>
    <t xml:space="preserve">UŽVALKALAI ČIUŽINIAMS </t>
  </si>
  <si>
    <t>26.</t>
  </si>
  <si>
    <t xml:space="preserve">Užvalkalai čiužiniams </t>
  </si>
  <si>
    <t>26.1.</t>
  </si>
  <si>
    <t>26.1.1.</t>
  </si>
  <si>
    <t>Vienkartiniai</t>
  </si>
  <si>
    <t>26.1.2.</t>
  </si>
  <si>
    <t>Polietileniniai ar lygiavertės medžiagos, nepralaidžios skysčiams medžiagos</t>
  </si>
  <si>
    <t>26.1.3.</t>
  </si>
  <si>
    <t>Su guma</t>
  </si>
  <si>
    <t>26.1.4.</t>
  </si>
  <si>
    <t>25cm (± 5cm) x 90 cm-100cm x 210 cm (± 5cm)</t>
  </si>
  <si>
    <t>27. DALIS</t>
  </si>
  <si>
    <t>KVAPŲ NEUTRALIZATORIUS</t>
  </si>
  <si>
    <t>27.</t>
  </si>
  <si>
    <t>Kvapų neutralizatorius</t>
  </si>
  <si>
    <t>27.1.</t>
  </si>
  <si>
    <t>27.1.1.</t>
  </si>
  <si>
    <t>500ml (± 50ml) aerozolis</t>
  </si>
  <si>
    <t>27.1.2.</t>
  </si>
  <si>
    <t>Skirtingai nuo įprastų gaiviklių, kvapus ne maskuoja, o juos naikina</t>
  </si>
  <si>
    <t>27.1.3.</t>
  </si>
  <si>
    <t>Sudėtyje esantys natūralios kilmės enzimai (fermentai) pagreitina nemalonaus kvapo molekulių suirimą, palikdami gaivų ir švelnų kvapą</t>
  </si>
  <si>
    <t>27.1.4.</t>
  </si>
  <si>
    <t>Skirtas nemaloniems kvapams naikinti esantiems ore ar ant kietų bei tekstilinių paviršių</t>
  </si>
  <si>
    <t>27.1.5.</t>
  </si>
  <si>
    <t>Padeda kontroliuoti ir naikinti nemalonius kvapus asmenims, turintiems stomą</t>
  </si>
  <si>
    <t>28. DALIS</t>
  </si>
  <si>
    <t xml:space="preserve">HEMOSTATINĖ MEDŽIAGA </t>
  </si>
  <si>
    <t>28.</t>
  </si>
  <si>
    <t xml:space="preserve">Hemostatinė medžiaga </t>
  </si>
  <si>
    <t>28.1.</t>
  </si>
  <si>
    <t>Hemostatinė medžiaga</t>
  </si>
  <si>
    <t>28.1.1.</t>
  </si>
  <si>
    <t>Retas tinklas 5cm x 7,5 cm(±1 cm) - hemostatikas iš oksoduotos regeneruotos celiuliozės</t>
  </si>
  <si>
    <t>28.1.2.</t>
  </si>
  <si>
    <t>Visiškai stabdo kraujavimą per 2-4 min.</t>
  </si>
  <si>
    <t>28.1.3.</t>
  </si>
  <si>
    <t>Kraujavimo stabdymo mechanizmas yra fizikinis – pH &lt; 4,0 (patvirtinta klinikinėmis studijomis)</t>
  </si>
  <si>
    <t>28.1.4.</t>
  </si>
  <si>
    <t>Sunkiųjų metalų kiekis produkte turi būti ≤0,012%M/M (masės procentinė dalis)</t>
  </si>
  <si>
    <t>28.1.5.</t>
  </si>
  <si>
    <t>Pakuotėje ne mažiau 10 vnt.</t>
  </si>
  <si>
    <t>29. DALIS</t>
  </si>
  <si>
    <t>HEMOSTATINĖS KEMPINĖLĖS</t>
  </si>
  <si>
    <t>29.</t>
  </si>
  <si>
    <t>Hemostatinės kempinėlės</t>
  </si>
  <si>
    <t>29.1.</t>
  </si>
  <si>
    <t>29.1.1.</t>
  </si>
  <si>
    <t>29.1.2.</t>
  </si>
  <si>
    <t>Sterilios</t>
  </si>
  <si>
    <t>29.1.3.</t>
  </si>
  <si>
    <t>Dydis 70mm (±5mm) x 50mm x 10 mm (±1mm)</t>
  </si>
  <si>
    <t>30. DALIS</t>
  </si>
  <si>
    <t>30.</t>
  </si>
  <si>
    <t>30.1.</t>
  </si>
  <si>
    <t>30.1.1.</t>
  </si>
  <si>
    <t>30.1.2.</t>
  </si>
  <si>
    <t>30.1.3.</t>
  </si>
  <si>
    <t>Dydis 10mm x 10mm x 10 mm (±1mm)</t>
  </si>
  <si>
    <t>31. DALIS</t>
  </si>
  <si>
    <t>TROAKARŲ KEPURĖLĖS</t>
  </si>
  <si>
    <t>31.</t>
  </si>
  <si>
    <t>Troakarų kepurėlės</t>
  </si>
  <si>
    <t>31.1.</t>
  </si>
  <si>
    <t>31.1.1.</t>
  </si>
  <si>
    <t>Tinkamos ligoninės turimiems firmos „Olympus“ trokarams</t>
  </si>
  <si>
    <t>31.1.2.</t>
  </si>
  <si>
    <t>Dydžiai nuo 5,5mm  iki 11mm (± 0,5mm) bus perkami pagal poreikį pasirinktinai užsakymo metu</t>
  </si>
  <si>
    <t>32. DALIS</t>
  </si>
  <si>
    <t>32.</t>
  </si>
  <si>
    <t>32.1.</t>
  </si>
  <si>
    <t>32.1.1.</t>
  </si>
  <si>
    <t xml:space="preserve">Tinkamos ligoninės turimiems firmos „Karl Storz“ trokarams </t>
  </si>
  <si>
    <t>32.1.2.</t>
  </si>
  <si>
    <t>Dydžiai nuo 5,5mm iki 13mm (± 0,5mm) bus perkami pagal poreikį pasirinktinai užsakymo metu</t>
  </si>
  <si>
    <t>33. DALIS</t>
  </si>
  <si>
    <t>KOJINĖ ARTROSKOPINĖMS OPERACIJOMS</t>
  </si>
  <si>
    <t>33.</t>
  </si>
  <si>
    <t>Kojinė artroskopinėms operacijoms</t>
  </si>
  <si>
    <t>33.1.</t>
  </si>
  <si>
    <t>Kojinė artroskopinėms operacijoms </t>
  </si>
  <si>
    <t>33.1.1.</t>
  </si>
  <si>
    <t>22-30 cm x 75-80cm</t>
  </si>
  <si>
    <t>33.1.2.</t>
  </si>
  <si>
    <t>33.1.3.</t>
  </si>
  <si>
    <t>Ne mažiau 2-jų sluoksnių: išorinis- skysčiams atspari medžiaga, vidinis - prakaitą sugerianti medžiaga</t>
  </si>
  <si>
    <t>33.1.4.</t>
  </si>
  <si>
    <t>Supakuota steriliame įpakavime po vieną.</t>
  </si>
  <si>
    <t>33.1.5.</t>
  </si>
  <si>
    <t>Turi sterilumo kontrolės sistemą t.y. kontrolinį lipduką, kurį galima įklijuoti į ligos istoriją.</t>
  </si>
  <si>
    <t>33.2.</t>
  </si>
  <si>
    <t>33.2.1.</t>
  </si>
  <si>
    <t>75 cm x 120cm (± 5cm)</t>
  </si>
  <si>
    <t>33.2.2.</t>
  </si>
  <si>
    <t>33.2.3.</t>
  </si>
  <si>
    <t>33.2.4.</t>
  </si>
  <si>
    <t>33.2.5.</t>
  </si>
  <si>
    <t>34. DALIS</t>
  </si>
  <si>
    <t>NOSIES TAMPONAI</t>
  </si>
  <si>
    <t>34.</t>
  </si>
  <si>
    <t>Nosies tamponai</t>
  </si>
  <si>
    <t>34.1.</t>
  </si>
  <si>
    <t>34.1.1.</t>
  </si>
  <si>
    <t>Išsiplečiantys epistaksiniai nosies tamponai,  75mm (±5 mm)</t>
  </si>
  <si>
    <t>34.1.2.</t>
  </si>
  <si>
    <t>Skirti medialinės ar užpakalinės nosies srities kraujavimo stabdymui</t>
  </si>
  <si>
    <t>34.1.3.</t>
  </si>
  <si>
    <t>Pooperaciniam naudojimui</t>
  </si>
  <si>
    <t>34.1.4.</t>
  </si>
  <si>
    <t>Pagaminti iš PVA arba lygiavertės  medžiagos</t>
  </si>
  <si>
    <t>34.1.5.</t>
  </si>
  <si>
    <t>Tiesios formos</t>
  </si>
  <si>
    <t>34.1.6.</t>
  </si>
  <si>
    <t>Apsauginio siūlo ilgis 15cm (±2 cm)</t>
  </si>
  <si>
    <t>34.2.</t>
  </si>
  <si>
    <t>34.2.1.</t>
  </si>
  <si>
    <t>Išsiplečiantys epistaksiniai nosies tamponai, 80mm (±2 mm)</t>
  </si>
  <si>
    <t>34.2.2.</t>
  </si>
  <si>
    <t>34.2.3.</t>
  </si>
  <si>
    <t>Pooperaciniam naudojimui,</t>
  </si>
  <si>
    <t>34.2.4.</t>
  </si>
  <si>
    <t xml:space="preserve">Pagaminti iš PVA arba lygiavertės  medžiagos </t>
  </si>
  <si>
    <t>34.2.5.</t>
  </si>
  <si>
    <t>Tiesios formos,</t>
  </si>
  <si>
    <t>34.2.6.</t>
  </si>
  <si>
    <t>34.3.</t>
  </si>
  <si>
    <t>Nosies tamponai </t>
  </si>
  <si>
    <t>34.3.1.</t>
  </si>
  <si>
    <t>Išsiplečiantys epistaksiniai nosies tamponai, 100mm (±5 mm)</t>
  </si>
  <si>
    <t>34.3.2.</t>
  </si>
  <si>
    <t>34.3.3.</t>
  </si>
  <si>
    <t>34.3.4.</t>
  </si>
  <si>
    <t>34.3.5.</t>
  </si>
  <si>
    <t>34.3.6.</t>
  </si>
  <si>
    <t>35. DALIS</t>
  </si>
  <si>
    <t xml:space="preserve">CHIRURGINIO PJŪVIO UŽSIUVIMO PRIEMONĖ </t>
  </si>
  <si>
    <t>35.</t>
  </si>
  <si>
    <t xml:space="preserve">Chirurginio pjūvio užsiuvimo priemonė </t>
  </si>
  <si>
    <t>35.1.</t>
  </si>
  <si>
    <t>Chirurginio pjūvio užsiuvimo priemonė Pjūviams iki 4 cm užsiūti</t>
  </si>
  <si>
    <t>35.1.1.</t>
  </si>
  <si>
    <t>Sterili, pagaminta iš prilimpančio prie odos pagrindo, nealergizuojančio odos</t>
  </si>
  <si>
    <t>35.1.2.</t>
  </si>
  <si>
    <t>Neatlimpančio pacientui naudojantis dušu</t>
  </si>
  <si>
    <t>35.1.3.</t>
  </si>
  <si>
    <t>Su integruotais poliuretaniniais ir hidrokoloidiniais pjūvio suglaudimo bei fiksavimo elementais, neinvazinė (be odos perforavimo, paliekanti mažesnius randus)</t>
  </si>
  <si>
    <t>35.1.4.</t>
  </si>
  <si>
    <t>Įgalinanti stipresnį fiksavimą nei chirurginiais siūlais, sumažinanti minkštųjų audinių perfuziją siūlės vietoje</t>
  </si>
  <si>
    <t>35.1.5.</t>
  </si>
  <si>
    <t>Priemonė turi būti karpoma, kad pilnai atitiktų pjūvio dydį.</t>
  </si>
  <si>
    <t>35.1.6.</t>
  </si>
  <si>
    <t>Sterilus įpakavimas</t>
  </si>
  <si>
    <t>35.2.</t>
  </si>
  <si>
    <t>Chirurginio pjūvio užsiuvimo priemonė Pjūviams iki 8 cm užsiūti</t>
  </si>
  <si>
    <t>35.2.1.</t>
  </si>
  <si>
    <t>35.2.2.</t>
  </si>
  <si>
    <t>35.2.3.</t>
  </si>
  <si>
    <t>35.2.4.</t>
  </si>
  <si>
    <t>35.2.5.</t>
  </si>
  <si>
    <t>35.2.6.</t>
  </si>
  <si>
    <t>35.3.</t>
  </si>
  <si>
    <t>Chirurginio pjūvio užsiuvimo priemonė Pjūviams iki 16 cm užsiūti</t>
  </si>
  <si>
    <t>35.3.1.</t>
  </si>
  <si>
    <t>35.3.2.</t>
  </si>
  <si>
    <t>35.3.3.</t>
  </si>
  <si>
    <t>35.3.4.</t>
  </si>
  <si>
    <t>35.3.5.</t>
  </si>
  <si>
    <t>35.3.6.</t>
  </si>
  <si>
    <t>35.4.</t>
  </si>
  <si>
    <t>Chirurginio pjūvio užsiuvimo priemonė Pjūviams iki 24 cm užsiūti</t>
  </si>
  <si>
    <t>35.4.1.</t>
  </si>
  <si>
    <t>35.4.2.</t>
  </si>
  <si>
    <t>35.4.3.</t>
  </si>
  <si>
    <t>35.4.4.</t>
  </si>
  <si>
    <t>35.4.5.</t>
  </si>
  <si>
    <t>35.4.6.</t>
  </si>
  <si>
    <t>36. DALIS</t>
  </si>
  <si>
    <t>ODOS SIUVIMO APARATAI SU KABUČIŲ IŠĖMĖJAIS</t>
  </si>
  <si>
    <t>36.</t>
  </si>
  <si>
    <t>Odos siuvimo aparatai su kabučių išėmėjais</t>
  </si>
  <si>
    <t>36.1.</t>
  </si>
  <si>
    <t>36.1.1.</t>
  </si>
  <si>
    <t>Pistoleto tipo rankena arba lygiaverčio tipo, užtaisyta 35 kabutėmis ( ± 3 kabutės)</t>
  </si>
  <si>
    <t>36.1.2.</t>
  </si>
  <si>
    <t>Kabutės dydis 6,9mm x 3,9mm (± 1mm)</t>
  </si>
  <si>
    <t>36.1.3.</t>
  </si>
  <si>
    <t>Kartu su aparatu pateikiamas ir kabučių išėmėjas</t>
  </si>
  <si>
    <t>37. DALIS</t>
  </si>
  <si>
    <t>OPERACINĖS ŠVIESTUVŲ RANKENOS</t>
  </si>
  <si>
    <t>37.</t>
  </si>
  <si>
    <t>Operacinės šviestuvų rankenos</t>
  </si>
  <si>
    <t>37.1.</t>
  </si>
  <si>
    <t>37.1.1.</t>
  </si>
  <si>
    <t>37.1.2.</t>
  </si>
  <si>
    <t>37.1.3.</t>
  </si>
  <si>
    <t>Universalios</t>
  </si>
  <si>
    <t>37.1.4.</t>
  </si>
  <si>
    <t>Ilgis 120mm (±7 mm)</t>
  </si>
  <si>
    <t>37.1.5.</t>
  </si>
  <si>
    <t xml:space="preserve">Sterilios </t>
  </si>
  <si>
    <t>37.1.6.</t>
  </si>
  <si>
    <t>Šviesos šaltinio reguliavimas operacijos metu</t>
  </si>
  <si>
    <t>38. DALIS</t>
  </si>
  <si>
    <t>KERO ARBA LYGIAVERČIO TIPO DRENAI</t>
  </si>
  <si>
    <t>38.</t>
  </si>
  <si>
    <t>Kero arba lygiaverčio tipo drenai</t>
  </si>
  <si>
    <t>38.1.</t>
  </si>
  <si>
    <t>38.1.1.</t>
  </si>
  <si>
    <t>Kero arba lygiaverčio tipo drenas, tulžies latakų drenažui CH9 - CH10</t>
  </si>
  <si>
    <t>39. DALIS</t>
  </si>
  <si>
    <t>DRENAVIMO PRIEMONĖS</t>
  </si>
  <si>
    <t>39.</t>
  </si>
  <si>
    <t>Drenavimo priemonės</t>
  </si>
  <si>
    <t>39.1.</t>
  </si>
  <si>
    <t>Drenas ,,Redon" tipo</t>
  </si>
  <si>
    <t>39.1.1.</t>
  </si>
  <si>
    <t>Dydis CH14</t>
  </si>
  <si>
    <t>39.1.2.</t>
  </si>
  <si>
    <t>Sterilioje pakuotėje</t>
  </si>
  <si>
    <t>39.2.</t>
  </si>
  <si>
    <t>39.2.1.</t>
  </si>
  <si>
    <t>Dydis CH16</t>
  </si>
  <si>
    <t>39.2.2.</t>
  </si>
  <si>
    <t>40. DALIS</t>
  </si>
  <si>
    <t>T FORMOS SILIKONINIS DRENAS</t>
  </si>
  <si>
    <t>40.</t>
  </si>
  <si>
    <t>T formos silikoninis drenas</t>
  </si>
  <si>
    <t>40.1.</t>
  </si>
  <si>
    <t>40.1.1.</t>
  </si>
  <si>
    <t>40.1.2.</t>
  </si>
  <si>
    <t>40.1.3.</t>
  </si>
  <si>
    <t>Pagamintas iš silikono ar lygiavertės medžiagos</t>
  </si>
  <si>
    <t>40.1.4.</t>
  </si>
  <si>
    <t>Išmatavimai 80cm x 5cm x 80cm (±1cm)</t>
  </si>
  <si>
    <t>40.1.5.</t>
  </si>
  <si>
    <t>Dydžiai CH9, CH10, CH12, CH14, CH16 bus perkami pagal poreikį, nurodant užsakymo metu</t>
  </si>
  <si>
    <t>41. DALIS</t>
  </si>
  <si>
    <t xml:space="preserve">GLEIVIŲ ATSIURBĖJAI </t>
  </si>
  <si>
    <t>41.</t>
  </si>
  <si>
    <t xml:space="preserve">Gleivių atsiurbėjai </t>
  </si>
  <si>
    <t>41.1.</t>
  </si>
  <si>
    <t>41.1.1.</t>
  </si>
  <si>
    <t>Gleivių atsiurbėjai su rezervuaru bronchoskopijoms</t>
  </si>
  <si>
    <t>41.1.2.</t>
  </si>
  <si>
    <t>41.1.3.</t>
  </si>
  <si>
    <t>CH10 40 cm (± 1cm)</t>
  </si>
  <si>
    <t>42. DALIS</t>
  </si>
  <si>
    <t>ŽEMO VAKUMO SISTEMA ŽAIZDŲ DRENAVIMUI</t>
  </si>
  <si>
    <t>42.</t>
  </si>
  <si>
    <t>Žemo vakumo sistema žaizdų drenavimui</t>
  </si>
  <si>
    <t>42.1.</t>
  </si>
  <si>
    <t>42.1.1.</t>
  </si>
  <si>
    <t>Sistemą sudaro 50ml gofruotas plastikinis indas, komplektuojamas su Redon tipo drenu ir adata CH8</t>
  </si>
  <si>
    <t>42.1.2.</t>
  </si>
  <si>
    <t>Redon drenas su skylutėm distaliniame gale, geresnei sekreto evakuacijai</t>
  </si>
  <si>
    <t>42.1.3.</t>
  </si>
  <si>
    <t>Buteliukas sandarus, viduje vakuumas</t>
  </si>
  <si>
    <t>42.1.4.</t>
  </si>
  <si>
    <t>43. DALIS</t>
  </si>
  <si>
    <t>VENTILIACINIS VAMZDELIS T-FORMOS</t>
  </si>
  <si>
    <t>43.</t>
  </si>
  <si>
    <t>Ventiliacinis vamzdelis T-formos</t>
  </si>
  <si>
    <t>43.1.</t>
  </si>
  <si>
    <t>43.1.1.</t>
  </si>
  <si>
    <t>Silikoninis ar lygiavertės medžiagos ilgalaikis ventiliacijos vamzdelis, sterilioje pakuotėje po ≥ 1 vnt.</t>
  </si>
  <si>
    <t>43.1.2.</t>
  </si>
  <si>
    <t>Ilgis 5,5 mm, vidinis skersmuo 1,14 mm, vidinis flanšas 7,5mm, galima paklaida (±0,01 mm)</t>
  </si>
  <si>
    <t>44. DALIS</t>
  </si>
  <si>
    <t>KIŠENĖ INSTRUMENTAMS</t>
  </si>
  <si>
    <t>44.</t>
  </si>
  <si>
    <t>Kišenė instrumentams</t>
  </si>
  <si>
    <t>44.1.</t>
  </si>
  <si>
    <t>44.1.1.</t>
  </si>
  <si>
    <t xml:space="preserve">Sterili, vienkartinė </t>
  </si>
  <si>
    <t>44.1.2.</t>
  </si>
  <si>
    <t>Dviejų kišenių</t>
  </si>
  <si>
    <t>44.1.3.</t>
  </si>
  <si>
    <t>Klijuojama</t>
  </si>
  <si>
    <t>44.1.4.</t>
  </si>
  <si>
    <t>Dydis 30-40cm x 50cm (±1 cm)</t>
  </si>
  <si>
    <t>45. DALIS</t>
  </si>
  <si>
    <t>ŠLAPIMO SURINKEJAS VALANDINEI DIUREZIJAI MATUOTI</t>
  </si>
  <si>
    <t>45.</t>
  </si>
  <si>
    <t>Šlapimo surinkejas valandinei diurezijai matuoti</t>
  </si>
  <si>
    <t>45.1.</t>
  </si>
  <si>
    <t>45.1.1.</t>
  </si>
  <si>
    <t>Šlapimo surinkėjai su valandiniu šlapimo diurezės matuokliu</t>
  </si>
  <si>
    <t>45.1.2.</t>
  </si>
  <si>
    <t>Sterili uždara sistema valandinei diurezei matuoti su 4 matavimo kameromis (iki 50 ml, nuo 50 ml iki 200 ml, nuo 200 ml iki 350 ml, nuo 350 ml iki 500 ml)</t>
  </si>
  <si>
    <t>45.1.3.</t>
  </si>
  <si>
    <t xml:space="preserve">Su ventiliacine anga ir hidrofobiniu filtru </t>
  </si>
  <si>
    <t>45.1.4.</t>
  </si>
  <si>
    <t>Su 2 litrų šlapimo surinkimo maišu be adatos</t>
  </si>
  <si>
    <t>45.1.5.</t>
  </si>
  <si>
    <t>Su šlapimo paėmimo mėginio jungtimi</t>
  </si>
  <si>
    <t>45.1.6.</t>
  </si>
  <si>
    <t>Su dviejų kanalų vamzdeliu 120 – 150 cm</t>
  </si>
  <si>
    <t>45.1.7.</t>
  </si>
  <si>
    <t>By-pass sistema neleidžia persipildyti</t>
  </si>
  <si>
    <t>45.1.8.</t>
  </si>
  <si>
    <t>Keli pakabinimo variantai (plastikiniai dirželiai, virvutė ar pakaba)</t>
  </si>
  <si>
    <t>45.1.9.</t>
  </si>
  <si>
    <t>Šlapimo nuleidimo kranelis ir prapjova kraneliui užkišti</t>
  </si>
  <si>
    <t>46. DALIS</t>
  </si>
  <si>
    <t>ADAPTERIS NEFROSTOMOS KATERIUI PRIJUNGTI</t>
  </si>
  <si>
    <t>46.</t>
  </si>
  <si>
    <t>Adapteris nefrostomos kateriui prijungti</t>
  </si>
  <si>
    <t>46.1.</t>
  </si>
  <si>
    <t>46.1.1.</t>
  </si>
  <si>
    <t>Adapteris nefrostomos prie katerio prijungti šlapimo surinkimo maišelį CH8- CH10</t>
  </si>
  <si>
    <t>46.1.2.</t>
  </si>
  <si>
    <t>Vienkartinis</t>
  </si>
  <si>
    <t>46.1.3.</t>
  </si>
  <si>
    <t>Vienas galas prisisuka prie nefrostominio kateterio galo, kitas prisijungia prie šlapimo surinkimo maišelio</t>
  </si>
  <si>
    <t>47. DALIS</t>
  </si>
  <si>
    <t>IŠMATŲ RINKTUVAS</t>
  </si>
  <si>
    <t>47.</t>
  </si>
  <si>
    <t>Išmatų rinktuvas</t>
  </si>
  <si>
    <t>47.1.</t>
  </si>
  <si>
    <t>Plokštelė išmatų rinktuvui</t>
  </si>
  <si>
    <t>47.1.1.</t>
  </si>
  <si>
    <t>Formuojama rankomis  arba lygiavertis formavimas atitinkantis formavimą rankomis</t>
  </si>
  <si>
    <t>47.1.2.</t>
  </si>
  <si>
    <t>Bus perkamos lygios ir išgaubtos pagal poreikį</t>
  </si>
  <si>
    <t>47.1.3.</t>
  </si>
  <si>
    <t xml:space="preserve">Plokštelės dydis 22-33/45mm (±5mm) </t>
  </si>
  <si>
    <t>47.2.</t>
  </si>
  <si>
    <t xml:space="preserve">Maišeliai </t>
  </si>
  <si>
    <t>47.2.1.</t>
  </si>
  <si>
    <t>Maišeliai atviri, su dvigubu užsegimu, su filtru</t>
  </si>
  <si>
    <t>47.2.2.</t>
  </si>
  <si>
    <t>Maišelio dydis 45 mm (±5mm)</t>
  </si>
  <si>
    <t>48. DALIS</t>
  </si>
  <si>
    <t>48.</t>
  </si>
  <si>
    <t>48.1.</t>
  </si>
  <si>
    <t>48.1.1.</t>
  </si>
  <si>
    <t>48.1.2.</t>
  </si>
  <si>
    <t>48.1.3.</t>
  </si>
  <si>
    <t xml:space="preserve">Plokštelės dydis 33-45/57mm (±5mm) </t>
  </si>
  <si>
    <t>48.2.</t>
  </si>
  <si>
    <t>Maišeliai</t>
  </si>
  <si>
    <t>48.2.1.</t>
  </si>
  <si>
    <t>48.2.2.</t>
  </si>
  <si>
    <t>Maišelio dydis 57 mm (±5mm)</t>
  </si>
  <si>
    <t>49. DALIS</t>
  </si>
  <si>
    <t>LAPAROSKOPINIAI AUDINIŲ IŠĖMIMO MAIŠELIAI</t>
  </si>
  <si>
    <t>49.</t>
  </si>
  <si>
    <t>Laparoskopiniai audinių išėmimo maišeliai</t>
  </si>
  <si>
    <t>49.1.</t>
  </si>
  <si>
    <t>49.1.1.</t>
  </si>
  <si>
    <t>49.1.2.</t>
  </si>
  <si>
    <t>Susideda iš maišelio, kuris užmautas ant savo formą išlaikančios vielos, padedančios išlaikyti maišelio atvirą padėtį.</t>
  </si>
  <si>
    <t>49.1.3.</t>
  </si>
  <si>
    <t>Be jokios papildomos manipuliacijos.</t>
  </si>
  <si>
    <t>49.1.4.</t>
  </si>
  <si>
    <t>Maišelis yra išdėstytas plastikiniame vamzdelyje, bet nėra prie jo pritvirtintas, todėl neblokuoja trokaro ir leidžia juo naudotis po maišelio išskleidimo.</t>
  </si>
  <si>
    <t>49.1.5.</t>
  </si>
  <si>
    <t>Maišelis gali likti kūno ertmėje ir chirurginės procedūros metu, gali būti pakartotinai uždaromas ir atidaromas užpildant kelis kartus, o procedūrai pasibaigus pašalinamas.</t>
  </si>
  <si>
    <t>49.1.6.</t>
  </si>
  <si>
    <t>Dydis 400ml (±2ml)</t>
  </si>
  <si>
    <t>49.1.7.</t>
  </si>
  <si>
    <t>Tinkantys 10mm trokarui</t>
  </si>
  <si>
    <t>49.1.8.</t>
  </si>
  <si>
    <t>Spalvinė koduotė skirtingiems dydžiams arba maišelio talpa nurodyta ant pakuotės</t>
  </si>
  <si>
    <t>49.1.9.</t>
  </si>
  <si>
    <t>Supakuotas po 1vnt.</t>
  </si>
  <si>
    <t>50. DALIS</t>
  </si>
  <si>
    <t>50.</t>
  </si>
  <si>
    <t>50.1.</t>
  </si>
  <si>
    <t>50.1.1.</t>
  </si>
  <si>
    <t>50.1.2.</t>
  </si>
  <si>
    <t>50.1.3.</t>
  </si>
  <si>
    <t>50.1.4.</t>
  </si>
  <si>
    <t>50.1.5.</t>
  </si>
  <si>
    <t>50.1.6.</t>
  </si>
  <si>
    <t>Dydis 500ml (±2ml)</t>
  </si>
  <si>
    <t>50.1.7.</t>
  </si>
  <si>
    <t>50.1.8.</t>
  </si>
  <si>
    <t>50.1.9.</t>
  </si>
  <si>
    <t>51. DALIS</t>
  </si>
  <si>
    <t>51.</t>
  </si>
  <si>
    <t>51.1.</t>
  </si>
  <si>
    <t>51.1.1.</t>
  </si>
  <si>
    <t>51.1.2.</t>
  </si>
  <si>
    <t>51.1.3.</t>
  </si>
  <si>
    <t>51.1.4.</t>
  </si>
  <si>
    <t>51.1.5.</t>
  </si>
  <si>
    <t>51.1.6.</t>
  </si>
  <si>
    <t>Dydis 800ml (±5ml)</t>
  </si>
  <si>
    <t>51.1.7.</t>
  </si>
  <si>
    <t>51.1.8.</t>
  </si>
  <si>
    <t>51.1.9.</t>
  </si>
  <si>
    <t>Supakuotas ne po 1vnt.</t>
  </si>
  <si>
    <t>52. DALIS</t>
  </si>
  <si>
    <t>52.</t>
  </si>
  <si>
    <t>52.1.</t>
  </si>
  <si>
    <t>52.1.1.</t>
  </si>
  <si>
    <t>52.1.2.</t>
  </si>
  <si>
    <t>52.1.3.</t>
  </si>
  <si>
    <t>52.1.4.</t>
  </si>
  <si>
    <t>52.1.5.</t>
  </si>
  <si>
    <t>52.1.6.</t>
  </si>
  <si>
    <t>Dydis 200ml (±5ml)</t>
  </si>
  <si>
    <t>52.1.7.</t>
  </si>
  <si>
    <t>52.1.8.</t>
  </si>
  <si>
    <t>52.1.9.</t>
  </si>
  <si>
    <t>53. DALIS</t>
  </si>
  <si>
    <t>BIOLOGINIŲ SKYSČIŲ SIURBIMO SISTEMA</t>
  </si>
  <si>
    <t>53.</t>
  </si>
  <si>
    <t>Biologinių skysčių siurbimo sistema</t>
  </si>
  <si>
    <t>53.1.</t>
  </si>
  <si>
    <t>53.1.1.</t>
  </si>
  <si>
    <t>Daugkartinio naudojimo skaidraus plastiko medžiagos 2 litrų indas. Arba pateikti lygiavertį daugkartinio naudojimo indą ir jam tinkančias visas sudėtines dalis procedūrai atlikti</t>
  </si>
  <si>
    <t>53.1.2.</t>
  </si>
  <si>
    <t>2 litrų talpos daugkartinio naudojimo skaidraus atsparaus plastiko ar lygiavertės medžiagos indas su skysčio kiekio matavimo skale. Sugraduotas kas 100 ml</t>
  </si>
  <si>
    <t>53.1.3.</t>
  </si>
  <si>
    <t>Sertifikuotas kaip matavimo indas (pateikti patvirtinančius dokumentus, kad indas sertifikuotas kaip matavimo indas)</t>
  </si>
  <si>
    <t>53.1.4.</t>
  </si>
  <si>
    <t>Atsparus smūgiams</t>
  </si>
  <si>
    <t>53.1.5.</t>
  </si>
  <si>
    <t>Indas komplektuojamas su daugkartine L formos jungtimi</t>
  </si>
  <si>
    <t>53.1.6.</t>
  </si>
  <si>
    <t>L formos kampinės jungtys ir indai gali būti dezinfekuojami automatinėse plovimo mašinose (ne mažiau 95°C) ir sterilizuojama (ne mažiau 121°C)</t>
  </si>
  <si>
    <t>53.1.7.</t>
  </si>
  <si>
    <t>Turi būti galimybė sujungti indus į vientisą skysčių surinkimo sistemą</t>
  </si>
  <si>
    <t>53.1.8.</t>
  </si>
  <si>
    <t>Siūlomi indai turi tikti naudoti su šioje dalyje siūlomais vežimėliais ir laikikliais</t>
  </si>
  <si>
    <t>53.2.</t>
  </si>
  <si>
    <t>Vienkartinis 2 litrų skysčių surinkimo maišas su granulėmis</t>
  </si>
  <si>
    <t>53.2.1.</t>
  </si>
  <si>
    <t>53.2.2.</t>
  </si>
  <si>
    <t>Pagamintas iš tvirto polietileno ar lygiavertės medžiagos</t>
  </si>
  <si>
    <t>53.2.3.</t>
  </si>
  <si>
    <t>Sudėtyje nėra PVC</t>
  </si>
  <si>
    <t>53.2.4.</t>
  </si>
  <si>
    <t>Maišas neturi vakuumo jungties (apsaugoja vakuumo sistemą)</t>
  </si>
  <si>
    <t>53.2.5.</t>
  </si>
  <si>
    <t>Kiekevienas maišas savo viduje turi kombinuotą hidrofobinį ir antibakterinį filtrą, kad siurbiami skysčiai nepatektų į centrinę vakuumo sistemą</t>
  </si>
  <si>
    <t>53.2.6.</t>
  </si>
  <si>
    <t>Ant maišo yra jungtis mėginių indelio prijungimui</t>
  </si>
  <si>
    <t>53.2.7.</t>
  </si>
  <si>
    <t>Atskira tvirtinimo jungtis skysčių matavimo indui ir rankena maišo išėmimui</t>
  </si>
  <si>
    <t>53.2.8.</t>
  </si>
  <si>
    <t>Maišo viduje turi būti sandariai supakuotos granulės paverčiančios skystį geliu</t>
  </si>
  <si>
    <t>53.2.9.</t>
  </si>
  <si>
    <t>Ant maišo turi būti nurodyta talpa</t>
  </si>
  <si>
    <t>53.2.10.</t>
  </si>
  <si>
    <t>Pritaikytas naudoti su šioje pirkimo dalyje siūlomais daugkartinio naudojimo indais</t>
  </si>
  <si>
    <t>53.3.</t>
  </si>
  <si>
    <t>Jungiamoji žarnelė</t>
  </si>
  <si>
    <t>53.3.1.</t>
  </si>
  <si>
    <t>Vienkartinė</t>
  </si>
  <si>
    <t>53.3.2.</t>
  </si>
  <si>
    <t>Jungiamoji žarnelė skirta sujungti vienkartinius skysčių surinkimo maišus į vientisą skysčių surinkimo sistemą</t>
  </si>
  <si>
    <t>53.3.3.</t>
  </si>
  <si>
    <t>Pritaikyta naudoti su nurodytais vienkartiniais surinkimo maišais</t>
  </si>
  <si>
    <t>53.4.</t>
  </si>
  <si>
    <t>T formos jungtis daugkartinio naudojimo plastikiniams indams</t>
  </si>
  <si>
    <t>53.4.1.</t>
  </si>
  <si>
    <t>T formos daugkartinio naudojimo jungtis, įstatoma į   nurodytus indus ir leidžianti juos sujungti į vientisą vakuumo sistemą</t>
  </si>
  <si>
    <t>53.4.2.</t>
  </si>
  <si>
    <t>Jungtis gali būti dezinfekuojama ir plaunama automatinėse plovimo mašinose (ne mažiau 95°C) ir sterilizuojama (ne mažiau 121°C)</t>
  </si>
  <si>
    <t>53.5.</t>
  </si>
  <si>
    <t>Vežimėlis</t>
  </si>
  <si>
    <t>53.5.1.</t>
  </si>
  <si>
    <t>Turi ne mažiau 3 laikiklius, skirtus daugkartinio naudojimo nurodytiems plastiko indam įstatyti</t>
  </si>
  <si>
    <t>53.5.2.</t>
  </si>
  <si>
    <t>Aukštis 90-120 cm su ratukais</t>
  </si>
  <si>
    <t>54. DALIS</t>
  </si>
  <si>
    <t>STIKLINĖLĖ</t>
  </si>
  <si>
    <t>54.</t>
  </si>
  <si>
    <t>Stiklinėlė</t>
  </si>
  <si>
    <t>54.1.</t>
  </si>
  <si>
    <t xml:space="preserve">Stiklinėlė </t>
  </si>
  <si>
    <t>54.1.1.</t>
  </si>
  <si>
    <t>Vienkartinė 200ml (± 50 ml)</t>
  </si>
  <si>
    <t>54.1.2.</t>
  </si>
  <si>
    <t>Atspari dūžiui, maistinė</t>
  </si>
  <si>
    <t>55. DALIS</t>
  </si>
  <si>
    <t>PATANATOMINIAI INDAI</t>
  </si>
  <si>
    <t>55.</t>
  </si>
  <si>
    <t>Patanatominiai indai</t>
  </si>
  <si>
    <t>55.1.</t>
  </si>
  <si>
    <t>Indas patanatominis</t>
  </si>
  <si>
    <t>55.1.1.</t>
  </si>
  <si>
    <t>1 ltr. (± 100 ml) talpos su sandariu dangteliu</t>
  </si>
  <si>
    <t>55.1.2.</t>
  </si>
  <si>
    <t>Pagamintas iš polistireno ar lygiavertės medžiagos.</t>
  </si>
  <si>
    <t>55.1.3.</t>
  </si>
  <si>
    <t>Tinkamas sudėti ir transportuoti chirurginius/anatominius  audinių pavyzdžius</t>
  </si>
  <si>
    <t>55.2.</t>
  </si>
  <si>
    <t>55.2.1.</t>
  </si>
  <si>
    <t>3 ltr. (± 500 ml) talpos su sandariu dangteliu</t>
  </si>
  <si>
    <t>55.2.2.</t>
  </si>
  <si>
    <t>55.2.3.</t>
  </si>
  <si>
    <t>56. DALIS</t>
  </si>
  <si>
    <t xml:space="preserve">INDELIS IŠMATŲ TYRIMUI </t>
  </si>
  <si>
    <t>56.</t>
  </si>
  <si>
    <t xml:space="preserve">Indelis išmatų tyrimui </t>
  </si>
  <si>
    <t>56.1.</t>
  </si>
  <si>
    <t>Indelis išmatų tyrimui</t>
  </si>
  <si>
    <t>56.1.1.</t>
  </si>
  <si>
    <t>30-60ml</t>
  </si>
  <si>
    <t>56.1.2.</t>
  </si>
  <si>
    <t>56.1.3.</t>
  </si>
  <si>
    <t>Etiketė pacientoduomenis užrašyti</t>
  </si>
  <si>
    <t>57. DALIS</t>
  </si>
  <si>
    <t xml:space="preserve">INDAS ŠLAPIMUI </t>
  </si>
  <si>
    <t>57.</t>
  </si>
  <si>
    <t xml:space="preserve">Indas šlapimui </t>
  </si>
  <si>
    <t>57.1.</t>
  </si>
  <si>
    <t>57.1.1.</t>
  </si>
  <si>
    <t>120-150ml su užsukamu dangteliu</t>
  </si>
  <si>
    <t>57.1.2.</t>
  </si>
  <si>
    <t>57.1.3.</t>
  </si>
  <si>
    <t>Etiketė paciento duomenims užrašyti</t>
  </si>
  <si>
    <t>58. DALIS</t>
  </si>
  <si>
    <t>58.</t>
  </si>
  <si>
    <t>58.1.</t>
  </si>
  <si>
    <t>Indas šlapimui</t>
  </si>
  <si>
    <t>58.1.1.</t>
  </si>
  <si>
    <t>60ml (±10ml) su užsukamu dangteliu</t>
  </si>
  <si>
    <t>58.1.2.</t>
  </si>
  <si>
    <t>58.1.3.</t>
  </si>
  <si>
    <t>59. DALIS</t>
  </si>
  <si>
    <t>VAKUUMINĖ  ŽAIZDŲ DRENAVIMO SISTEMA</t>
  </si>
  <si>
    <t>59.</t>
  </si>
  <si>
    <t>Vakuuminė  žaizdų drenavimo sistema</t>
  </si>
  <si>
    <t>59.1.</t>
  </si>
  <si>
    <t>59.1.1.</t>
  </si>
  <si>
    <t>Žemo slėgio vakuminio žaizdos drenažo sistema su jungiančiu vamzdeliu ir varijuojančiu konektoriumi (Ch6-Ch18), su konteineriu.</t>
  </si>
  <si>
    <t>59.1.2.</t>
  </si>
  <si>
    <t>Dydis 150 - 200ml</t>
  </si>
  <si>
    <t>59.1.3.</t>
  </si>
  <si>
    <t>Suspaudžiamos armonikėlės tipo</t>
  </si>
  <si>
    <t>60. DALIS</t>
  </si>
  <si>
    <t xml:space="preserve">VAKUUMINĖ  ŽAIZDŲ DRENAVIMO SISTEMA </t>
  </si>
  <si>
    <t>60.</t>
  </si>
  <si>
    <t xml:space="preserve">Vakuuminė  žaizdų drenavimo sistema </t>
  </si>
  <si>
    <t>60.1.</t>
  </si>
  <si>
    <t>60.1.1.</t>
  </si>
  <si>
    <t>Aukšto slėgio vakuminio žaizdos drenažo sistema su jungiančiu vamzdeliu ir varijuojančiu konektoriumi (Ch6-Ch18), su konteineriu.</t>
  </si>
  <si>
    <t>60.1.2.</t>
  </si>
  <si>
    <t>Dydis 600ml (±100ml)</t>
  </si>
  <si>
    <t>60.1.3.</t>
  </si>
  <si>
    <t>61. DALIS</t>
  </si>
  <si>
    <t>61.</t>
  </si>
  <si>
    <t>61.1.</t>
  </si>
  <si>
    <t>61.1.1.</t>
  </si>
  <si>
    <t>61.1.2.</t>
  </si>
  <si>
    <t>Dydis 300ml (±100ml)</t>
  </si>
  <si>
    <t>61.1.3.</t>
  </si>
  <si>
    <t>62. DALIS</t>
  </si>
  <si>
    <t>PRIEMONĖS APARATUI ,,AVANCE CS2''</t>
  </si>
  <si>
    <t>62.</t>
  </si>
  <si>
    <t>Priemonės aparatui ,,Avance CS2''</t>
  </si>
  <si>
    <t>62.1.</t>
  </si>
  <si>
    <t>62.1.1.</t>
  </si>
  <si>
    <t xml:space="preserve">Vandens ,,gaudyklės''  </t>
  </si>
  <si>
    <t>62.2.</t>
  </si>
  <si>
    <t>62.2.1.</t>
  </si>
  <si>
    <t>Įkvėpimo ir iškvėpimo tėkmės jutikliai</t>
  </si>
  <si>
    <t>63. DALIS</t>
  </si>
  <si>
    <t>SISTEMA PLEUROS DRENAVIMUI</t>
  </si>
  <si>
    <t>63.</t>
  </si>
  <si>
    <t>Sistema pleuros drenavimui</t>
  </si>
  <si>
    <t>63.1.</t>
  </si>
  <si>
    <t>63.1.1.</t>
  </si>
  <si>
    <t>Daugkartinė</t>
  </si>
  <si>
    <t>63.1.2.</t>
  </si>
  <si>
    <t>2 litrų stiklinė talpa su 38mm (± 1mm) diametro kakleliu</t>
  </si>
  <si>
    <t>63.2.</t>
  </si>
  <si>
    <t>Krūtininio drenažo sistema stiklinei talpai</t>
  </si>
  <si>
    <t>63.2.1.</t>
  </si>
  <si>
    <t>Pritaikyta 38mm (± 1mm) skersmens stiklinei talpai</t>
  </si>
  <si>
    <t>63.2.2.</t>
  </si>
  <si>
    <t>Skaidri, diametras 6 - 7mm</t>
  </si>
  <si>
    <t>63.2.3.</t>
  </si>
  <si>
    <t>Ilgis 150cm  (±5cm)</t>
  </si>
  <si>
    <t>64. DALIS</t>
  </si>
  <si>
    <t>UŽDARA SISTEMA ŽARNYNO PRAPLOVIMUI</t>
  </si>
  <si>
    <t>64.</t>
  </si>
  <si>
    <t>Uždara sistema žarnyno praplovimui</t>
  </si>
  <si>
    <t>64.1.</t>
  </si>
  <si>
    <t>64.1.1.</t>
  </si>
  <si>
    <t>Maišelis 1500-2000ml talpos, kūginiu konektoriumi, išleidimo kamštelis</t>
  </si>
  <si>
    <t>64.1.2.</t>
  </si>
  <si>
    <t>Maišelis tvirtinamas prie lovos</t>
  </si>
  <si>
    <t>64.1.3.</t>
  </si>
  <si>
    <t>Sujungimo žarnelė 150-160cm ilgio, su užspaudėju</t>
  </si>
  <si>
    <t>64.1.4.</t>
  </si>
  <si>
    <t>Rektalinis kateteris (su balionu)</t>
  </si>
  <si>
    <t>64.1.5.</t>
  </si>
  <si>
    <t>50-60ml švirkštas (Luer Lock, 3 dalių)</t>
  </si>
  <si>
    <t>64.1.6.</t>
  </si>
  <si>
    <t xml:space="preserve">Sterilus, supakuota vienoje pakuotėje </t>
  </si>
  <si>
    <t>65. DALIS</t>
  </si>
  <si>
    <t>ABSORBENTAS</t>
  </si>
  <si>
    <t>65.</t>
  </si>
  <si>
    <t>Absorbentas</t>
  </si>
  <si>
    <t>65.1.</t>
  </si>
  <si>
    <t>kg</t>
  </si>
  <si>
    <t>65.1.1.</t>
  </si>
  <si>
    <t>Pagamintas iš 2 mm - 5 mm dydžio granulių</t>
  </si>
  <si>
    <t>65.1.2.</t>
  </si>
  <si>
    <t>1kg absorbento absorbuoja daugiau nei 120 litrų anglies dvideginio</t>
  </si>
  <si>
    <t>65.1.3.</t>
  </si>
  <si>
    <t>Absorbente 13 - 17% vandens/drėgmės</t>
  </si>
  <si>
    <t>65.1.4.</t>
  </si>
  <si>
    <t xml:space="preserve">Supakuotas ne daugiau kaip po 4,5 kg </t>
  </si>
  <si>
    <t>65.1.5.</t>
  </si>
  <si>
    <t>Spalvų indikatorius: baltas keičiasi į violetinį</t>
  </si>
  <si>
    <t>65.1.6.</t>
  </si>
  <si>
    <t>Sudėtyje nėra kalio hidroksido, bario hidroksido, kvarco </t>
  </si>
  <si>
    <t>66. DALIS</t>
  </si>
  <si>
    <t>KASETĖ UŽPILDYTA CO2 ABSORBENTU</t>
  </si>
  <si>
    <t>66.</t>
  </si>
  <si>
    <t>Kasetė užpildyta CO2 absorbentu</t>
  </si>
  <si>
    <t>66.1.</t>
  </si>
  <si>
    <t>66.1.1.</t>
  </si>
  <si>
    <t>CO2 absorbentu užpildytos kasetės</t>
  </si>
  <si>
    <t>66.1.2.</t>
  </si>
  <si>
    <t>Vienkartinės kasetės po 1kg (±20 g)</t>
  </si>
  <si>
    <t>66.1.3.</t>
  </si>
  <si>
    <t>Užpildytos sferinės formos granulių absorbentu</t>
  </si>
  <si>
    <t>66.1.4.</t>
  </si>
  <si>
    <t>Skirtos GE aparatams Avance CS2</t>
  </si>
  <si>
    <t>67. DALIS</t>
  </si>
  <si>
    <t>ABSORBERIO FILTRAI ANESTEZIJOS APARATUI</t>
  </si>
  <si>
    <t>67.</t>
  </si>
  <si>
    <t>Absorberio filtrai anestezijos aparatui</t>
  </si>
  <si>
    <t>67.1.</t>
  </si>
  <si>
    <t>67.1.1.</t>
  </si>
  <si>
    <t>Absorbento filtrai, skirti anestezijos aparatui,,Siesta Dameca''</t>
  </si>
  <si>
    <t>68. DALIS</t>
  </si>
  <si>
    <t xml:space="preserve">DANGALAS RENTGENO APARATUI </t>
  </si>
  <si>
    <t>68.</t>
  </si>
  <si>
    <t xml:space="preserve">Dangalas rentgeno aparatui </t>
  </si>
  <si>
    <t>68.1.</t>
  </si>
  <si>
    <t>68.1.1.</t>
  </si>
  <si>
    <t>68.1.2.</t>
  </si>
  <si>
    <t>68.1.3.</t>
  </si>
  <si>
    <t>68.1.4.</t>
  </si>
  <si>
    <t>Pagaminta iš ne plonesnės kaip 35μ polietileno plėvelės</t>
  </si>
  <si>
    <t>68.1.5.</t>
  </si>
  <si>
    <t>Su elastingu apsiuvu aplinkui</t>
  </si>
  <si>
    <t>68.1.6.</t>
  </si>
  <si>
    <t>Maišas 90 cm ( ±5 cm) skersmens.</t>
  </si>
  <si>
    <t>68.1.7.</t>
  </si>
  <si>
    <t>Ne mažiau 2 lygių pakuotė su sterilumo kontrolės sistema t.y. ne mažiau 2 lipdukų su pakuotės sterilumo ir gamybos duomenimis</t>
  </si>
  <si>
    <t>68.1.8.</t>
  </si>
  <si>
    <t>Privaloma transportavimo pakuotė</t>
  </si>
  <si>
    <t>69. DALIS</t>
  </si>
  <si>
    <t>PREZERVATYVAI</t>
  </si>
  <si>
    <t>69.</t>
  </si>
  <si>
    <t>Prezervatyvai</t>
  </si>
  <si>
    <t>69.1.</t>
  </si>
  <si>
    <t>69.1.1.</t>
  </si>
  <si>
    <t>Ilgis 190mm (±10mm)</t>
  </si>
  <si>
    <t>69.1.2.</t>
  </si>
  <si>
    <t>Supakuoti ne daugiau kaip po 1 vnt.</t>
  </si>
  <si>
    <t>70. DALIS</t>
  </si>
  <si>
    <t xml:space="preserve">DANTŲ PRIEŽIŪROS PRIEMONĖ </t>
  </si>
  <si>
    <t>70.</t>
  </si>
  <si>
    <t xml:space="preserve">Dantų priežiūros priemonė </t>
  </si>
  <si>
    <t>70.1.</t>
  </si>
  <si>
    <t>70.1.1.</t>
  </si>
  <si>
    <t>Su silikonine galvute</t>
  </si>
  <si>
    <t>70.1.2.</t>
  </si>
  <si>
    <t xml:space="preserve">Vienkartinė.  Gaminio sudėtyje nėra latekso. </t>
  </si>
  <si>
    <t>70.1.3.</t>
  </si>
  <si>
    <t>Kliniškai švari. Skirta sunkios būklės ligoniams</t>
  </si>
  <si>
    <t>70.1.4.</t>
  </si>
  <si>
    <t>Be šerelių, todėl gali būti naudojamas pacientams turintiems jautrias dantenas arba neturintiems dantų. Tinka liežuvio apnašoms šalinti</t>
  </si>
  <si>
    <t>70.1.5.</t>
  </si>
  <si>
    <t>Tvirtinasi prie standartinės (gleivių ir skysčių) atsiurbimo sistemos. Su galimybe atsiurbti.</t>
  </si>
  <si>
    <t>70.1.6.</t>
  </si>
  <si>
    <t>Supakuota po 1vnt.</t>
  </si>
  <si>
    <t>71. DALIS</t>
  </si>
  <si>
    <t xml:space="preserve">ŠEPETĖLIS DANTŲ </t>
  </si>
  <si>
    <t>71.</t>
  </si>
  <si>
    <t xml:space="preserve">Šepetėlis dantų </t>
  </si>
  <si>
    <t>71.1.</t>
  </si>
  <si>
    <t>71.1.1.</t>
  </si>
  <si>
    <t>Dantų šepetėlis su užpildoma kapsule ir galimybe atsiurbti</t>
  </si>
  <si>
    <t>71.1.2.</t>
  </si>
  <si>
    <t>Vienkartinis, kliniškai švarus, gaminio sudėtyje nėra latekso</t>
  </si>
  <si>
    <t>71.1.3.</t>
  </si>
  <si>
    <t>Skirtas sunkios būklės ligonių burnos higienos priežiūrai</t>
  </si>
  <si>
    <t>71.1.4.</t>
  </si>
  <si>
    <t>Šepetėlis su atrauminiais šereliais, kurie su korpusu vientisi, išlydyti iš tos pačios medžiagos</t>
  </si>
  <si>
    <t>71.1.5.</t>
  </si>
  <si>
    <t>Turi būti speciali jungtis kapsulei pritvirtinti ir užpildyti.</t>
  </si>
  <si>
    <t>71.1.6.</t>
  </si>
  <si>
    <t>Kapsulė gali būti užpildoma burnos skalavimo ar kitu skysčiu</t>
  </si>
  <si>
    <t>71.1.7.</t>
  </si>
  <si>
    <t>Šepetėlis turi tvirtintis prie standartinės  (gleivių ir skysčių) atsiurbimo sistemos</t>
  </si>
  <si>
    <t>71.1.8.</t>
  </si>
  <si>
    <t>Supakuota po 1 komplektą</t>
  </si>
  <si>
    <t>72. DALIS</t>
  </si>
  <si>
    <t xml:space="preserve">UŽVALKALAI KAMERAI </t>
  </si>
  <si>
    <t>72.</t>
  </si>
  <si>
    <t xml:space="preserve">Užvalkalai kamerai </t>
  </si>
  <si>
    <t>72.1.</t>
  </si>
  <si>
    <t>72.1.1.</t>
  </si>
  <si>
    <t>Polietileniniai ar lygiavertės medžiagos, neperšlampantys, sterilūs, vienkartiniai, su lipnia juostele fiksavimui</t>
  </si>
  <si>
    <t>72.1.2.</t>
  </si>
  <si>
    <t>Vamzdelio apvalkalo optikos jungtis baigiasi trikampio forma, punktyrinė linija ženklina nuplėšiamą kraštelį, per kurį įmaunama  endoskopinė optika, teleskopiškai sulankstyta</t>
  </si>
  <si>
    <t>72.1.3.</t>
  </si>
  <si>
    <t>Išmatavimai: 15cm (±1cm) x 240-250cm.</t>
  </si>
  <si>
    <t>73. DALIS</t>
  </si>
  <si>
    <t xml:space="preserve"> TESTAS H.PYLORI </t>
  </si>
  <si>
    <t>73.</t>
  </si>
  <si>
    <t xml:space="preserve"> Testas H.Pylori </t>
  </si>
  <si>
    <t>73.1.</t>
  </si>
  <si>
    <t>73.1.1.</t>
  </si>
  <si>
    <t>Testas skirtas Helicobacter Pylori ureazės fermento nustatymui skrandžio gleivinės biopsijos mėginiuose</t>
  </si>
  <si>
    <t>73.1.2.</t>
  </si>
  <si>
    <t>Tyrimo rezultatas gaunamas po 5 – 60 min.</t>
  </si>
  <si>
    <t>74. DALIS</t>
  </si>
  <si>
    <t>MEDICININĖ TIMPA VAIKAMS</t>
  </si>
  <si>
    <t>74.</t>
  </si>
  <si>
    <t>Medicininė timpa vaikams</t>
  </si>
  <si>
    <t>74.1.</t>
  </si>
  <si>
    <t>74.1.1.</t>
  </si>
  <si>
    <t>Varžtis vaikams</t>
  </si>
  <si>
    <t>74.1.2.</t>
  </si>
  <si>
    <t>Ilgis ne mažiau 400 mm</t>
  </si>
  <si>
    <t>74.1.3.</t>
  </si>
  <si>
    <t>Plaunamas rankiniu arba automatiniu būdu, 50 - 60ºC</t>
  </si>
  <si>
    <t>74.1.4.</t>
  </si>
  <si>
    <t>Su piešinukais</t>
  </si>
  <si>
    <t>75. DALIS</t>
  </si>
  <si>
    <t>SPAUSTUKAI VIRKŠTELEI</t>
  </si>
  <si>
    <t>75.</t>
  </si>
  <si>
    <t>Spaustukai virkštelei</t>
  </si>
  <si>
    <t>75.1.</t>
  </si>
  <si>
    <t>75.1.1.</t>
  </si>
  <si>
    <t>Vienkartiniai, sterilūs, supakuoti po vieną</t>
  </si>
  <si>
    <t>75.1.2.</t>
  </si>
  <si>
    <t>Plastikiniai, ilgis 55mm (±5mm)</t>
  </si>
  <si>
    <t>76. DALIS</t>
  </si>
  <si>
    <t xml:space="preserve">RINKINYS APSAUGOJIMUI PRIEŠ OPTIKOS RASOJIMĄ </t>
  </si>
  <si>
    <t>76.</t>
  </si>
  <si>
    <t xml:space="preserve">Rinkinys apsaugojimui prieš optikos rasojimą </t>
  </si>
  <si>
    <t>76.1.</t>
  </si>
  <si>
    <t>76.1.1.</t>
  </si>
  <si>
    <t>Skirtas apsaugoti nuo rasojimo endoskopinės kameros optikos paviršius</t>
  </si>
  <si>
    <t>76.1.2.</t>
  </si>
  <si>
    <t>Pašalina miglos pasidengimą ir leidžia nepertraukti procedūros</t>
  </si>
  <si>
    <t>76.1.3.</t>
  </si>
  <si>
    <t>Komplektą sudaro: 1 fl. skysčio apsaugančio nuo rasojimo ir lipni kempinėlė, kurią galima saugiai priklijuoti sterilioje zonoje</t>
  </si>
  <si>
    <t>76.1.4.</t>
  </si>
  <si>
    <t>Kempinėlė yra rentgenokontrastinė, be latekso, sterili, vienkartinio naudojimo.</t>
  </si>
  <si>
    <t>77. DALIS</t>
  </si>
  <si>
    <t>AKINUKAI FOTOTERAPIJAI NAUJAGIMIAMS</t>
  </si>
  <si>
    <t>77.</t>
  </si>
  <si>
    <t>Akinukai fototerapijai naujagimiams</t>
  </si>
  <si>
    <t>77.1.</t>
  </si>
  <si>
    <t>77.1.1.</t>
  </si>
  <si>
    <t>Tinka galvos apimčiai 32 cm - 38cm</t>
  </si>
  <si>
    <t>77.1.2.</t>
  </si>
  <si>
    <t>Be latekso. Su ,,velcro'' tipo užsegimu</t>
  </si>
  <si>
    <t>78. DALIS</t>
  </si>
  <si>
    <t>ANOSKOPAS</t>
  </si>
  <si>
    <t>78.</t>
  </si>
  <si>
    <t>Anoskopas</t>
  </si>
  <si>
    <t>78.1.</t>
  </si>
  <si>
    <t>78.1.1.</t>
  </si>
  <si>
    <t>78.1.2.</t>
  </si>
  <si>
    <t>Plastikinis, su į anoskopą integruotu šviesos šaltiniu</t>
  </si>
  <si>
    <t>78.1.3.</t>
  </si>
  <si>
    <t>Darbinis kanalas 96mm (± 5mm) ilgio</t>
  </si>
  <si>
    <t>78.1.4.</t>
  </si>
  <si>
    <t>Diametras 23mm (± 2mm)</t>
  </si>
  <si>
    <t>78.2.</t>
  </si>
  <si>
    <t>78.2.1.</t>
  </si>
  <si>
    <t>78.2.2.</t>
  </si>
  <si>
    <t>78.2.3.</t>
  </si>
  <si>
    <t>,Darbinis kanalas 100 mm (± 5mm)</t>
  </si>
  <si>
    <t>78.2.4.</t>
  </si>
  <si>
    <t>Diametras 18mm (± 2mm)</t>
  </si>
  <si>
    <t>78.3.</t>
  </si>
  <si>
    <t>78.3.1.</t>
  </si>
  <si>
    <t>78.3.2.</t>
  </si>
  <si>
    <t>78.3.3.</t>
  </si>
  <si>
    <t>Darbinis kanalas 90 mm (± 5mm)</t>
  </si>
  <si>
    <t>78.3.4.</t>
  </si>
  <si>
    <t>Diametras 18mm (±2mm)</t>
  </si>
  <si>
    <t>79. DALIS</t>
  </si>
  <si>
    <t>ANTGALIAI OTOREAD APARATUI</t>
  </si>
  <si>
    <t>79.</t>
  </si>
  <si>
    <t>Antgaliai OtoRead aparatui</t>
  </si>
  <si>
    <t>79.1.</t>
  </si>
  <si>
    <t>79.1.1.</t>
  </si>
  <si>
    <t>Naujagimiams</t>
  </si>
  <si>
    <t>79.1.2.</t>
  </si>
  <si>
    <t>Raudoni, 4mm  (±0,1mm), gofruoti.</t>
  </si>
  <si>
    <t>80. DALIS</t>
  </si>
  <si>
    <t>ANTGALIAI ALKOTESTERIUI</t>
  </si>
  <si>
    <t>80.</t>
  </si>
  <si>
    <t>Antgaliai alkotesteriui</t>
  </si>
  <si>
    <t>80.1.</t>
  </si>
  <si>
    <t xml:space="preserve">Antgaliai alkotesteriui </t>
  </si>
  <si>
    <t>80.1.1.</t>
  </si>
  <si>
    <t>Antgaliai alkotesteriui Drager Alcotest 6810</t>
  </si>
  <si>
    <t>81. DALIS</t>
  </si>
  <si>
    <t>ANTGALIS PRIEKINĖS VITREKTOMIJOS APARATUI "INFINITY"</t>
  </si>
  <si>
    <t>81.</t>
  </si>
  <si>
    <t>Antgalis priekinės vitrektomijos aparatui "Infinity"</t>
  </si>
  <si>
    <t>81.1.</t>
  </si>
  <si>
    <t>81.1.1.</t>
  </si>
  <si>
    <t>Priekinės vitrektomo antgalis, skirtas naudoti su Alcon Infiniti fakoemulsifikacijos aparatu.</t>
  </si>
  <si>
    <t>81.1.2.</t>
  </si>
  <si>
    <t>Kirpimo greičio diapazonas ne siauresnis nei 10 - 800 kirpimų per minutę.</t>
  </si>
  <si>
    <t>82. DALIS</t>
  </si>
  <si>
    <t>ANTGALIS ZONDO</t>
  </si>
  <si>
    <t>82.</t>
  </si>
  <si>
    <t>Antgalis zondo</t>
  </si>
  <si>
    <t>82.1.</t>
  </si>
  <si>
    <t>82.1.1.</t>
  </si>
  <si>
    <t>Antgaliai zondo naudojami naujagimių klausos patikrai OAE metodu</t>
  </si>
  <si>
    <t>82.1.2.</t>
  </si>
  <si>
    <t>Tinkami EroScan modeliui</t>
  </si>
  <si>
    <t>83. DALIS</t>
  </si>
  <si>
    <t>AUSŲ KAMŠTELIAI</t>
  </si>
  <si>
    <t>83.</t>
  </si>
  <si>
    <t>Ausų kamšteliai</t>
  </si>
  <si>
    <t>83.1.</t>
  </si>
  <si>
    <t>83.1.1.</t>
  </si>
  <si>
    <t>Ausų kamšteliai, vienkartiniai, apsaugantys nuo triukšmo.</t>
  </si>
  <si>
    <t>83.1.2.</t>
  </si>
  <si>
    <t>Pagaminta iš poliuretano putos arba lygiavertės medžiagos, minkšti</t>
  </si>
  <si>
    <t>83.1.3.</t>
  </si>
  <si>
    <t>Dydis: 6-12mm (± 1mm)</t>
  </si>
  <si>
    <t>83.1.4.</t>
  </si>
  <si>
    <t>Sumažina triukšmo lygį 30-35dB</t>
  </si>
  <si>
    <t>83.1.5.</t>
  </si>
  <si>
    <t>Individualioje dėžutėje arba pakuotėje po 2 vnt.</t>
  </si>
  <si>
    <t>84. DALIS</t>
  </si>
  <si>
    <t>DISPENSERIS VAISTAMS</t>
  </si>
  <si>
    <t>84.</t>
  </si>
  <si>
    <t>Dispenseris vaistams</t>
  </si>
  <si>
    <t>84.1.</t>
  </si>
  <si>
    <t>84.1.1.</t>
  </si>
  <si>
    <t>Vaistų dalinimo dėžutė/dėklas, 4-5 skyrių. Su uždarymo mechanizmu, apsauga dėl vaistų iškritimo</t>
  </si>
  <si>
    <t>84.1.2.</t>
  </si>
  <si>
    <t>Dėžutė/dėklas statoma į vaistų dalinimo dėklą</t>
  </si>
  <si>
    <t>85. DALIS</t>
  </si>
  <si>
    <t>DANGALAS DAVIKLIAMS STERILUS</t>
  </si>
  <si>
    <t>85.</t>
  </si>
  <si>
    <t>Dangalas davikliams sterilus</t>
  </si>
  <si>
    <t>85.1.</t>
  </si>
  <si>
    <t>85.1.1.</t>
  </si>
  <si>
    <t>Matmenys 10 cm x 122 cm ( ±1cm)</t>
  </si>
  <si>
    <t>85.1.2.</t>
  </si>
  <si>
    <t>Kartu pakuotėje yra sterilus gelis ne mažiau 20g pakuotėje ir tvirtinimo detalės</t>
  </si>
  <si>
    <t>86. DALIS</t>
  </si>
  <si>
    <t>SKARIFIKATORIAI</t>
  </si>
  <si>
    <t>86.</t>
  </si>
  <si>
    <t>Skarifikatoriai</t>
  </si>
  <si>
    <t>86.1.</t>
  </si>
  <si>
    <t xml:space="preserve">Skarifikatoriai </t>
  </si>
  <si>
    <t>86.1.1.</t>
  </si>
  <si>
    <t>Sterilūs, skirti alerginiams mėginiams atlikti</t>
  </si>
  <si>
    <t>86.1.2.</t>
  </si>
  <si>
    <t>Supakuoti po vieną</t>
  </si>
  <si>
    <t>86.1.3.</t>
  </si>
  <si>
    <t>Plieniniai</t>
  </si>
  <si>
    <t>86.1.4.</t>
  </si>
  <si>
    <t>Sterilizuoti gamma spinduliuote</t>
  </si>
  <si>
    <t>87. DALIS</t>
  </si>
  <si>
    <t>BRONCHOSKOPŲ KANALŲ VALYMO ŠEPETĖLIS</t>
  </si>
  <si>
    <t>87.</t>
  </si>
  <si>
    <t>Bronchoskopų kanalų valymo šepetėlis</t>
  </si>
  <si>
    <t>87.1.</t>
  </si>
  <si>
    <t>87.1.1.</t>
  </si>
  <si>
    <t>87.1.2.</t>
  </si>
  <si>
    <t>Šepetėlis skirtas endoskopų valymui, kurių vidinės dalies diametras 2,0mm -3,2mm</t>
  </si>
  <si>
    <t>87.1.3.</t>
  </si>
  <si>
    <t>Darbinis ilgis 950cm-1150cm</t>
  </si>
  <si>
    <t>87.1.4.</t>
  </si>
  <si>
    <t>Dviejų darbinių galų, su šereliais</t>
  </si>
  <si>
    <t>87.1.5.</t>
  </si>
  <si>
    <t>Vienas darbinis galas skirtas instrumento kanalo ir siurbimo kanalo vidui valyti, antras darbinis galas skirtas siurbimo vožtuvo, oro/vandens vožtuvo, biopsijos vožtuvo vidinėms dalims ir angoms valyti</t>
  </si>
  <si>
    <t>87.1.6.</t>
  </si>
  <si>
    <t>88. DALIS</t>
  </si>
  <si>
    <t>HIGIENINIAI ĮKLOTAI Į BASONUS</t>
  </si>
  <si>
    <t>88.</t>
  </si>
  <si>
    <t>Higieniniai įklotai į basonus</t>
  </si>
  <si>
    <t>88.1.</t>
  </si>
  <si>
    <t>88.1.1.</t>
  </si>
  <si>
    <t>Higieniniai įklotai į basonus  vienkartiniai</t>
  </si>
  <si>
    <t>88.1.2.</t>
  </si>
  <si>
    <t>Sugeriančio pado pagalba skystis per keletą minučių virsta geliu</t>
  </si>
  <si>
    <t>88.1.3.</t>
  </si>
  <si>
    <t>Pado sugeriamumas ne mažesnis nei 450ml</t>
  </si>
  <si>
    <t>88.1.4.</t>
  </si>
  <si>
    <t>Higieninis įdėklas turi užtraukimo virveles arba lygiavertę įdėklo uždarymo/užtraukimo sistemą</t>
  </si>
  <si>
    <t>89. DALIS</t>
  </si>
  <si>
    <t xml:space="preserve">GELIS KONTAKTINIS VELOERGOMETRIJOS ELEKTRODAMS </t>
  </si>
  <si>
    <t>89.</t>
  </si>
  <si>
    <t xml:space="preserve">Gelis kontaktinis veloergometrijos elektrodams </t>
  </si>
  <si>
    <t>89.1.</t>
  </si>
  <si>
    <t>89.1.1.</t>
  </si>
  <si>
    <t>Didelio laidumo</t>
  </si>
  <si>
    <t>89.1.2.</t>
  </si>
  <si>
    <t>Purškiamas skystis flakonuose po 250ml (±50ml)</t>
  </si>
  <si>
    <t>90. DALIS</t>
  </si>
  <si>
    <t>EKG GELIS</t>
  </si>
  <si>
    <t>90.</t>
  </si>
  <si>
    <t>EKG gelis</t>
  </si>
  <si>
    <t>90.1.</t>
  </si>
  <si>
    <t>fl.</t>
  </si>
  <si>
    <t>90.1.1.</t>
  </si>
  <si>
    <t>260ml (± 50ml)</t>
  </si>
  <si>
    <t>91. DALIS</t>
  </si>
  <si>
    <t>GELIS ECHOSKOPIJOMS</t>
  </si>
  <si>
    <t>91.</t>
  </si>
  <si>
    <t>Gelis echoskopijoms</t>
  </si>
  <si>
    <t>91.1.</t>
  </si>
  <si>
    <t>91.1.1.</t>
  </si>
  <si>
    <t>Dydis 20 g (±2g)</t>
  </si>
  <si>
    <t>91.1.2.</t>
  </si>
  <si>
    <t>Sterilus, naudojamas operacinėje</t>
  </si>
  <si>
    <t>91.1.3.</t>
  </si>
  <si>
    <t>Gelis turi būti supakuotas dviguboje, sterilumą užtikrinančioje pakuotėje t.y. gelio maišelis supakuotas į papildomą popieriaus-plastiko pakuotę ar lygiavertę pakuotę</t>
  </si>
  <si>
    <t>92. DALIS</t>
  </si>
  <si>
    <t>LUBRIKANTAS (GELIS) STERILUS</t>
  </si>
  <si>
    <t>92.</t>
  </si>
  <si>
    <t>Lubrikantas (gelis) sterilus</t>
  </si>
  <si>
    <t>92.1.</t>
  </si>
  <si>
    <t>92.1.1.</t>
  </si>
  <si>
    <t>Lubrikantas (gelis) sterilus, 5 g (±0,1g)</t>
  </si>
  <si>
    <t>93. DALIS</t>
  </si>
  <si>
    <t>93.</t>
  </si>
  <si>
    <t>93.1.</t>
  </si>
  <si>
    <t>93.1.1.</t>
  </si>
  <si>
    <t>Lubrikantas (gelis) sterilus, 42g (±1g)</t>
  </si>
  <si>
    <t>94. DALIS</t>
  </si>
  <si>
    <t>GAUBTELIAI GINEKOLOGINIAI</t>
  </si>
  <si>
    <t>94.</t>
  </si>
  <si>
    <t>Gaubteliai ginekologiniai</t>
  </si>
  <si>
    <t>94.1.</t>
  </si>
  <si>
    <t>94.1.1.</t>
  </si>
  <si>
    <t>94.1.2.</t>
  </si>
  <si>
    <t>Tai apsauga ginekologiniams davikliams atliekant echoskopijos tyrimus</t>
  </si>
  <si>
    <t>94.1.3.</t>
  </si>
  <si>
    <t>Ilgis ne mažiau 170mm, diametras 31-34mm, plotis 52 mm (± 2mm)</t>
  </si>
  <si>
    <t>95. DALIS</t>
  </si>
  <si>
    <t>KEMPINĖLĖS VIENKARTINĖS ANGLIES PLUOŠTO ELEKTRODAMS</t>
  </si>
  <si>
    <t>95.</t>
  </si>
  <si>
    <t>Kempinėlės vienkartinės anglies pluošto elektrodams</t>
  </si>
  <si>
    <t>95.1.</t>
  </si>
  <si>
    <t>95.1.1.</t>
  </si>
  <si>
    <t>Drėgnos kempinėlės guminiams anglies pluošto elektrodams</t>
  </si>
  <si>
    <t>95.1.2.</t>
  </si>
  <si>
    <t>6cm x 8 cm (±1 cm)</t>
  </si>
  <si>
    <t>95.2.</t>
  </si>
  <si>
    <t>95.2.1.</t>
  </si>
  <si>
    <t>95.2.2.</t>
  </si>
  <si>
    <t>8cm x 12 cm (±1 cm)</t>
  </si>
  <si>
    <t>96. DALIS</t>
  </si>
  <si>
    <t>TRACHEOSTOMINIO VAMZDELIO JUOSTELĖ</t>
  </si>
  <si>
    <t>96.</t>
  </si>
  <si>
    <t>Tracheostominio vamzdelio juostelė</t>
  </si>
  <si>
    <t>96.1.</t>
  </si>
  <si>
    <t>96.1.1.</t>
  </si>
  <si>
    <t>Skirta tracheostominio vamzdelio fiksavimui norimoje padėtyje</t>
  </si>
  <si>
    <t>96.1.2.</t>
  </si>
  <si>
    <t xml:space="preserve">Pagamintas iš medžiagos, kuri nedirgina kaklo odos </t>
  </si>
  <si>
    <t>96.1.3.</t>
  </si>
  <si>
    <t>Su velcro tipo užsegimais, perneriant per tracheostominio vamzdelio tvirtinimui skirtas angas</t>
  </si>
  <si>
    <t>96.1.4.</t>
  </si>
  <si>
    <t>Su praplatėjimu nugarinėje pusėje, turi būti galimybė reguliuoti juostelės ilgį</t>
  </si>
  <si>
    <t>97. DALIS</t>
  </si>
  <si>
    <t>KAMŠTELIAI SU FILTRU, PAIMTI VAISTAMS IŠ BUTELIO</t>
  </si>
  <si>
    <t>97.</t>
  </si>
  <si>
    <t>Kamšteliai su filtru, paimti vaistams iš butelio</t>
  </si>
  <si>
    <t>97.1.</t>
  </si>
  <si>
    <t>97.1.1.</t>
  </si>
  <si>
    <t>Smeigtukas su ventiliaciniu filtru, skirtas daugkartiniam skysčių ištraukimui iš flakono guminiu kamščiu</t>
  </si>
  <si>
    <t>97.1.2.</t>
  </si>
  <si>
    <t>Sterilus, vienkartinis su integruotu vožtuvu ir vėdinimo filtru</t>
  </si>
  <si>
    <t>97.1.3.</t>
  </si>
  <si>
    <t xml:space="preserve">Adatkočio ilgis 2cm (±2mm), smailas </t>
  </si>
  <si>
    <t>97.1.4.</t>
  </si>
  <si>
    <t>Integruotas antibakterinis oro filtras ne didesnis nei 3 µm</t>
  </si>
  <si>
    <t>97.1.5.</t>
  </si>
  <si>
    <t>Pagamintas iš plastiko, be latekso, be PVC, be DEHP</t>
  </si>
  <si>
    <t>97.1.6.</t>
  </si>
  <si>
    <t>Supakuota po 1 vnt. Ant įpakavimo pažymėtas galiojimo laikas</t>
  </si>
  <si>
    <t>98. DALIS</t>
  </si>
  <si>
    <t>KAMŠTELIAI LAŠINĖMS IR KATETERIAMS</t>
  </si>
  <si>
    <t>98.</t>
  </si>
  <si>
    <t>Kamšteliai lašinėms ir kateteriams</t>
  </si>
  <si>
    <t>98.1.</t>
  </si>
  <si>
    <t>98.1.1.</t>
  </si>
  <si>
    <t>Kamšteliai lašinėms ir kateteriams, sterilūs</t>
  </si>
  <si>
    <t>99. DALIS</t>
  </si>
  <si>
    <t>KAMŠTELIAI FOLEY TIPO KATETERIUI</t>
  </si>
  <si>
    <t>99.</t>
  </si>
  <si>
    <t>Kamšteliai Foley tipo kateteriui</t>
  </si>
  <si>
    <t>99.1.</t>
  </si>
  <si>
    <t>99.1.1.</t>
  </si>
  <si>
    <t>Vienkartiniai, sterilūs</t>
  </si>
  <si>
    <t>99.1.2.</t>
  </si>
  <si>
    <t>Kamšteliai Foley tipo kateterio galui užkimšti vietoje šlapimo maišelio</t>
  </si>
  <si>
    <t>100. DALIS</t>
  </si>
  <si>
    <t>KANDIKLIAI GASTROFIBROSKOPIJOMS</t>
  </si>
  <si>
    <t>100.</t>
  </si>
  <si>
    <t>Kandikliai gastrofibroskopijoms</t>
  </si>
  <si>
    <t>100.1.</t>
  </si>
  <si>
    <t>100.1.1.</t>
  </si>
  <si>
    <t>Daugkartinio naudojimo, autoklavuojami.</t>
  </si>
  <si>
    <t>100.1.2.</t>
  </si>
  <si>
    <t>Vidinis diametras 28mm (±3mm), išorinis 30mm (±3mm)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</si>
  <si>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</si>
  <si>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</si>
  <si>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</si>
  <si>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</si>
  <si>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</si>
  <si>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</si>
  <si>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</si>
  <si>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</si>
  <si>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</si>
  <si>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</si>
  <si>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</si>
  <si>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</si>
  <si>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</si>
  <si>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</si>
  <si>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</si>
  <si>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</si>
  <si>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</si>
  <si>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</si>
  <si>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</si>
  <si>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</si>
  <si>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9275-2 2025-03-28 11:54:47</t>
  </si>
  <si>
    <t>6.  Pasiūlymų formoje būtina palikti tik siūlomas pirkimo dalis. Nepasiūlytas pirkimo dalis būtina IŠTRINTI.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</si>
</sst>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1" xfId="0" applyFont="1" applyFill="1" applyBorder="1" applyAlignment="1">
      <alignment wrapText="1"/>
    </xf>
    <xf numFmtId="0" fontId="1" fillId="4" borderId="21" xfId="0" applyFont="1" applyFill="1" applyBorder="1" applyAlignment="1">
      <alignment wrapText="1"/>
    </xf>
    <xf numFmtId="0" fontId="1" fillId="5" borderId="21" xfId="0" applyFont="1" applyFill="1" applyBorder="1" applyAlignment="1" applyProtection="1">
      <alignment wrapText="1"/>
      <protection locked="0"/>
    </xf>
    <xf numFmtId="0" fontId="1" fillId="4" borderId="0" xfId="0" applyFont="1" applyFill="1" applyAlignment="1">
      <alignment wrapText="1"/>
    </xf>
    <xf numFmtId="0" fontId="1" fillId="6" borderId="21"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5" xfId="0" applyFont="1" applyFill="1" applyBorder="1" applyAlignment="1" applyProtection="1">
      <alignment horizontal="center" vertical="center" wrapText="1"/>
      <protection locked="0"/>
    </xf>
    <xf numFmtId="0" fontId="0" fillId="0" borderId="15"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2" borderId="0" xfId="0" applyFont="1" applyFill="1" applyAlignment="1">
      <alignment horizontal="right"/>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12"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7" borderId="0" xfId="0" applyFont="1" applyFill="1"/>
    <xf numFmtId="0" fontId="1" fillId="8"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762"/>
  <sheetViews>
    <sheetView tabSelected="1" topLeftCell="A21" workbookViewId="0">
      <selection activeCell="H25" sqref="H25"/>
    </sheetView>
  </sheetViews>
  <sheetFormatPr defaultColWidth="10.875" defaultRowHeight="15" x14ac:dyDescent="0.25"/>
  <cols>
    <col min="1" max="1" width="9.125" style="1" customWidth="1"/>
    <col min="2" max="2" width="78" style="11" customWidth="1"/>
    <col min="3" max="3" width="12.25" style="1" customWidth="1"/>
    <col min="4" max="4" width="14.125" style="1" customWidth="1"/>
    <col min="5" max="5" width="15" style="11" customWidth="1"/>
    <col min="6" max="6" width="16.125" style="1" customWidth="1"/>
    <col min="7" max="7" width="32.25" style="11" customWidth="1"/>
    <col min="8" max="8" width="45.75" style="11" customWidth="1"/>
    <col min="9" max="15" width="25" style="1" customWidth="1"/>
    <col min="16" max="16" width="10.875" style="1" customWidth="1"/>
    <col min="17" max="16384" width="10.875" style="1"/>
  </cols>
  <sheetData>
    <row r="2" spans="1:6" x14ac:dyDescent="0.25">
      <c r="A2" s="12" t="s">
        <v>0</v>
      </c>
      <c r="B2" s="22"/>
    </row>
    <row r="3" spans="1:6" x14ac:dyDescent="0.25">
      <c r="B3" s="23"/>
    </row>
    <row r="4" spans="1:6" x14ac:dyDescent="0.25">
      <c r="A4" s="12" t="s">
        <v>1</v>
      </c>
      <c r="B4" s="22"/>
    </row>
    <row r="5" spans="1:6" x14ac:dyDescent="0.25">
      <c r="A5" s="2"/>
      <c r="B5" s="22"/>
    </row>
    <row r="6" spans="1:6" x14ac:dyDescent="0.25">
      <c r="A6" s="1" t="s">
        <v>2</v>
      </c>
      <c r="B6" s="24" t="s">
        <v>3</v>
      </c>
    </row>
    <row r="7" spans="1:6" x14ac:dyDescent="0.25">
      <c r="B7" s="22"/>
    </row>
    <row r="8" spans="1:6" x14ac:dyDescent="0.25">
      <c r="A8" s="3" t="s">
        <v>4</v>
      </c>
      <c r="B8" s="25"/>
    </row>
    <row r="9" spans="1:6" x14ac:dyDescent="0.25">
      <c r="A9" s="3" t="s">
        <v>5</v>
      </c>
      <c r="B9" s="25"/>
    </row>
    <row r="10" spans="1:6" x14ac:dyDescent="0.25">
      <c r="A10" s="3" t="s">
        <v>6</v>
      </c>
      <c r="B10" s="25"/>
    </row>
    <row r="12" spans="1:6" ht="15.75" x14ac:dyDescent="0.25">
      <c r="A12" s="35" t="s">
        <v>7</v>
      </c>
      <c r="B12" s="36"/>
      <c r="C12" s="32"/>
      <c r="D12" s="33"/>
      <c r="E12" s="33"/>
      <c r="F12" s="34"/>
    </row>
    <row r="13" spans="1:6" ht="15.95" customHeight="1" x14ac:dyDescent="0.25">
      <c r="A13" s="40" t="s">
        <v>8</v>
      </c>
      <c r="B13" s="41"/>
      <c r="C13" s="32"/>
      <c r="D13" s="33"/>
      <c r="E13" s="33"/>
      <c r="F13" s="34"/>
    </row>
    <row r="14" spans="1:6" ht="15.95" customHeight="1" x14ac:dyDescent="0.25">
      <c r="A14" s="40" t="s">
        <v>9</v>
      </c>
      <c r="B14" s="41"/>
      <c r="C14" s="32"/>
      <c r="D14" s="33"/>
      <c r="E14" s="33"/>
      <c r="F14" s="34"/>
    </row>
    <row r="15" spans="1:6" ht="15.95" customHeight="1" x14ac:dyDescent="0.25">
      <c r="A15" s="35" t="s">
        <v>10</v>
      </c>
      <c r="B15" s="36"/>
      <c r="C15" s="32"/>
      <c r="D15" s="33"/>
      <c r="E15" s="33"/>
      <c r="F15" s="34"/>
    </row>
    <row r="16" spans="1:6" ht="63" customHeight="1" x14ac:dyDescent="0.25">
      <c r="A16" s="44" t="s">
        <v>11</v>
      </c>
      <c r="B16" s="41"/>
      <c r="C16" s="32"/>
      <c r="D16" s="33"/>
      <c r="E16" s="33"/>
      <c r="F16" s="34"/>
    </row>
    <row r="17" spans="1:7" ht="15.95" customHeight="1" x14ac:dyDescent="0.25">
      <c r="A17" s="35" t="s">
        <v>12</v>
      </c>
      <c r="B17" s="36"/>
      <c r="C17" s="32"/>
      <c r="D17" s="33"/>
      <c r="E17" s="33"/>
      <c r="F17" s="34"/>
    </row>
    <row r="18" spans="1:7" ht="15.95" customHeight="1" x14ac:dyDescent="0.25">
      <c r="A18" s="35" t="s">
        <v>13</v>
      </c>
      <c r="B18" s="36"/>
      <c r="C18" s="32"/>
      <c r="D18" s="33"/>
      <c r="E18" s="33"/>
      <c r="F18" s="34"/>
    </row>
    <row r="19" spans="1:7" ht="48" customHeight="1" x14ac:dyDescent="0.25">
      <c r="A19" s="35" t="s">
        <v>14</v>
      </c>
      <c r="B19" s="36"/>
      <c r="C19" s="32"/>
      <c r="D19" s="33"/>
      <c r="E19" s="33"/>
      <c r="F19" s="34"/>
    </row>
    <row r="20" spans="1:7" ht="54.95" customHeight="1" x14ac:dyDescent="0.25">
      <c r="A20" s="35" t="s">
        <v>15</v>
      </c>
      <c r="B20" s="36"/>
      <c r="C20" s="32"/>
      <c r="D20" s="33"/>
      <c r="E20" s="33"/>
      <c r="F20" s="34"/>
    </row>
    <row r="21" spans="1:7" ht="71.099999999999994" customHeight="1" x14ac:dyDescent="0.25">
      <c r="A21" s="37" t="s">
        <v>16</v>
      </c>
      <c r="B21" s="38"/>
      <c r="C21" s="42"/>
      <c r="D21" s="43"/>
      <c r="E21" s="43"/>
      <c r="F21" s="43"/>
      <c r="G21" s="29"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45"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9" t="s">
        <v>22</v>
      </c>
      <c r="B28" s="31"/>
      <c r="C28" s="31"/>
      <c r="D28" s="31"/>
      <c r="E28" s="31"/>
      <c r="F28" s="31"/>
    </row>
    <row r="29" spans="1:7" x14ac:dyDescent="0.25">
      <c r="A29" s="31" t="s">
        <v>23</v>
      </c>
      <c r="B29" s="31"/>
      <c r="C29" s="31"/>
      <c r="D29" s="31"/>
      <c r="E29" s="31"/>
      <c r="F29" s="31"/>
    </row>
    <row r="30" spans="1:7" x14ac:dyDescent="0.25">
      <c r="A30" s="13" t="s">
        <v>24</v>
      </c>
      <c r="D30" s="14"/>
    </row>
    <row r="31" spans="1:7" x14ac:dyDescent="0.25">
      <c r="A31" s="74" t="s">
        <v>1501</v>
      </c>
      <c r="B31" s="75"/>
    </row>
    <row r="32" spans="1:7" x14ac:dyDescent="0.25">
      <c r="A32" s="13"/>
    </row>
    <row r="33" spans="1:8" x14ac:dyDescent="0.25">
      <c r="A33" s="12" t="s">
        <v>25</v>
      </c>
      <c r="B33" s="24" t="s">
        <v>26</v>
      </c>
    </row>
    <row r="35" spans="1:8" x14ac:dyDescent="0.25">
      <c r="A35" s="12" t="s">
        <v>27</v>
      </c>
    </row>
    <row r="36" spans="1:8" ht="30" x14ac:dyDescent="0.25">
      <c r="A36" s="15" t="s">
        <v>28</v>
      </c>
      <c r="B36" s="26" t="s">
        <v>29</v>
      </c>
      <c r="C36" s="15" t="s">
        <v>30</v>
      </c>
      <c r="D36" s="15" t="s">
        <v>31</v>
      </c>
      <c r="E36" s="26" t="s">
        <v>32</v>
      </c>
      <c r="F36" s="15" t="s">
        <v>33</v>
      </c>
      <c r="G36" s="26" t="s">
        <v>34</v>
      </c>
      <c r="H36" s="26" t="s">
        <v>35</v>
      </c>
    </row>
    <row r="37" spans="1:8" x14ac:dyDescent="0.25">
      <c r="A37" s="15" t="s">
        <v>36</v>
      </c>
      <c r="B37" s="26" t="s">
        <v>37</v>
      </c>
      <c r="C37" s="16"/>
      <c r="D37" s="16"/>
      <c r="E37" s="27"/>
      <c r="F37" s="16"/>
      <c r="G37" s="27"/>
      <c r="H37" s="27"/>
    </row>
    <row r="38" spans="1:8" x14ac:dyDescent="0.25">
      <c r="A38" s="16" t="s">
        <v>38</v>
      </c>
      <c r="B38" s="27" t="s">
        <v>37</v>
      </c>
      <c r="C38" s="16">
        <v>6000</v>
      </c>
      <c r="D38" s="16" t="s">
        <v>39</v>
      </c>
      <c r="E38" s="30"/>
      <c r="F38" s="16" t="str">
        <f>IF(ISBLANK(E38),"", PRODUCT(C38,E38))</f>
        <v/>
      </c>
      <c r="G38" s="28"/>
      <c r="H38" s="27"/>
    </row>
    <row r="39" spans="1:8" ht="30" x14ac:dyDescent="0.25">
      <c r="A39" s="16" t="s">
        <v>40</v>
      </c>
      <c r="B39" s="27" t="s">
        <v>41</v>
      </c>
      <c r="C39" s="16"/>
      <c r="D39" s="16"/>
      <c r="E39" s="27"/>
      <c r="F39" s="16"/>
      <c r="G39" s="27"/>
      <c r="H39" s="28"/>
    </row>
    <row r="40" spans="1:8" x14ac:dyDescent="0.25">
      <c r="A40" s="16" t="s">
        <v>42</v>
      </c>
      <c r="B40" s="27" t="s">
        <v>43</v>
      </c>
      <c r="C40" s="16"/>
      <c r="D40" s="16"/>
      <c r="E40" s="27"/>
      <c r="F40" s="16"/>
      <c r="G40" s="27"/>
      <c r="H40" s="28"/>
    </row>
    <row r="41" spans="1:8" ht="45" x14ac:dyDescent="0.25">
      <c r="A41" s="16" t="s">
        <v>44</v>
      </c>
      <c r="B41" s="27" t="s">
        <v>45</v>
      </c>
      <c r="C41" s="16"/>
      <c r="D41" s="16"/>
      <c r="E41" s="27"/>
      <c r="F41" s="16"/>
      <c r="G41" s="27"/>
      <c r="H41" s="28"/>
    </row>
    <row r="42" spans="1:8" ht="30" x14ac:dyDescent="0.25">
      <c r="A42" s="16" t="s">
        <v>46</v>
      </c>
      <c r="B42" s="27" t="s">
        <v>47</v>
      </c>
      <c r="C42" s="16"/>
      <c r="D42" s="16"/>
      <c r="E42" s="27"/>
      <c r="F42" s="16"/>
      <c r="G42" s="27"/>
      <c r="H42" s="28"/>
    </row>
    <row r="43" spans="1:8" x14ac:dyDescent="0.25">
      <c r="E43" s="26" t="s">
        <v>48</v>
      </c>
      <c r="F43" s="15" t="str">
        <f>IF((COUNT(C38:C42)&lt;&gt;COUNT(F38:F42)),"", ROUND(SUM(F38:F42),2))</f>
        <v/>
      </c>
      <c r="G43" s="29" t="str">
        <f>IF((COUNT(C38:C42)&lt;&gt;COUNT(F38:F42)),"Neužpildytos visų objektų kainos", "")</f>
        <v>Neužpildytos visų objektų kainos</v>
      </c>
    </row>
    <row r="44" spans="1:8" x14ac:dyDescent="0.25">
      <c r="C44" s="15" t="s">
        <v>49</v>
      </c>
      <c r="D44" s="17"/>
      <c r="E44" s="26" t="s">
        <v>50</v>
      </c>
      <c r="F44" s="15" t="str">
        <f>IF(OR(F43="",D44=""),"", ROUND(PRODUCT(D44,F43)/100,2))</f>
        <v/>
      </c>
      <c r="G44" s="29" t="str">
        <f>IF(D44="", "Nurodykite taikomą PVM dydį", "")</f>
        <v>Nurodykite taikomą PVM dydį</v>
      </c>
    </row>
    <row r="45" spans="1:8" x14ac:dyDescent="0.25">
      <c r="E45" s="26" t="s">
        <v>51</v>
      </c>
      <c r="F45" s="15">
        <f>IF(ISBLANK(F44), "", ROUND(SUM(F43:F44),2))</f>
        <v>0</v>
      </c>
    </row>
    <row r="49" spans="1:8" x14ac:dyDescent="0.25">
      <c r="A49" s="12" t="s">
        <v>52</v>
      </c>
      <c r="B49" s="24" t="s">
        <v>53</v>
      </c>
    </row>
    <row r="51" spans="1:8" x14ac:dyDescent="0.25">
      <c r="A51" s="12" t="s">
        <v>27</v>
      </c>
    </row>
    <row r="52" spans="1:8" ht="30" x14ac:dyDescent="0.25">
      <c r="A52" s="15" t="s">
        <v>28</v>
      </c>
      <c r="B52" s="26" t="s">
        <v>29</v>
      </c>
      <c r="C52" s="15" t="s">
        <v>30</v>
      </c>
      <c r="D52" s="15" t="s">
        <v>31</v>
      </c>
      <c r="E52" s="26" t="s">
        <v>32</v>
      </c>
      <c r="F52" s="15" t="s">
        <v>33</v>
      </c>
      <c r="G52" s="26" t="s">
        <v>34</v>
      </c>
      <c r="H52" s="26" t="s">
        <v>35</v>
      </c>
    </row>
    <row r="53" spans="1:8" x14ac:dyDescent="0.25">
      <c r="A53" s="15" t="s">
        <v>54</v>
      </c>
      <c r="B53" s="26" t="s">
        <v>55</v>
      </c>
      <c r="C53" s="16"/>
      <c r="D53" s="16"/>
      <c r="E53" s="27"/>
      <c r="F53" s="16"/>
      <c r="G53" s="27"/>
      <c r="H53" s="27"/>
    </row>
    <row r="54" spans="1:8" x14ac:dyDescent="0.25">
      <c r="A54" s="16" t="s">
        <v>56</v>
      </c>
      <c r="B54" s="27" t="s">
        <v>55</v>
      </c>
      <c r="C54" s="16">
        <v>7000</v>
      </c>
      <c r="D54" s="16" t="s">
        <v>39</v>
      </c>
      <c r="E54" s="30"/>
      <c r="F54" s="16" t="str">
        <f>IF(ISBLANK(E54),"", PRODUCT(C54,E54))</f>
        <v/>
      </c>
      <c r="G54" s="28"/>
      <c r="H54" s="27"/>
    </row>
    <row r="55" spans="1:8" x14ac:dyDescent="0.25">
      <c r="A55" s="16" t="s">
        <v>57</v>
      </c>
      <c r="B55" s="27" t="s">
        <v>58</v>
      </c>
      <c r="C55" s="16"/>
      <c r="D55" s="16"/>
      <c r="E55" s="27"/>
      <c r="F55" s="16"/>
      <c r="G55" s="27"/>
      <c r="H55" s="28"/>
    </row>
    <row r="56" spans="1:8" x14ac:dyDescent="0.25">
      <c r="A56" s="16" t="s">
        <v>59</v>
      </c>
      <c r="B56" s="27" t="s">
        <v>60</v>
      </c>
      <c r="C56" s="16"/>
      <c r="D56" s="16"/>
      <c r="E56" s="27"/>
      <c r="F56" s="16"/>
      <c r="G56" s="27"/>
      <c r="H56" s="28"/>
    </row>
    <row r="57" spans="1:8" x14ac:dyDescent="0.25">
      <c r="A57" s="16" t="s">
        <v>61</v>
      </c>
      <c r="B57" s="27" t="s">
        <v>62</v>
      </c>
      <c r="C57" s="16"/>
      <c r="D57" s="16"/>
      <c r="E57" s="27"/>
      <c r="F57" s="16"/>
      <c r="G57" s="27"/>
      <c r="H57" s="28"/>
    </row>
    <row r="58" spans="1:8" x14ac:dyDescent="0.25">
      <c r="A58" s="16" t="s">
        <v>63</v>
      </c>
      <c r="B58" s="27" t="s">
        <v>64</v>
      </c>
      <c r="C58" s="16"/>
      <c r="D58" s="16"/>
      <c r="E58" s="27"/>
      <c r="F58" s="16"/>
      <c r="G58" s="27"/>
      <c r="H58" s="28"/>
    </row>
    <row r="59" spans="1:8" x14ac:dyDescent="0.25">
      <c r="E59" s="26" t="s">
        <v>48</v>
      </c>
      <c r="F59" s="15" t="str">
        <f>IF((COUNT(C54:C58)&lt;&gt;COUNT(F54:F58)),"", ROUND(SUM(F54:F58),2))</f>
        <v/>
      </c>
      <c r="G59" s="29" t="str">
        <f>IF((COUNT(C54:C58)&lt;&gt;COUNT(F54:F58)),"Neužpildytos visų objektų kainos", "")</f>
        <v>Neužpildytos visų objektų kainos</v>
      </c>
    </row>
    <row r="60" spans="1:8" x14ac:dyDescent="0.25">
      <c r="C60" s="15" t="s">
        <v>49</v>
      </c>
      <c r="D60" s="17"/>
      <c r="E60" s="26" t="s">
        <v>50</v>
      </c>
      <c r="F60" s="15" t="str">
        <f>IF(OR(F59="",D60=""),"", ROUND(PRODUCT(D60,F59)/100,2))</f>
        <v/>
      </c>
      <c r="G60" s="29" t="str">
        <f>IF(D60="", "Nurodykite taikomą PVM dydį", "")</f>
        <v>Nurodykite taikomą PVM dydį</v>
      </c>
    </row>
    <row r="61" spans="1:8" x14ac:dyDescent="0.25">
      <c r="E61" s="26" t="s">
        <v>51</v>
      </c>
      <c r="F61" s="15">
        <f>IF(ISBLANK(F60), "", ROUND(SUM(F59:F60),2))</f>
        <v>0</v>
      </c>
    </row>
    <row r="65" spans="1:8" x14ac:dyDescent="0.25">
      <c r="A65" s="12" t="s">
        <v>65</v>
      </c>
      <c r="B65" s="24" t="s">
        <v>53</v>
      </c>
    </row>
    <row r="67" spans="1:8" x14ac:dyDescent="0.25">
      <c r="A67" s="12" t="s">
        <v>27</v>
      </c>
    </row>
    <row r="68" spans="1:8" ht="30" x14ac:dyDescent="0.25">
      <c r="A68" s="15" t="s">
        <v>28</v>
      </c>
      <c r="B68" s="26" t="s">
        <v>29</v>
      </c>
      <c r="C68" s="15" t="s">
        <v>30</v>
      </c>
      <c r="D68" s="15" t="s">
        <v>31</v>
      </c>
      <c r="E68" s="26" t="s">
        <v>32</v>
      </c>
      <c r="F68" s="15" t="s">
        <v>33</v>
      </c>
      <c r="G68" s="26" t="s">
        <v>34</v>
      </c>
      <c r="H68" s="26" t="s">
        <v>35</v>
      </c>
    </row>
    <row r="69" spans="1:8" x14ac:dyDescent="0.25">
      <c r="A69" s="15" t="s">
        <v>66</v>
      </c>
      <c r="B69" s="26" t="s">
        <v>55</v>
      </c>
      <c r="C69" s="16"/>
      <c r="D69" s="16"/>
      <c r="E69" s="27"/>
      <c r="F69" s="16"/>
      <c r="G69" s="27"/>
      <c r="H69" s="27"/>
    </row>
    <row r="70" spans="1:8" x14ac:dyDescent="0.25">
      <c r="A70" s="16" t="s">
        <v>67</v>
      </c>
      <c r="B70" s="27" t="s">
        <v>55</v>
      </c>
      <c r="C70" s="16">
        <v>8000</v>
      </c>
      <c r="D70" s="16" t="s">
        <v>39</v>
      </c>
      <c r="E70" s="30"/>
      <c r="F70" s="16" t="str">
        <f>IF(ISBLANK(E70),"", PRODUCT(C70,E70))</f>
        <v/>
      </c>
      <c r="G70" s="28"/>
      <c r="H70" s="27"/>
    </row>
    <row r="71" spans="1:8" x14ac:dyDescent="0.25">
      <c r="A71" s="16" t="s">
        <v>68</v>
      </c>
      <c r="B71" s="27" t="s">
        <v>69</v>
      </c>
      <c r="C71" s="16"/>
      <c r="D71" s="16"/>
      <c r="E71" s="27"/>
      <c r="F71" s="16"/>
      <c r="G71" s="27"/>
      <c r="H71" s="28"/>
    </row>
    <row r="72" spans="1:8" x14ac:dyDescent="0.25">
      <c r="A72" s="16" t="s">
        <v>70</v>
      </c>
      <c r="B72" s="27" t="s">
        <v>71</v>
      </c>
      <c r="C72" s="16"/>
      <c r="D72" s="16"/>
      <c r="E72" s="27"/>
      <c r="F72" s="16"/>
      <c r="G72" s="27"/>
      <c r="H72" s="28"/>
    </row>
    <row r="73" spans="1:8" x14ac:dyDescent="0.25">
      <c r="A73" s="16" t="s">
        <v>72</v>
      </c>
      <c r="B73" s="27" t="s">
        <v>62</v>
      </c>
      <c r="C73" s="16"/>
      <c r="D73" s="16"/>
      <c r="E73" s="27"/>
      <c r="F73" s="16"/>
      <c r="G73" s="27"/>
      <c r="H73" s="28"/>
    </row>
    <row r="74" spans="1:8" x14ac:dyDescent="0.25">
      <c r="A74" s="16" t="s">
        <v>73</v>
      </c>
      <c r="B74" s="27" t="s">
        <v>64</v>
      </c>
      <c r="C74" s="16"/>
      <c r="D74" s="16"/>
      <c r="E74" s="27"/>
      <c r="F74" s="16"/>
      <c r="G74" s="27"/>
      <c r="H74" s="28"/>
    </row>
    <row r="75" spans="1:8" x14ac:dyDescent="0.25">
      <c r="E75" s="26" t="s">
        <v>48</v>
      </c>
      <c r="F75" s="15" t="str">
        <f>IF((COUNT(C70:C74)&lt;&gt;COUNT(F70:F74)),"", ROUND(SUM(F70:F74),2))</f>
        <v/>
      </c>
      <c r="G75" s="29" t="str">
        <f>IF((COUNT(C70:C74)&lt;&gt;COUNT(F70:F74)),"Neužpildytos visų objektų kainos", "")</f>
        <v>Neužpildytos visų objektų kainos</v>
      </c>
    </row>
    <row r="76" spans="1:8" x14ac:dyDescent="0.25">
      <c r="C76" s="15" t="s">
        <v>49</v>
      </c>
      <c r="D76" s="17"/>
      <c r="E76" s="26" t="s">
        <v>50</v>
      </c>
      <c r="F76" s="15" t="str">
        <f>IF(OR(F75="",D76=""),"", ROUND(PRODUCT(D76,F75)/100,2))</f>
        <v/>
      </c>
      <c r="G76" s="29" t="str">
        <f>IF(D76="", "Nurodykite taikomą PVM dydį", "")</f>
        <v>Nurodykite taikomą PVM dydį</v>
      </c>
    </row>
    <row r="77" spans="1:8" x14ac:dyDescent="0.25">
      <c r="E77" s="26" t="s">
        <v>51</v>
      </c>
      <c r="F77" s="15">
        <f>IF(ISBLANK(F76), "", ROUND(SUM(F75:F76),2))</f>
        <v>0</v>
      </c>
    </row>
    <row r="81" spans="1:8" x14ac:dyDescent="0.25">
      <c r="A81" s="12" t="s">
        <v>74</v>
      </c>
      <c r="B81" s="24" t="s">
        <v>75</v>
      </c>
    </row>
    <row r="83" spans="1:8" x14ac:dyDescent="0.25">
      <c r="A83" s="12" t="s">
        <v>27</v>
      </c>
    </row>
    <row r="84" spans="1:8" ht="30" x14ac:dyDescent="0.25">
      <c r="A84" s="15" t="s">
        <v>28</v>
      </c>
      <c r="B84" s="26" t="s">
        <v>29</v>
      </c>
      <c r="C84" s="15" t="s">
        <v>30</v>
      </c>
      <c r="D84" s="15" t="s">
        <v>31</v>
      </c>
      <c r="E84" s="26" t="s">
        <v>32</v>
      </c>
      <c r="F84" s="15" t="s">
        <v>33</v>
      </c>
      <c r="G84" s="26" t="s">
        <v>34</v>
      </c>
      <c r="H84" s="26" t="s">
        <v>35</v>
      </c>
    </row>
    <row r="85" spans="1:8" x14ac:dyDescent="0.25">
      <c r="A85" s="15" t="s">
        <v>76</v>
      </c>
      <c r="B85" s="26" t="s">
        <v>77</v>
      </c>
      <c r="C85" s="16"/>
      <c r="D85" s="16"/>
      <c r="E85" s="27"/>
      <c r="F85" s="16"/>
      <c r="G85" s="27"/>
      <c r="H85" s="27"/>
    </row>
    <row r="86" spans="1:8" x14ac:dyDescent="0.25">
      <c r="A86" s="16" t="s">
        <v>78</v>
      </c>
      <c r="B86" s="27" t="s">
        <v>77</v>
      </c>
      <c r="C86" s="16">
        <v>6000</v>
      </c>
      <c r="D86" s="16" t="s">
        <v>39</v>
      </c>
      <c r="E86" s="30"/>
      <c r="F86" s="16" t="str">
        <f>IF(ISBLANK(E86),"", PRODUCT(C86,E86))</f>
        <v/>
      </c>
      <c r="G86" s="28"/>
      <c r="H86" s="27"/>
    </row>
    <row r="87" spans="1:8" ht="30" x14ac:dyDescent="0.25">
      <c r="A87" s="16" t="s">
        <v>79</v>
      </c>
      <c r="B87" s="27" t="s">
        <v>80</v>
      </c>
      <c r="C87" s="16"/>
      <c r="D87" s="16"/>
      <c r="E87" s="27"/>
      <c r="F87" s="16"/>
      <c r="G87" s="27"/>
      <c r="H87" s="28"/>
    </row>
    <row r="88" spans="1:8" x14ac:dyDescent="0.25">
      <c r="A88" s="16" t="s">
        <v>81</v>
      </c>
      <c r="B88" s="27" t="s">
        <v>82</v>
      </c>
      <c r="C88" s="16"/>
      <c r="D88" s="16"/>
      <c r="E88" s="27"/>
      <c r="F88" s="16"/>
      <c r="G88" s="27"/>
      <c r="H88" s="28"/>
    </row>
    <row r="89" spans="1:8" ht="30" x14ac:dyDescent="0.25">
      <c r="A89" s="16" t="s">
        <v>83</v>
      </c>
      <c r="B89" s="27" t="s">
        <v>84</v>
      </c>
      <c r="C89" s="16"/>
      <c r="D89" s="16"/>
      <c r="E89" s="27"/>
      <c r="F89" s="16"/>
      <c r="G89" s="27"/>
      <c r="H89" s="28"/>
    </row>
    <row r="90" spans="1:8" x14ac:dyDescent="0.25">
      <c r="E90" s="26" t="s">
        <v>48</v>
      </c>
      <c r="F90" s="15" t="str">
        <f>IF((COUNT(C86:C89)&lt;&gt;COUNT(F86:F89)),"", ROUND(SUM(F86:F89),2))</f>
        <v/>
      </c>
      <c r="G90" s="29" t="str">
        <f>IF((COUNT(C86:C89)&lt;&gt;COUNT(F86:F89)),"Neužpildytos visų objektų kainos", "")</f>
        <v>Neužpildytos visų objektų kainos</v>
      </c>
    </row>
    <row r="91" spans="1:8" x14ac:dyDescent="0.25">
      <c r="C91" s="15" t="s">
        <v>49</v>
      </c>
      <c r="D91" s="17"/>
      <c r="E91" s="26" t="s">
        <v>50</v>
      </c>
      <c r="F91" s="15" t="str">
        <f>IF(OR(F90="",D91=""),"", ROUND(PRODUCT(D91,F90)/100,2))</f>
        <v/>
      </c>
      <c r="G91" s="29" t="str">
        <f>IF(D91="", "Nurodykite taikomą PVM dydį", "")</f>
        <v>Nurodykite taikomą PVM dydį</v>
      </c>
    </row>
    <row r="92" spans="1:8" x14ac:dyDescent="0.25">
      <c r="E92" s="26" t="s">
        <v>51</v>
      </c>
      <c r="F92" s="15">
        <f>IF(ISBLANK(F91), "", ROUND(SUM(F90:F91),2))</f>
        <v>0</v>
      </c>
    </row>
    <row r="96" spans="1:8" x14ac:dyDescent="0.25">
      <c r="A96" s="12" t="s">
        <v>85</v>
      </c>
      <c r="B96" s="24" t="s">
        <v>86</v>
      </c>
    </row>
    <row r="98" spans="1:8" x14ac:dyDescent="0.25">
      <c r="A98" s="12" t="s">
        <v>27</v>
      </c>
    </row>
    <row r="99" spans="1:8" ht="30" x14ac:dyDescent="0.25">
      <c r="A99" s="15" t="s">
        <v>28</v>
      </c>
      <c r="B99" s="26" t="s">
        <v>29</v>
      </c>
      <c r="C99" s="15" t="s">
        <v>30</v>
      </c>
      <c r="D99" s="15" t="s">
        <v>31</v>
      </c>
      <c r="E99" s="26" t="s">
        <v>32</v>
      </c>
      <c r="F99" s="15" t="s">
        <v>33</v>
      </c>
      <c r="G99" s="26" t="s">
        <v>34</v>
      </c>
      <c r="H99" s="26" t="s">
        <v>35</v>
      </c>
    </row>
    <row r="100" spans="1:8" x14ac:dyDescent="0.25">
      <c r="A100" s="15" t="s">
        <v>87</v>
      </c>
      <c r="B100" s="26" t="s">
        <v>88</v>
      </c>
      <c r="C100" s="16"/>
      <c r="D100" s="16"/>
      <c r="E100" s="27"/>
      <c r="F100" s="16"/>
      <c r="G100" s="27"/>
      <c r="H100" s="27"/>
    </row>
    <row r="101" spans="1:8" x14ac:dyDescent="0.25">
      <c r="A101" s="16" t="s">
        <v>89</v>
      </c>
      <c r="B101" s="27" t="s">
        <v>88</v>
      </c>
      <c r="C101" s="16">
        <v>4000</v>
      </c>
      <c r="D101" s="16" t="s">
        <v>39</v>
      </c>
      <c r="E101" s="30"/>
      <c r="F101" s="16" t="str">
        <f>IF(ISBLANK(E101),"", PRODUCT(C101,E101))</f>
        <v/>
      </c>
      <c r="G101" s="28"/>
      <c r="H101" s="27"/>
    </row>
    <row r="102" spans="1:8" ht="30" x14ac:dyDescent="0.25">
      <c r="A102" s="16" t="s">
        <v>90</v>
      </c>
      <c r="B102" s="27" t="s">
        <v>91</v>
      </c>
      <c r="C102" s="16"/>
      <c r="D102" s="16"/>
      <c r="E102" s="27"/>
      <c r="F102" s="16"/>
      <c r="G102" s="27"/>
      <c r="H102" s="28"/>
    </row>
    <row r="103" spans="1:8" x14ac:dyDescent="0.25">
      <c r="A103" s="16" t="s">
        <v>92</v>
      </c>
      <c r="B103" s="27" t="s">
        <v>93</v>
      </c>
      <c r="C103" s="16"/>
      <c r="D103" s="16"/>
      <c r="E103" s="27"/>
      <c r="F103" s="16"/>
      <c r="G103" s="27"/>
      <c r="H103" s="28"/>
    </row>
    <row r="104" spans="1:8" ht="30" x14ac:dyDescent="0.25">
      <c r="A104" s="16" t="s">
        <v>94</v>
      </c>
      <c r="B104" s="27" t="s">
        <v>95</v>
      </c>
      <c r="C104" s="16"/>
      <c r="D104" s="16"/>
      <c r="E104" s="27"/>
      <c r="F104" s="16"/>
      <c r="G104" s="27"/>
      <c r="H104" s="28"/>
    </row>
    <row r="105" spans="1:8" ht="45" x14ac:dyDescent="0.25">
      <c r="A105" s="16" t="s">
        <v>96</v>
      </c>
      <c r="B105" s="27" t="s">
        <v>97</v>
      </c>
      <c r="C105" s="16"/>
      <c r="D105" s="16"/>
      <c r="E105" s="27"/>
      <c r="F105" s="16"/>
      <c r="G105" s="27"/>
      <c r="H105" s="28"/>
    </row>
    <row r="106" spans="1:8" x14ac:dyDescent="0.25">
      <c r="A106" s="16" t="s">
        <v>98</v>
      </c>
      <c r="B106" s="27" t="s">
        <v>99</v>
      </c>
      <c r="C106" s="16"/>
      <c r="D106" s="16"/>
      <c r="E106" s="27"/>
      <c r="F106" s="16"/>
      <c r="G106" s="27"/>
      <c r="H106" s="28"/>
    </row>
    <row r="107" spans="1:8" x14ac:dyDescent="0.25">
      <c r="E107" s="26" t="s">
        <v>48</v>
      </c>
      <c r="F107" s="15" t="str">
        <f>IF((COUNT(C101:C106)&lt;&gt;COUNT(F101:F106)),"", ROUND(SUM(F101:F106),2))</f>
        <v/>
      </c>
      <c r="G107" s="29" t="str">
        <f>IF((COUNT(C101:C106)&lt;&gt;COUNT(F101:F106)),"Neužpildytos visų objektų kainos", "")</f>
        <v>Neužpildytos visų objektų kainos</v>
      </c>
    </row>
    <row r="108" spans="1:8" x14ac:dyDescent="0.25">
      <c r="C108" s="15" t="s">
        <v>49</v>
      </c>
      <c r="D108" s="17"/>
      <c r="E108" s="26" t="s">
        <v>50</v>
      </c>
      <c r="F108" s="15" t="str">
        <f>IF(OR(F107="",D108=""),"", ROUND(PRODUCT(D108,F107)/100,2))</f>
        <v/>
      </c>
      <c r="G108" s="29" t="str">
        <f>IF(D108="", "Nurodykite taikomą PVM dydį", "")</f>
        <v>Nurodykite taikomą PVM dydį</v>
      </c>
    </row>
    <row r="109" spans="1:8" x14ac:dyDescent="0.25">
      <c r="E109" s="26" t="s">
        <v>51</v>
      </c>
      <c r="F109" s="15">
        <f>IF(ISBLANK(F108), "", ROUND(SUM(F107:F108),2))</f>
        <v>0</v>
      </c>
    </row>
    <row r="113" spans="1:8" x14ac:dyDescent="0.25">
      <c r="A113" s="12" t="s">
        <v>100</v>
      </c>
      <c r="B113" s="24" t="s">
        <v>101</v>
      </c>
    </row>
    <row r="115" spans="1:8" x14ac:dyDescent="0.25">
      <c r="A115" s="12" t="s">
        <v>27</v>
      </c>
    </row>
    <row r="116" spans="1:8" ht="30" x14ac:dyDescent="0.25">
      <c r="A116" s="15" t="s">
        <v>28</v>
      </c>
      <c r="B116" s="26" t="s">
        <v>29</v>
      </c>
      <c r="C116" s="15" t="s">
        <v>30</v>
      </c>
      <c r="D116" s="15" t="s">
        <v>31</v>
      </c>
      <c r="E116" s="26" t="s">
        <v>32</v>
      </c>
      <c r="F116" s="15" t="s">
        <v>33</v>
      </c>
      <c r="G116" s="26" t="s">
        <v>34</v>
      </c>
      <c r="H116" s="26" t="s">
        <v>35</v>
      </c>
    </row>
    <row r="117" spans="1:8" x14ac:dyDescent="0.25">
      <c r="A117" s="15" t="s">
        <v>102</v>
      </c>
      <c r="B117" s="26" t="s">
        <v>103</v>
      </c>
      <c r="C117" s="16"/>
      <c r="D117" s="16"/>
      <c r="E117" s="27"/>
      <c r="F117" s="16"/>
      <c r="G117" s="27"/>
      <c r="H117" s="27"/>
    </row>
    <row r="118" spans="1:8" x14ac:dyDescent="0.25">
      <c r="A118" s="16" t="s">
        <v>104</v>
      </c>
      <c r="B118" s="27" t="s">
        <v>103</v>
      </c>
      <c r="C118" s="16">
        <v>10000</v>
      </c>
      <c r="D118" s="16" t="s">
        <v>39</v>
      </c>
      <c r="E118" s="30"/>
      <c r="F118" s="16" t="str">
        <f>IF(ISBLANK(E118),"", PRODUCT(C118,E118))</f>
        <v/>
      </c>
      <c r="G118" s="28"/>
      <c r="H118" s="27"/>
    </row>
    <row r="119" spans="1:8" ht="30" x14ac:dyDescent="0.25">
      <c r="A119" s="16" t="s">
        <v>105</v>
      </c>
      <c r="B119" s="27" t="s">
        <v>106</v>
      </c>
      <c r="C119" s="16"/>
      <c r="D119" s="16"/>
      <c r="E119" s="27"/>
      <c r="F119" s="16"/>
      <c r="G119" s="27"/>
      <c r="H119" s="28"/>
    </row>
    <row r="120" spans="1:8" x14ac:dyDescent="0.25">
      <c r="A120" s="16" t="s">
        <v>107</v>
      </c>
      <c r="B120" s="27" t="s">
        <v>108</v>
      </c>
      <c r="C120" s="16"/>
      <c r="D120" s="16"/>
      <c r="E120" s="27"/>
      <c r="F120" s="16"/>
      <c r="G120" s="27"/>
      <c r="H120" s="28"/>
    </row>
    <row r="121" spans="1:8" ht="45" x14ac:dyDescent="0.25">
      <c r="A121" s="16" t="s">
        <v>109</v>
      </c>
      <c r="B121" s="27" t="s">
        <v>110</v>
      </c>
      <c r="C121" s="16"/>
      <c r="D121" s="16"/>
      <c r="E121" s="27"/>
      <c r="F121" s="16"/>
      <c r="G121" s="27"/>
      <c r="H121" s="28"/>
    </row>
    <row r="122" spans="1:8" x14ac:dyDescent="0.25">
      <c r="A122" s="16" t="s">
        <v>111</v>
      </c>
      <c r="B122" s="27" t="s">
        <v>112</v>
      </c>
      <c r="C122" s="16"/>
      <c r="D122" s="16"/>
      <c r="E122" s="27"/>
      <c r="F122" s="16"/>
      <c r="G122" s="27"/>
      <c r="H122" s="28"/>
    </row>
    <row r="123" spans="1:8" x14ac:dyDescent="0.25">
      <c r="A123" s="16" t="s">
        <v>113</v>
      </c>
      <c r="B123" s="27" t="s">
        <v>114</v>
      </c>
      <c r="C123" s="16"/>
      <c r="D123" s="16"/>
      <c r="E123" s="27"/>
      <c r="F123" s="16"/>
      <c r="G123" s="27"/>
      <c r="H123" s="28"/>
    </row>
    <row r="124" spans="1:8" ht="30" x14ac:dyDescent="0.25">
      <c r="A124" s="16" t="s">
        <v>115</v>
      </c>
      <c r="B124" s="27" t="s">
        <v>47</v>
      </c>
      <c r="C124" s="16"/>
      <c r="D124" s="16"/>
      <c r="E124" s="27"/>
      <c r="F124" s="16"/>
      <c r="G124" s="27"/>
      <c r="H124" s="28"/>
    </row>
    <row r="125" spans="1:8" x14ac:dyDescent="0.25">
      <c r="E125" s="26" t="s">
        <v>48</v>
      </c>
      <c r="F125" s="15" t="str">
        <f>IF((COUNT(C118:C124)&lt;&gt;COUNT(F118:F124)),"", ROUND(SUM(F118:F124),2))</f>
        <v/>
      </c>
      <c r="G125" s="29" t="str">
        <f>IF((COUNT(C118:C124)&lt;&gt;COUNT(F118:F124)),"Neužpildytos visų objektų kainos", "")</f>
        <v>Neužpildytos visų objektų kainos</v>
      </c>
    </row>
    <row r="126" spans="1:8" x14ac:dyDescent="0.25">
      <c r="C126" s="15" t="s">
        <v>49</v>
      </c>
      <c r="D126" s="17"/>
      <c r="E126" s="26" t="s">
        <v>50</v>
      </c>
      <c r="F126" s="15" t="str">
        <f>IF(OR(F125="",D126=""),"", ROUND(PRODUCT(D126,F125)/100,2))</f>
        <v/>
      </c>
      <c r="G126" s="29" t="str">
        <f>IF(D126="", "Nurodykite taikomą PVM dydį", "")</f>
        <v>Nurodykite taikomą PVM dydį</v>
      </c>
    </row>
    <row r="127" spans="1:8" x14ac:dyDescent="0.25">
      <c r="E127" s="26" t="s">
        <v>51</v>
      </c>
      <c r="F127" s="15">
        <f>IF(ISBLANK(F126), "", ROUND(SUM(F125:F126),2))</f>
        <v>0</v>
      </c>
    </row>
    <row r="131" spans="1:8" x14ac:dyDescent="0.25">
      <c r="A131" s="12" t="s">
        <v>116</v>
      </c>
      <c r="B131" s="24" t="s">
        <v>117</v>
      </c>
    </row>
    <row r="133" spans="1:8" x14ac:dyDescent="0.25">
      <c r="A133" s="12" t="s">
        <v>27</v>
      </c>
    </row>
    <row r="134" spans="1:8" ht="30" x14ac:dyDescent="0.25">
      <c r="A134" s="15" t="s">
        <v>28</v>
      </c>
      <c r="B134" s="26" t="s">
        <v>29</v>
      </c>
      <c r="C134" s="15" t="s">
        <v>30</v>
      </c>
      <c r="D134" s="15" t="s">
        <v>31</v>
      </c>
      <c r="E134" s="26" t="s">
        <v>32</v>
      </c>
      <c r="F134" s="15" t="s">
        <v>33</v>
      </c>
      <c r="G134" s="26" t="s">
        <v>34</v>
      </c>
      <c r="H134" s="26" t="s">
        <v>35</v>
      </c>
    </row>
    <row r="135" spans="1:8" x14ac:dyDescent="0.25">
      <c r="A135" s="15" t="s">
        <v>118</v>
      </c>
      <c r="B135" s="26" t="s">
        <v>119</v>
      </c>
      <c r="C135" s="16"/>
      <c r="D135" s="16"/>
      <c r="E135" s="27"/>
      <c r="F135" s="16"/>
      <c r="G135" s="27"/>
      <c r="H135" s="27"/>
    </row>
    <row r="136" spans="1:8" x14ac:dyDescent="0.25">
      <c r="A136" s="16" t="s">
        <v>120</v>
      </c>
      <c r="B136" s="27" t="s">
        <v>119</v>
      </c>
      <c r="C136" s="16">
        <v>8000</v>
      </c>
      <c r="D136" s="16" t="s">
        <v>39</v>
      </c>
      <c r="E136" s="30"/>
      <c r="F136" s="16" t="str">
        <f>IF(ISBLANK(E136),"", PRODUCT(C136,E136))</f>
        <v/>
      </c>
      <c r="G136" s="28"/>
      <c r="H136" s="27"/>
    </row>
    <row r="137" spans="1:8" ht="30" x14ac:dyDescent="0.25">
      <c r="A137" s="16" t="s">
        <v>121</v>
      </c>
      <c r="B137" s="27" t="s">
        <v>122</v>
      </c>
      <c r="C137" s="16"/>
      <c r="D137" s="16"/>
      <c r="E137" s="27"/>
      <c r="F137" s="16"/>
      <c r="G137" s="27"/>
      <c r="H137" s="28"/>
    </row>
    <row r="138" spans="1:8" x14ac:dyDescent="0.25">
      <c r="A138" s="16" t="s">
        <v>123</v>
      </c>
      <c r="B138" s="27" t="s">
        <v>124</v>
      </c>
      <c r="C138" s="16"/>
      <c r="D138" s="16"/>
      <c r="E138" s="27"/>
      <c r="F138" s="16"/>
      <c r="G138" s="27"/>
      <c r="H138" s="28"/>
    </row>
    <row r="139" spans="1:8" x14ac:dyDescent="0.25">
      <c r="A139" s="16" t="s">
        <v>125</v>
      </c>
      <c r="B139" s="27" t="s">
        <v>126</v>
      </c>
      <c r="C139" s="16"/>
      <c r="D139" s="16"/>
      <c r="E139" s="27"/>
      <c r="F139" s="16"/>
      <c r="G139" s="27"/>
      <c r="H139" s="28"/>
    </row>
    <row r="140" spans="1:8" x14ac:dyDescent="0.25">
      <c r="E140" s="26" t="s">
        <v>48</v>
      </c>
      <c r="F140" s="15" t="str">
        <f>IF((COUNT(C136:C139)&lt;&gt;COUNT(F136:F139)),"", ROUND(SUM(F136:F139),2))</f>
        <v/>
      </c>
      <c r="G140" s="29" t="str">
        <f>IF((COUNT(C136:C139)&lt;&gt;COUNT(F136:F139)),"Neužpildytos visų objektų kainos", "")</f>
        <v>Neužpildytos visų objektų kainos</v>
      </c>
    </row>
    <row r="141" spans="1:8" x14ac:dyDescent="0.25">
      <c r="C141" s="15" t="s">
        <v>49</v>
      </c>
      <c r="D141" s="17"/>
      <c r="E141" s="26" t="s">
        <v>50</v>
      </c>
      <c r="F141" s="15" t="str">
        <f>IF(OR(F140="",D141=""),"", ROUND(PRODUCT(D141,F140)/100,2))</f>
        <v/>
      </c>
      <c r="G141" s="29" t="str">
        <f>IF(D141="", "Nurodykite taikomą PVM dydį", "")</f>
        <v>Nurodykite taikomą PVM dydį</v>
      </c>
    </row>
    <row r="142" spans="1:8" x14ac:dyDescent="0.25">
      <c r="E142" s="26" t="s">
        <v>51</v>
      </c>
      <c r="F142" s="15">
        <f>IF(ISBLANK(F141), "", ROUND(SUM(F140:F141),2))</f>
        <v>0</v>
      </c>
    </row>
    <row r="146" spans="1:8" x14ac:dyDescent="0.25">
      <c r="A146" s="12" t="s">
        <v>127</v>
      </c>
      <c r="B146" s="24" t="s">
        <v>128</v>
      </c>
    </row>
    <row r="148" spans="1:8" x14ac:dyDescent="0.25">
      <c r="A148" s="12" t="s">
        <v>27</v>
      </c>
    </row>
    <row r="149" spans="1:8" ht="30" x14ac:dyDescent="0.25">
      <c r="A149" s="15" t="s">
        <v>28</v>
      </c>
      <c r="B149" s="26" t="s">
        <v>29</v>
      </c>
      <c r="C149" s="15" t="s">
        <v>30</v>
      </c>
      <c r="D149" s="15" t="s">
        <v>31</v>
      </c>
      <c r="E149" s="26" t="s">
        <v>32</v>
      </c>
      <c r="F149" s="15" t="s">
        <v>33</v>
      </c>
      <c r="G149" s="26" t="s">
        <v>34</v>
      </c>
      <c r="H149" s="26" t="s">
        <v>35</v>
      </c>
    </row>
    <row r="150" spans="1:8" x14ac:dyDescent="0.25">
      <c r="A150" s="15" t="s">
        <v>129</v>
      </c>
      <c r="B150" s="26" t="s">
        <v>130</v>
      </c>
      <c r="C150" s="16"/>
      <c r="D150" s="16"/>
      <c r="E150" s="27"/>
      <c r="F150" s="16"/>
      <c r="G150" s="27"/>
      <c r="H150" s="27"/>
    </row>
    <row r="151" spans="1:8" x14ac:dyDescent="0.25">
      <c r="A151" s="16" t="s">
        <v>131</v>
      </c>
      <c r="B151" s="27" t="s">
        <v>130</v>
      </c>
      <c r="C151" s="16">
        <v>600</v>
      </c>
      <c r="D151" s="16" t="s">
        <v>39</v>
      </c>
      <c r="E151" s="30"/>
      <c r="F151" s="16" t="str">
        <f>IF(ISBLANK(E151),"", PRODUCT(C151,E151))</f>
        <v/>
      </c>
      <c r="G151" s="28"/>
      <c r="H151" s="27"/>
    </row>
    <row r="152" spans="1:8" x14ac:dyDescent="0.25">
      <c r="A152" s="16" t="s">
        <v>132</v>
      </c>
      <c r="B152" s="27" t="s">
        <v>133</v>
      </c>
      <c r="C152" s="16"/>
      <c r="D152" s="16"/>
      <c r="E152" s="27"/>
      <c r="F152" s="16"/>
      <c r="G152" s="27"/>
      <c r="H152" s="28"/>
    </row>
    <row r="153" spans="1:8" x14ac:dyDescent="0.25">
      <c r="A153" s="16" t="s">
        <v>134</v>
      </c>
      <c r="B153" s="27" t="s">
        <v>135</v>
      </c>
      <c r="C153" s="16"/>
      <c r="D153" s="16"/>
      <c r="E153" s="27"/>
      <c r="F153" s="16"/>
      <c r="G153" s="27"/>
      <c r="H153" s="28"/>
    </row>
    <row r="154" spans="1:8" ht="30" x14ac:dyDescent="0.25">
      <c r="A154" s="16" t="s">
        <v>136</v>
      </c>
      <c r="B154" s="27" t="s">
        <v>137</v>
      </c>
      <c r="C154" s="16"/>
      <c r="D154" s="16"/>
      <c r="E154" s="27"/>
      <c r="F154" s="16"/>
      <c r="G154" s="27"/>
      <c r="H154" s="28"/>
    </row>
    <row r="155" spans="1:8" x14ac:dyDescent="0.25">
      <c r="A155" s="16" t="s">
        <v>138</v>
      </c>
      <c r="B155" s="27" t="s">
        <v>139</v>
      </c>
      <c r="C155" s="16"/>
      <c r="D155" s="16"/>
      <c r="E155" s="27"/>
      <c r="F155" s="16"/>
      <c r="G155" s="27"/>
      <c r="H155" s="28"/>
    </row>
    <row r="156" spans="1:8" ht="30" x14ac:dyDescent="0.25">
      <c r="A156" s="16" t="s">
        <v>140</v>
      </c>
      <c r="B156" s="27" t="s">
        <v>141</v>
      </c>
      <c r="C156" s="16"/>
      <c r="D156" s="16"/>
      <c r="E156" s="27"/>
      <c r="F156" s="16"/>
      <c r="G156" s="27"/>
      <c r="H156" s="28"/>
    </row>
    <row r="157" spans="1:8" ht="30" x14ac:dyDescent="0.25">
      <c r="A157" s="16" t="s">
        <v>142</v>
      </c>
      <c r="B157" s="27" t="s">
        <v>143</v>
      </c>
      <c r="C157" s="16"/>
      <c r="D157" s="16"/>
      <c r="E157" s="27"/>
      <c r="F157" s="16"/>
      <c r="G157" s="27"/>
      <c r="H157" s="28"/>
    </row>
    <row r="158" spans="1:8" x14ac:dyDescent="0.25">
      <c r="E158" s="26" t="s">
        <v>48</v>
      </c>
      <c r="F158" s="15" t="str">
        <f>IF((COUNT(C151:C157)&lt;&gt;COUNT(F151:F157)),"", ROUND(SUM(F151:F157),2))</f>
        <v/>
      </c>
      <c r="G158" s="29" t="str">
        <f>IF((COUNT(C151:C157)&lt;&gt;COUNT(F151:F157)),"Neužpildytos visų objektų kainos", "")</f>
        <v>Neužpildytos visų objektų kainos</v>
      </c>
    </row>
    <row r="159" spans="1:8" x14ac:dyDescent="0.25">
      <c r="C159" s="15" t="s">
        <v>49</v>
      </c>
      <c r="D159" s="17"/>
      <c r="E159" s="26" t="s">
        <v>50</v>
      </c>
      <c r="F159" s="15" t="str">
        <f>IF(OR(F158="",D159=""),"", ROUND(PRODUCT(D159,F158)/100,2))</f>
        <v/>
      </c>
      <c r="G159" s="29" t="str">
        <f>IF(D159="", "Nurodykite taikomą PVM dydį", "")</f>
        <v>Nurodykite taikomą PVM dydį</v>
      </c>
    </row>
    <row r="160" spans="1:8" x14ac:dyDescent="0.25">
      <c r="E160" s="26" t="s">
        <v>51</v>
      </c>
      <c r="F160" s="15">
        <f>IF(ISBLANK(F159), "", ROUND(SUM(F158:F159),2))</f>
        <v>0</v>
      </c>
    </row>
    <row r="164" spans="1:8" x14ac:dyDescent="0.25">
      <c r="A164" s="12" t="s">
        <v>144</v>
      </c>
      <c r="B164" s="24" t="s">
        <v>145</v>
      </c>
    </row>
    <row r="166" spans="1:8" x14ac:dyDescent="0.25">
      <c r="A166" s="12" t="s">
        <v>27</v>
      </c>
    </row>
    <row r="167" spans="1:8" ht="30" x14ac:dyDescent="0.25">
      <c r="A167" s="15" t="s">
        <v>28</v>
      </c>
      <c r="B167" s="26" t="s">
        <v>29</v>
      </c>
      <c r="C167" s="15" t="s">
        <v>30</v>
      </c>
      <c r="D167" s="15" t="s">
        <v>31</v>
      </c>
      <c r="E167" s="26" t="s">
        <v>32</v>
      </c>
      <c r="F167" s="15" t="s">
        <v>33</v>
      </c>
      <c r="G167" s="26" t="s">
        <v>34</v>
      </c>
      <c r="H167" s="26" t="s">
        <v>35</v>
      </c>
    </row>
    <row r="168" spans="1:8" x14ac:dyDescent="0.25">
      <c r="A168" s="15" t="s">
        <v>146</v>
      </c>
      <c r="B168" s="26" t="s">
        <v>147</v>
      </c>
      <c r="C168" s="16"/>
      <c r="D168" s="16"/>
      <c r="E168" s="27"/>
      <c r="F168" s="16"/>
      <c r="G168" s="27"/>
      <c r="H168" s="27"/>
    </row>
    <row r="169" spans="1:8" x14ac:dyDescent="0.25">
      <c r="A169" s="16" t="s">
        <v>148</v>
      </c>
      <c r="B169" s="27" t="s">
        <v>147</v>
      </c>
      <c r="C169" s="16">
        <v>9000</v>
      </c>
      <c r="D169" s="16" t="s">
        <v>39</v>
      </c>
      <c r="E169" s="30"/>
      <c r="F169" s="16" t="str">
        <f>IF(ISBLANK(E169),"", PRODUCT(C169,E169))</f>
        <v/>
      </c>
      <c r="G169" s="28"/>
      <c r="H169" s="27"/>
    </row>
    <row r="170" spans="1:8" x14ac:dyDescent="0.25">
      <c r="A170" s="16" t="s">
        <v>149</v>
      </c>
      <c r="B170" s="27" t="s">
        <v>150</v>
      </c>
      <c r="C170" s="16"/>
      <c r="D170" s="16"/>
      <c r="E170" s="27"/>
      <c r="F170" s="16"/>
      <c r="G170" s="27"/>
      <c r="H170" s="28"/>
    </row>
    <row r="171" spans="1:8" x14ac:dyDescent="0.25">
      <c r="A171" s="16" t="s">
        <v>151</v>
      </c>
      <c r="B171" s="27" t="s">
        <v>152</v>
      </c>
      <c r="C171" s="16"/>
      <c r="D171" s="16"/>
      <c r="E171" s="27"/>
      <c r="F171" s="16"/>
      <c r="G171" s="27"/>
      <c r="H171" s="28"/>
    </row>
    <row r="172" spans="1:8" ht="45" x14ac:dyDescent="0.25">
      <c r="A172" s="16" t="s">
        <v>153</v>
      </c>
      <c r="B172" s="27" t="s">
        <v>154</v>
      </c>
      <c r="C172" s="16"/>
      <c r="D172" s="16"/>
      <c r="E172" s="27"/>
      <c r="F172" s="16"/>
      <c r="G172" s="27"/>
      <c r="H172" s="28"/>
    </row>
    <row r="173" spans="1:8" ht="30" x14ac:dyDescent="0.25">
      <c r="A173" s="16" t="s">
        <v>155</v>
      </c>
      <c r="B173" s="27" t="s">
        <v>47</v>
      </c>
      <c r="C173" s="16"/>
      <c r="D173" s="16"/>
      <c r="E173" s="27"/>
      <c r="F173" s="16"/>
      <c r="G173" s="27"/>
      <c r="H173" s="28"/>
    </row>
    <row r="174" spans="1:8" x14ac:dyDescent="0.25">
      <c r="E174" s="26" t="s">
        <v>48</v>
      </c>
      <c r="F174" s="15" t="str">
        <f>IF((COUNT(C169:C173)&lt;&gt;COUNT(F169:F173)),"", ROUND(SUM(F169:F173),2))</f>
        <v/>
      </c>
      <c r="G174" s="29" t="str">
        <f>IF((COUNT(C169:C173)&lt;&gt;COUNT(F169:F173)),"Neužpildytos visų objektų kainos", "")</f>
        <v>Neužpildytos visų objektų kainos</v>
      </c>
    </row>
    <row r="175" spans="1:8" x14ac:dyDescent="0.25">
      <c r="C175" s="15" t="s">
        <v>49</v>
      </c>
      <c r="D175" s="17"/>
      <c r="E175" s="26" t="s">
        <v>50</v>
      </c>
      <c r="F175" s="15" t="str">
        <f>IF(OR(F174="",D175=""),"", ROUND(PRODUCT(D175,F174)/100,2))</f>
        <v/>
      </c>
      <c r="G175" s="29" t="str">
        <f>IF(D175="", "Nurodykite taikomą PVM dydį", "")</f>
        <v>Nurodykite taikomą PVM dydį</v>
      </c>
    </row>
    <row r="176" spans="1:8" x14ac:dyDescent="0.25">
      <c r="E176" s="26" t="s">
        <v>51</v>
      </c>
      <c r="F176" s="15">
        <f>IF(ISBLANK(F175), "", ROUND(SUM(F174:F175),2))</f>
        <v>0</v>
      </c>
    </row>
    <row r="180" spans="1:8" x14ac:dyDescent="0.25">
      <c r="A180" s="12" t="s">
        <v>156</v>
      </c>
      <c r="B180" s="24" t="s">
        <v>157</v>
      </c>
    </row>
    <row r="182" spans="1:8" x14ac:dyDescent="0.25">
      <c r="A182" s="12" t="s">
        <v>27</v>
      </c>
    </row>
    <row r="183" spans="1:8" ht="30" x14ac:dyDescent="0.25">
      <c r="A183" s="15" t="s">
        <v>28</v>
      </c>
      <c r="B183" s="26" t="s">
        <v>29</v>
      </c>
      <c r="C183" s="15" t="s">
        <v>30</v>
      </c>
      <c r="D183" s="15" t="s">
        <v>31</v>
      </c>
      <c r="E183" s="26" t="s">
        <v>32</v>
      </c>
      <c r="F183" s="15" t="s">
        <v>33</v>
      </c>
      <c r="G183" s="26" t="s">
        <v>34</v>
      </c>
      <c r="H183" s="26" t="s">
        <v>35</v>
      </c>
    </row>
    <row r="184" spans="1:8" x14ac:dyDescent="0.25">
      <c r="A184" s="15" t="s">
        <v>158</v>
      </c>
      <c r="B184" s="26" t="s">
        <v>159</v>
      </c>
      <c r="C184" s="16"/>
      <c r="D184" s="16"/>
      <c r="E184" s="27"/>
      <c r="F184" s="16"/>
      <c r="G184" s="27"/>
      <c r="H184" s="27"/>
    </row>
    <row r="185" spans="1:8" x14ac:dyDescent="0.25">
      <c r="A185" s="16" t="s">
        <v>160</v>
      </c>
      <c r="B185" s="27" t="s">
        <v>159</v>
      </c>
      <c r="C185" s="16">
        <v>10000</v>
      </c>
      <c r="D185" s="16" t="s">
        <v>39</v>
      </c>
      <c r="E185" s="30"/>
      <c r="F185" s="16" t="str">
        <f>IF(ISBLANK(E185),"", PRODUCT(C185,E185))</f>
        <v/>
      </c>
      <c r="G185" s="28"/>
      <c r="H185" s="27"/>
    </row>
    <row r="186" spans="1:8" x14ac:dyDescent="0.25">
      <c r="A186" s="16" t="s">
        <v>161</v>
      </c>
      <c r="B186" s="27" t="s">
        <v>62</v>
      </c>
      <c r="C186" s="16"/>
      <c r="D186" s="16"/>
      <c r="E186" s="27"/>
      <c r="F186" s="16"/>
      <c r="G186" s="27"/>
      <c r="H186" s="28"/>
    </row>
    <row r="187" spans="1:8" x14ac:dyDescent="0.25">
      <c r="A187" s="16" t="s">
        <v>162</v>
      </c>
      <c r="B187" s="27" t="s">
        <v>163</v>
      </c>
      <c r="C187" s="16"/>
      <c r="D187" s="16"/>
      <c r="E187" s="27"/>
      <c r="F187" s="16"/>
      <c r="G187" s="27"/>
      <c r="H187" s="28"/>
    </row>
    <row r="188" spans="1:8" x14ac:dyDescent="0.25">
      <c r="A188" s="16" t="s">
        <v>164</v>
      </c>
      <c r="B188" s="27" t="s">
        <v>165</v>
      </c>
      <c r="C188" s="16"/>
      <c r="D188" s="16"/>
      <c r="E188" s="27"/>
      <c r="F188" s="16"/>
      <c r="G188" s="27"/>
      <c r="H188" s="28"/>
    </row>
    <row r="189" spans="1:8" x14ac:dyDescent="0.25">
      <c r="A189" s="16" t="s">
        <v>166</v>
      </c>
      <c r="B189" s="27" t="s">
        <v>167</v>
      </c>
      <c r="C189" s="16"/>
      <c r="D189" s="16"/>
      <c r="E189" s="27"/>
      <c r="F189" s="16"/>
      <c r="G189" s="27"/>
      <c r="H189" s="28"/>
    </row>
    <row r="190" spans="1:8" x14ac:dyDescent="0.25">
      <c r="E190" s="26" t="s">
        <v>48</v>
      </c>
      <c r="F190" s="15" t="str">
        <f>IF((COUNT(C185:C189)&lt;&gt;COUNT(F185:F189)),"", ROUND(SUM(F185:F189),2))</f>
        <v/>
      </c>
      <c r="G190" s="29" t="str">
        <f>IF((COUNT(C185:C189)&lt;&gt;COUNT(F185:F189)),"Neužpildytos visų objektų kainos", "")</f>
        <v>Neužpildytos visų objektų kainos</v>
      </c>
    </row>
    <row r="191" spans="1:8" x14ac:dyDescent="0.25">
      <c r="C191" s="15" t="s">
        <v>49</v>
      </c>
      <c r="D191" s="17"/>
      <c r="E191" s="26" t="s">
        <v>50</v>
      </c>
      <c r="F191" s="15" t="str">
        <f>IF(OR(F190="",D191=""),"", ROUND(PRODUCT(D191,F190)/100,2))</f>
        <v/>
      </c>
      <c r="G191" s="29" t="str">
        <f>IF(D191="", "Nurodykite taikomą PVM dydį", "")</f>
        <v>Nurodykite taikomą PVM dydį</v>
      </c>
    </row>
    <row r="192" spans="1:8" x14ac:dyDescent="0.25">
      <c r="E192" s="26" t="s">
        <v>51</v>
      </c>
      <c r="F192" s="15">
        <f>IF(ISBLANK(F191), "", ROUND(SUM(F190:F191),2))</f>
        <v>0</v>
      </c>
    </row>
    <row r="196" spans="1:8" x14ac:dyDescent="0.25">
      <c r="A196" s="12" t="s">
        <v>168</v>
      </c>
      <c r="B196" s="24" t="s">
        <v>157</v>
      </c>
    </row>
    <row r="198" spans="1:8" x14ac:dyDescent="0.25">
      <c r="A198" s="12" t="s">
        <v>27</v>
      </c>
    </row>
    <row r="199" spans="1:8" ht="30" x14ac:dyDescent="0.25">
      <c r="A199" s="15" t="s">
        <v>28</v>
      </c>
      <c r="B199" s="26" t="s">
        <v>29</v>
      </c>
      <c r="C199" s="15" t="s">
        <v>30</v>
      </c>
      <c r="D199" s="15" t="s">
        <v>31</v>
      </c>
      <c r="E199" s="26" t="s">
        <v>32</v>
      </c>
      <c r="F199" s="15" t="s">
        <v>33</v>
      </c>
      <c r="G199" s="26" t="s">
        <v>34</v>
      </c>
      <c r="H199" s="26" t="s">
        <v>35</v>
      </c>
    </row>
    <row r="200" spans="1:8" x14ac:dyDescent="0.25">
      <c r="A200" s="15" t="s">
        <v>169</v>
      </c>
      <c r="B200" s="26" t="s">
        <v>159</v>
      </c>
      <c r="C200" s="16"/>
      <c r="D200" s="16"/>
      <c r="E200" s="27"/>
      <c r="F200" s="16"/>
      <c r="G200" s="27"/>
      <c r="H200" s="27"/>
    </row>
    <row r="201" spans="1:8" x14ac:dyDescent="0.25">
      <c r="A201" s="16" t="s">
        <v>170</v>
      </c>
      <c r="B201" s="27" t="s">
        <v>159</v>
      </c>
      <c r="C201" s="16">
        <v>9000</v>
      </c>
      <c r="D201" s="16" t="s">
        <v>39</v>
      </c>
      <c r="E201" s="30"/>
      <c r="F201" s="16" t="str">
        <f>IF(ISBLANK(E201),"", PRODUCT(C201,E201))</f>
        <v/>
      </c>
      <c r="G201" s="28"/>
      <c r="H201" s="27"/>
    </row>
    <row r="202" spans="1:8" x14ac:dyDescent="0.25">
      <c r="A202" s="16" t="s">
        <v>171</v>
      </c>
      <c r="B202" s="27" t="s">
        <v>62</v>
      </c>
      <c r="C202" s="16"/>
      <c r="D202" s="16"/>
      <c r="E202" s="27"/>
      <c r="F202" s="16"/>
      <c r="G202" s="27"/>
      <c r="H202" s="28"/>
    </row>
    <row r="203" spans="1:8" x14ac:dyDescent="0.25">
      <c r="A203" s="16" t="s">
        <v>172</v>
      </c>
      <c r="B203" s="27" t="s">
        <v>165</v>
      </c>
      <c r="C203" s="16"/>
      <c r="D203" s="16"/>
      <c r="E203" s="27"/>
      <c r="F203" s="16"/>
      <c r="G203" s="27"/>
      <c r="H203" s="28"/>
    </row>
    <row r="204" spans="1:8" x14ac:dyDescent="0.25">
      <c r="A204" s="16" t="s">
        <v>173</v>
      </c>
      <c r="B204" s="27" t="s">
        <v>167</v>
      </c>
      <c r="C204" s="16"/>
      <c r="D204" s="16"/>
      <c r="E204" s="27"/>
      <c r="F204" s="16"/>
      <c r="G204" s="27"/>
      <c r="H204" s="28"/>
    </row>
    <row r="205" spans="1:8" x14ac:dyDescent="0.25">
      <c r="E205" s="26" t="s">
        <v>48</v>
      </c>
      <c r="F205" s="15" t="str">
        <f>IF((COUNT(C201:C204)&lt;&gt;COUNT(F201:F204)),"", ROUND(SUM(F201:F204),2))</f>
        <v/>
      </c>
      <c r="G205" s="29" t="str">
        <f>IF((COUNT(C201:C204)&lt;&gt;COUNT(F201:F204)),"Neužpildytos visų objektų kainos", "")</f>
        <v>Neužpildytos visų objektų kainos</v>
      </c>
    </row>
    <row r="206" spans="1:8" x14ac:dyDescent="0.25">
      <c r="C206" s="15" t="s">
        <v>49</v>
      </c>
      <c r="D206" s="17"/>
      <c r="E206" s="26" t="s">
        <v>50</v>
      </c>
      <c r="F206" s="15" t="str">
        <f>IF(OR(F205="",D206=""),"", ROUND(PRODUCT(D206,F205)/100,2))</f>
        <v/>
      </c>
      <c r="G206" s="29" t="str">
        <f>IF(D206="", "Nurodykite taikomą PVM dydį", "")</f>
        <v>Nurodykite taikomą PVM dydį</v>
      </c>
    </row>
    <row r="207" spans="1:8" x14ac:dyDescent="0.25">
      <c r="E207" s="26" t="s">
        <v>51</v>
      </c>
      <c r="F207" s="15">
        <f>IF(ISBLANK(F206), "", ROUND(SUM(F205:F206),2))</f>
        <v>0</v>
      </c>
    </row>
    <row r="211" spans="1:8" x14ac:dyDescent="0.25">
      <c r="A211" s="12" t="s">
        <v>174</v>
      </c>
      <c r="B211" s="24" t="s">
        <v>175</v>
      </c>
    </row>
    <row r="213" spans="1:8" x14ac:dyDescent="0.25">
      <c r="A213" s="12" t="s">
        <v>27</v>
      </c>
    </row>
    <row r="214" spans="1:8" ht="30" x14ac:dyDescent="0.25">
      <c r="A214" s="15" t="s">
        <v>28</v>
      </c>
      <c r="B214" s="26" t="s">
        <v>29</v>
      </c>
      <c r="C214" s="15" t="s">
        <v>30</v>
      </c>
      <c r="D214" s="15" t="s">
        <v>31</v>
      </c>
      <c r="E214" s="26" t="s">
        <v>32</v>
      </c>
      <c r="F214" s="15" t="s">
        <v>33</v>
      </c>
      <c r="G214" s="26" t="s">
        <v>34</v>
      </c>
      <c r="H214" s="26" t="s">
        <v>35</v>
      </c>
    </row>
    <row r="215" spans="1:8" x14ac:dyDescent="0.25">
      <c r="A215" s="15" t="s">
        <v>176</v>
      </c>
      <c r="B215" s="26" t="s">
        <v>177</v>
      </c>
      <c r="C215" s="16"/>
      <c r="D215" s="16"/>
      <c r="E215" s="27"/>
      <c r="F215" s="16"/>
      <c r="G215" s="27"/>
      <c r="H215" s="27"/>
    </row>
    <row r="216" spans="1:8" x14ac:dyDescent="0.25">
      <c r="A216" s="16" t="s">
        <v>178</v>
      </c>
      <c r="B216" s="27" t="s">
        <v>177</v>
      </c>
      <c r="C216" s="16">
        <v>600</v>
      </c>
      <c r="D216" s="16" t="s">
        <v>39</v>
      </c>
      <c r="E216" s="30"/>
      <c r="F216" s="16" t="str">
        <f>IF(ISBLANK(E216),"", PRODUCT(C216,E216))</f>
        <v/>
      </c>
      <c r="G216" s="28"/>
      <c r="H216" s="27"/>
    </row>
    <row r="217" spans="1:8" x14ac:dyDescent="0.25">
      <c r="A217" s="16" t="s">
        <v>179</v>
      </c>
      <c r="B217" s="27" t="s">
        <v>180</v>
      </c>
      <c r="C217" s="16"/>
      <c r="D217" s="16"/>
      <c r="E217" s="27"/>
      <c r="F217" s="16"/>
      <c r="G217" s="27"/>
      <c r="H217" s="28"/>
    </row>
    <row r="218" spans="1:8" x14ac:dyDescent="0.25">
      <c r="A218" s="16" t="s">
        <v>181</v>
      </c>
      <c r="B218" s="27" t="s">
        <v>182</v>
      </c>
      <c r="C218" s="16"/>
      <c r="D218" s="16"/>
      <c r="E218" s="27"/>
      <c r="F218" s="16"/>
      <c r="G218" s="27"/>
      <c r="H218" s="28"/>
    </row>
    <row r="219" spans="1:8" ht="30" x14ac:dyDescent="0.25">
      <c r="A219" s="16" t="s">
        <v>183</v>
      </c>
      <c r="B219" s="27" t="s">
        <v>184</v>
      </c>
      <c r="C219" s="16"/>
      <c r="D219" s="16"/>
      <c r="E219" s="27"/>
      <c r="F219" s="16"/>
      <c r="G219" s="27"/>
      <c r="H219" s="28"/>
    </row>
    <row r="220" spans="1:8" x14ac:dyDescent="0.25">
      <c r="A220" s="16" t="s">
        <v>185</v>
      </c>
      <c r="B220" s="27" t="s">
        <v>186</v>
      </c>
      <c r="C220" s="16"/>
      <c r="D220" s="16"/>
      <c r="E220" s="27"/>
      <c r="F220" s="16"/>
      <c r="G220" s="27"/>
      <c r="H220" s="28"/>
    </row>
    <row r="221" spans="1:8" x14ac:dyDescent="0.25">
      <c r="A221" s="16" t="s">
        <v>187</v>
      </c>
      <c r="B221" s="27" t="s">
        <v>188</v>
      </c>
      <c r="C221" s="16"/>
      <c r="D221" s="16"/>
      <c r="E221" s="27"/>
      <c r="F221" s="16"/>
      <c r="G221" s="27"/>
      <c r="H221" s="28"/>
    </row>
    <row r="222" spans="1:8" ht="75" x14ac:dyDescent="0.25">
      <c r="A222" s="16" t="s">
        <v>189</v>
      </c>
      <c r="B222" s="27" t="s">
        <v>190</v>
      </c>
      <c r="C222" s="16"/>
      <c r="D222" s="16"/>
      <c r="E222" s="27"/>
      <c r="F222" s="16"/>
      <c r="G222" s="27"/>
      <c r="H222" s="28"/>
    </row>
    <row r="223" spans="1:8" ht="45" x14ac:dyDescent="0.25">
      <c r="A223" s="16" t="s">
        <v>191</v>
      </c>
      <c r="B223" s="27" t="s">
        <v>192</v>
      </c>
      <c r="C223" s="16"/>
      <c r="D223" s="16"/>
      <c r="E223" s="27"/>
      <c r="F223" s="16"/>
      <c r="G223" s="27"/>
      <c r="H223" s="28"/>
    </row>
    <row r="224" spans="1:8" ht="45" x14ac:dyDescent="0.25">
      <c r="A224" s="16" t="s">
        <v>193</v>
      </c>
      <c r="B224" s="27" t="s">
        <v>194</v>
      </c>
      <c r="C224" s="16"/>
      <c r="D224" s="16"/>
      <c r="E224" s="27"/>
      <c r="F224" s="16"/>
      <c r="G224" s="27"/>
      <c r="H224" s="28"/>
    </row>
    <row r="225" spans="1:8" ht="45" x14ac:dyDescent="0.25">
      <c r="A225" s="16" t="s">
        <v>195</v>
      </c>
      <c r="B225" s="27" t="s">
        <v>196</v>
      </c>
      <c r="C225" s="16"/>
      <c r="D225" s="16"/>
      <c r="E225" s="27"/>
      <c r="F225" s="16"/>
      <c r="G225" s="27"/>
      <c r="H225" s="28"/>
    </row>
    <row r="226" spans="1:8" x14ac:dyDescent="0.25">
      <c r="A226" s="16" t="s">
        <v>197</v>
      </c>
      <c r="B226" s="27" t="s">
        <v>198</v>
      </c>
      <c r="C226" s="16"/>
      <c r="D226" s="16"/>
      <c r="E226" s="27"/>
      <c r="F226" s="16"/>
      <c r="G226" s="27"/>
      <c r="H226" s="28"/>
    </row>
    <row r="227" spans="1:8" ht="30" x14ac:dyDescent="0.25">
      <c r="A227" s="16" t="s">
        <v>199</v>
      </c>
      <c r="B227" s="27" t="s">
        <v>200</v>
      </c>
      <c r="C227" s="16"/>
      <c r="D227" s="16"/>
      <c r="E227" s="27"/>
      <c r="F227" s="16"/>
      <c r="G227" s="27"/>
      <c r="H227" s="28"/>
    </row>
    <row r="228" spans="1:8" x14ac:dyDescent="0.25">
      <c r="A228" s="16" t="s">
        <v>201</v>
      </c>
      <c r="B228" s="27" t="s">
        <v>202</v>
      </c>
      <c r="C228" s="16"/>
      <c r="D228" s="16"/>
      <c r="E228" s="27"/>
      <c r="F228" s="16"/>
      <c r="G228" s="27"/>
      <c r="H228" s="28"/>
    </row>
    <row r="229" spans="1:8" x14ac:dyDescent="0.25">
      <c r="A229" s="16" t="s">
        <v>203</v>
      </c>
      <c r="B229" s="27" t="s">
        <v>204</v>
      </c>
      <c r="C229" s="16"/>
      <c r="D229" s="16"/>
      <c r="E229" s="27"/>
      <c r="F229" s="16"/>
      <c r="G229" s="27"/>
      <c r="H229" s="28"/>
    </row>
    <row r="230" spans="1:8" x14ac:dyDescent="0.25">
      <c r="A230" s="16" t="s">
        <v>205</v>
      </c>
      <c r="B230" s="27" t="s">
        <v>206</v>
      </c>
      <c r="C230" s="16"/>
      <c r="D230" s="16"/>
      <c r="E230" s="27"/>
      <c r="F230" s="16"/>
      <c r="G230" s="27"/>
      <c r="H230" s="28"/>
    </row>
    <row r="231" spans="1:8" ht="30" x14ac:dyDescent="0.25">
      <c r="A231" s="16" t="s">
        <v>207</v>
      </c>
      <c r="B231" s="27" t="s">
        <v>208</v>
      </c>
      <c r="C231" s="16"/>
      <c r="D231" s="16"/>
      <c r="E231" s="27"/>
      <c r="F231" s="16"/>
      <c r="G231" s="27"/>
      <c r="H231" s="28"/>
    </row>
    <row r="232" spans="1:8" x14ac:dyDescent="0.25">
      <c r="E232" s="26" t="s">
        <v>48</v>
      </c>
      <c r="F232" s="15" t="str">
        <f>IF((COUNT(C216:C231)&lt;&gt;COUNT(F216:F231)),"", ROUND(SUM(F216:F231),2))</f>
        <v/>
      </c>
      <c r="G232" s="29" t="str">
        <f>IF((COUNT(C216:C231)&lt;&gt;COUNT(F216:F231)),"Neužpildytos visų objektų kainos", "")</f>
        <v>Neužpildytos visų objektų kainos</v>
      </c>
    </row>
    <row r="233" spans="1:8" x14ac:dyDescent="0.25">
      <c r="C233" s="15" t="s">
        <v>49</v>
      </c>
      <c r="D233" s="17"/>
      <c r="E233" s="26" t="s">
        <v>50</v>
      </c>
      <c r="F233" s="15" t="str">
        <f>IF(OR(F232="",D233=""),"", ROUND(PRODUCT(D233,F232)/100,2))</f>
        <v/>
      </c>
      <c r="G233" s="29" t="str">
        <f>IF(D233="", "Nurodykite taikomą PVM dydį", "")</f>
        <v>Nurodykite taikomą PVM dydį</v>
      </c>
    </row>
    <row r="234" spans="1:8" x14ac:dyDescent="0.25">
      <c r="E234" s="26" t="s">
        <v>51</v>
      </c>
      <c r="F234" s="15">
        <f>IF(ISBLANK(F233), "", ROUND(SUM(F232:F233),2))</f>
        <v>0</v>
      </c>
    </row>
    <row r="238" spans="1:8" x14ac:dyDescent="0.25">
      <c r="A238" s="12" t="s">
        <v>209</v>
      </c>
      <c r="B238" s="24" t="s">
        <v>210</v>
      </c>
    </row>
    <row r="240" spans="1:8" x14ac:dyDescent="0.25">
      <c r="A240" s="12" t="s">
        <v>27</v>
      </c>
    </row>
    <row r="241" spans="1:8" ht="30" x14ac:dyDescent="0.25">
      <c r="A241" s="15" t="s">
        <v>28</v>
      </c>
      <c r="B241" s="26" t="s">
        <v>29</v>
      </c>
      <c r="C241" s="15" t="s">
        <v>30</v>
      </c>
      <c r="D241" s="15" t="s">
        <v>31</v>
      </c>
      <c r="E241" s="26" t="s">
        <v>32</v>
      </c>
      <c r="F241" s="15" t="s">
        <v>33</v>
      </c>
      <c r="G241" s="26" t="s">
        <v>34</v>
      </c>
      <c r="H241" s="26" t="s">
        <v>35</v>
      </c>
    </row>
    <row r="242" spans="1:8" x14ac:dyDescent="0.25">
      <c r="A242" s="15" t="s">
        <v>211</v>
      </c>
      <c r="B242" s="26" t="s">
        <v>212</v>
      </c>
      <c r="C242" s="16"/>
      <c r="D242" s="16"/>
      <c r="E242" s="27"/>
      <c r="F242" s="16"/>
      <c r="G242" s="27"/>
      <c r="H242" s="27"/>
    </row>
    <row r="243" spans="1:8" x14ac:dyDescent="0.25">
      <c r="A243" s="16" t="s">
        <v>213</v>
      </c>
      <c r="B243" s="27" t="s">
        <v>214</v>
      </c>
      <c r="C243" s="16">
        <v>5000</v>
      </c>
      <c r="D243" s="16" t="s">
        <v>39</v>
      </c>
      <c r="E243" s="30"/>
      <c r="F243" s="16" t="str">
        <f>IF(ISBLANK(E243),"", PRODUCT(C243,E243))</f>
        <v/>
      </c>
      <c r="G243" s="28"/>
      <c r="H243" s="27"/>
    </row>
    <row r="244" spans="1:8" x14ac:dyDescent="0.25">
      <c r="A244" s="16" t="s">
        <v>215</v>
      </c>
      <c r="B244" s="27" t="s">
        <v>216</v>
      </c>
      <c r="C244" s="16"/>
      <c r="D244" s="16"/>
      <c r="E244" s="27"/>
      <c r="F244" s="16"/>
      <c r="G244" s="27"/>
      <c r="H244" s="28"/>
    </row>
    <row r="245" spans="1:8" x14ac:dyDescent="0.25">
      <c r="A245" s="16" t="s">
        <v>217</v>
      </c>
      <c r="B245" s="27" t="s">
        <v>218</v>
      </c>
      <c r="C245" s="16"/>
      <c r="D245" s="16"/>
      <c r="E245" s="27"/>
      <c r="F245" s="16"/>
      <c r="G245" s="27"/>
      <c r="H245" s="28"/>
    </row>
    <row r="246" spans="1:8" x14ac:dyDescent="0.25">
      <c r="A246" s="16" t="s">
        <v>219</v>
      </c>
      <c r="B246" s="27" t="s">
        <v>220</v>
      </c>
      <c r="C246" s="16"/>
      <c r="D246" s="16"/>
      <c r="E246" s="27"/>
      <c r="F246" s="16"/>
      <c r="G246" s="27"/>
      <c r="H246" s="28"/>
    </row>
    <row r="247" spans="1:8" x14ac:dyDescent="0.25">
      <c r="A247" s="16" t="s">
        <v>221</v>
      </c>
      <c r="B247" s="27" t="s">
        <v>222</v>
      </c>
      <c r="C247" s="16"/>
      <c r="D247" s="16"/>
      <c r="E247" s="27"/>
      <c r="F247" s="16"/>
      <c r="G247" s="27"/>
      <c r="H247" s="28"/>
    </row>
    <row r="248" spans="1:8" x14ac:dyDescent="0.25">
      <c r="A248" s="16" t="s">
        <v>223</v>
      </c>
      <c r="B248" s="27" t="s">
        <v>224</v>
      </c>
      <c r="C248" s="16"/>
      <c r="D248" s="16"/>
      <c r="E248" s="27"/>
      <c r="F248" s="16"/>
      <c r="G248" s="27"/>
      <c r="H248" s="28"/>
    </row>
    <row r="249" spans="1:8" x14ac:dyDescent="0.25">
      <c r="A249" s="16" t="s">
        <v>225</v>
      </c>
      <c r="B249" s="27" t="s">
        <v>226</v>
      </c>
      <c r="C249" s="16"/>
      <c r="D249" s="16"/>
      <c r="E249" s="27"/>
      <c r="F249" s="16"/>
      <c r="G249" s="27"/>
      <c r="H249" s="28"/>
    </row>
    <row r="250" spans="1:8" x14ac:dyDescent="0.25">
      <c r="A250" s="16" t="s">
        <v>227</v>
      </c>
      <c r="B250" s="27" t="s">
        <v>228</v>
      </c>
      <c r="C250" s="16"/>
      <c r="D250" s="16"/>
      <c r="E250" s="27"/>
      <c r="F250" s="16"/>
      <c r="G250" s="27"/>
      <c r="H250" s="28"/>
    </row>
    <row r="251" spans="1:8" ht="30" x14ac:dyDescent="0.25">
      <c r="A251" s="16" t="s">
        <v>229</v>
      </c>
      <c r="B251" s="27" t="s">
        <v>141</v>
      </c>
      <c r="C251" s="16"/>
      <c r="D251" s="16"/>
      <c r="E251" s="27"/>
      <c r="F251" s="16"/>
      <c r="G251" s="27"/>
      <c r="H251" s="28"/>
    </row>
    <row r="252" spans="1:8" x14ac:dyDescent="0.25">
      <c r="E252" s="26" t="s">
        <v>48</v>
      </c>
      <c r="F252" s="15" t="str">
        <f>IF((COUNT(C243:C251)&lt;&gt;COUNT(F243:F251)),"", ROUND(SUM(F243:F251),2))</f>
        <v/>
      </c>
      <c r="G252" s="29" t="str">
        <f>IF((COUNT(C243:C251)&lt;&gt;COUNT(F243:F251)),"Neužpildytos visų objektų kainos", "")</f>
        <v>Neužpildytos visų objektų kainos</v>
      </c>
    </row>
    <row r="253" spans="1:8" x14ac:dyDescent="0.25">
      <c r="C253" s="15" t="s">
        <v>49</v>
      </c>
      <c r="D253" s="17"/>
      <c r="E253" s="26" t="s">
        <v>50</v>
      </c>
      <c r="F253" s="15" t="str">
        <f>IF(OR(F252="",D253=""),"", ROUND(PRODUCT(D253,F252)/100,2))</f>
        <v/>
      </c>
      <c r="G253" s="29" t="str">
        <f>IF(D253="", "Nurodykite taikomą PVM dydį", "")</f>
        <v>Nurodykite taikomą PVM dydį</v>
      </c>
    </row>
    <row r="254" spans="1:8" x14ac:dyDescent="0.25">
      <c r="E254" s="26" t="s">
        <v>51</v>
      </c>
      <c r="F254" s="15">
        <f>IF(ISBLANK(F253), "", ROUND(SUM(F252:F253),2))</f>
        <v>0</v>
      </c>
    </row>
    <row r="258" spans="1:8" x14ac:dyDescent="0.25">
      <c r="A258" s="12" t="s">
        <v>230</v>
      </c>
      <c r="B258" s="24" t="s">
        <v>231</v>
      </c>
    </row>
    <row r="260" spans="1:8" x14ac:dyDescent="0.25">
      <c r="A260" s="12" t="s">
        <v>27</v>
      </c>
    </row>
    <row r="261" spans="1:8" ht="30" x14ac:dyDescent="0.25">
      <c r="A261" s="15" t="s">
        <v>28</v>
      </c>
      <c r="B261" s="26" t="s">
        <v>29</v>
      </c>
      <c r="C261" s="15" t="s">
        <v>30</v>
      </c>
      <c r="D261" s="15" t="s">
        <v>31</v>
      </c>
      <c r="E261" s="26" t="s">
        <v>32</v>
      </c>
      <c r="F261" s="15" t="s">
        <v>33</v>
      </c>
      <c r="G261" s="26" t="s">
        <v>34</v>
      </c>
      <c r="H261" s="26" t="s">
        <v>35</v>
      </c>
    </row>
    <row r="262" spans="1:8" x14ac:dyDescent="0.25">
      <c r="A262" s="15" t="s">
        <v>232</v>
      </c>
      <c r="B262" s="26" t="s">
        <v>233</v>
      </c>
      <c r="C262" s="16"/>
      <c r="D262" s="16"/>
      <c r="E262" s="27"/>
      <c r="F262" s="16"/>
      <c r="G262" s="27"/>
      <c r="H262" s="27"/>
    </row>
    <row r="263" spans="1:8" x14ac:dyDescent="0.25">
      <c r="A263" s="16" t="s">
        <v>234</v>
      </c>
      <c r="B263" s="27" t="s">
        <v>233</v>
      </c>
      <c r="C263" s="16">
        <v>1100</v>
      </c>
      <c r="D263" s="16" t="s">
        <v>39</v>
      </c>
      <c r="E263" s="30"/>
      <c r="F263" s="16" t="str">
        <f>IF(ISBLANK(E263),"", PRODUCT(C263,E263))</f>
        <v/>
      </c>
      <c r="G263" s="28"/>
      <c r="H263" s="27"/>
    </row>
    <row r="264" spans="1:8" x14ac:dyDescent="0.25">
      <c r="A264" s="16" t="s">
        <v>235</v>
      </c>
      <c r="B264" s="27" t="s">
        <v>236</v>
      </c>
      <c r="C264" s="16"/>
      <c r="D264" s="16"/>
      <c r="E264" s="27"/>
      <c r="F264" s="16"/>
      <c r="G264" s="27"/>
      <c r="H264" s="28"/>
    </row>
    <row r="265" spans="1:8" x14ac:dyDescent="0.25">
      <c r="A265" s="16" t="s">
        <v>237</v>
      </c>
      <c r="B265" s="27" t="s">
        <v>238</v>
      </c>
      <c r="C265" s="16"/>
      <c r="D265" s="16"/>
      <c r="E265" s="27"/>
      <c r="F265" s="16"/>
      <c r="G265" s="27"/>
      <c r="H265" s="28"/>
    </row>
    <row r="266" spans="1:8" x14ac:dyDescent="0.25">
      <c r="A266" s="16" t="s">
        <v>239</v>
      </c>
      <c r="B266" s="27" t="s">
        <v>240</v>
      </c>
      <c r="C266" s="16"/>
      <c r="D266" s="16"/>
      <c r="E266" s="27"/>
      <c r="F266" s="16"/>
      <c r="G266" s="27"/>
      <c r="H266" s="28"/>
    </row>
    <row r="267" spans="1:8" x14ac:dyDescent="0.25">
      <c r="A267" s="16" t="s">
        <v>241</v>
      </c>
      <c r="B267" s="27" t="s">
        <v>242</v>
      </c>
      <c r="C267" s="16"/>
      <c r="D267" s="16"/>
      <c r="E267" s="27"/>
      <c r="F267" s="16"/>
      <c r="G267" s="27"/>
      <c r="H267" s="28"/>
    </row>
    <row r="268" spans="1:8" ht="30" x14ac:dyDescent="0.25">
      <c r="A268" s="16" t="s">
        <v>243</v>
      </c>
      <c r="B268" s="27" t="s">
        <v>244</v>
      </c>
      <c r="C268" s="16"/>
      <c r="D268" s="16"/>
      <c r="E268" s="27"/>
      <c r="F268" s="16"/>
      <c r="G268" s="27"/>
      <c r="H268" s="28"/>
    </row>
    <row r="269" spans="1:8" x14ac:dyDescent="0.25">
      <c r="A269" s="16" t="s">
        <v>245</v>
      </c>
      <c r="B269" s="27" t="s">
        <v>246</v>
      </c>
      <c r="C269" s="16"/>
      <c r="D269" s="16"/>
      <c r="E269" s="27"/>
      <c r="F269" s="16"/>
      <c r="G269" s="27"/>
      <c r="H269" s="28"/>
    </row>
    <row r="270" spans="1:8" x14ac:dyDescent="0.25">
      <c r="A270" s="16" t="s">
        <v>247</v>
      </c>
      <c r="B270" s="27" t="s">
        <v>248</v>
      </c>
      <c r="C270" s="16"/>
      <c r="D270" s="16"/>
      <c r="E270" s="27"/>
      <c r="F270" s="16"/>
      <c r="G270" s="27"/>
      <c r="H270" s="28"/>
    </row>
    <row r="271" spans="1:8" x14ac:dyDescent="0.25">
      <c r="A271" s="16" t="s">
        <v>249</v>
      </c>
      <c r="B271" s="27" t="s">
        <v>250</v>
      </c>
      <c r="C271" s="16"/>
      <c r="D271" s="16"/>
      <c r="E271" s="27"/>
      <c r="F271" s="16"/>
      <c r="G271" s="27"/>
      <c r="H271" s="28"/>
    </row>
    <row r="272" spans="1:8" x14ac:dyDescent="0.25">
      <c r="A272" s="16" t="s">
        <v>251</v>
      </c>
      <c r="B272" s="27" t="s">
        <v>252</v>
      </c>
      <c r="C272" s="16"/>
      <c r="D272" s="16"/>
      <c r="E272" s="27"/>
      <c r="F272" s="16"/>
      <c r="G272" s="27"/>
      <c r="H272" s="28"/>
    </row>
    <row r="273" spans="1:8" x14ac:dyDescent="0.25">
      <c r="A273" s="16" t="s">
        <v>253</v>
      </c>
      <c r="B273" s="27" t="s">
        <v>254</v>
      </c>
      <c r="C273" s="16"/>
      <c r="D273" s="16"/>
      <c r="E273" s="27"/>
      <c r="F273" s="16"/>
      <c r="G273" s="27"/>
      <c r="H273" s="28"/>
    </row>
    <row r="274" spans="1:8" x14ac:dyDescent="0.25">
      <c r="A274" s="16" t="s">
        <v>255</v>
      </c>
      <c r="B274" s="27" t="s">
        <v>256</v>
      </c>
      <c r="C274" s="16"/>
      <c r="D274" s="16"/>
      <c r="E274" s="27"/>
      <c r="F274" s="16"/>
      <c r="G274" s="27"/>
      <c r="H274" s="28"/>
    </row>
    <row r="275" spans="1:8" ht="30" x14ac:dyDescent="0.25">
      <c r="A275" s="16" t="s">
        <v>257</v>
      </c>
      <c r="B275" s="27" t="s">
        <v>258</v>
      </c>
      <c r="C275" s="16"/>
      <c r="D275" s="16"/>
      <c r="E275" s="27"/>
      <c r="F275" s="16"/>
      <c r="G275" s="27"/>
      <c r="H275" s="28"/>
    </row>
    <row r="276" spans="1:8" x14ac:dyDescent="0.25">
      <c r="E276" s="26" t="s">
        <v>48</v>
      </c>
      <c r="F276" s="15" t="str">
        <f>IF((COUNT(C263:C275)&lt;&gt;COUNT(F263:F275)),"", ROUND(SUM(F263:F275),2))</f>
        <v/>
      </c>
      <c r="G276" s="29" t="str">
        <f>IF((COUNT(C263:C275)&lt;&gt;COUNT(F263:F275)),"Neužpildytos visų objektų kainos", "")</f>
        <v>Neužpildytos visų objektų kainos</v>
      </c>
    </row>
    <row r="277" spans="1:8" x14ac:dyDescent="0.25">
      <c r="C277" s="15" t="s">
        <v>49</v>
      </c>
      <c r="D277" s="17"/>
      <c r="E277" s="26" t="s">
        <v>50</v>
      </c>
      <c r="F277" s="15" t="str">
        <f>IF(OR(F276="",D277=""),"", ROUND(PRODUCT(D277,F276)/100,2))</f>
        <v/>
      </c>
      <c r="G277" s="29" t="str">
        <f>IF(D277="", "Nurodykite taikomą PVM dydį", "")</f>
        <v>Nurodykite taikomą PVM dydį</v>
      </c>
    </row>
    <row r="278" spans="1:8" x14ac:dyDescent="0.25">
      <c r="E278" s="26" t="s">
        <v>51</v>
      </c>
      <c r="F278" s="15">
        <f>IF(ISBLANK(F277), "", ROUND(SUM(F276:F277),2))</f>
        <v>0</v>
      </c>
    </row>
    <row r="282" spans="1:8" x14ac:dyDescent="0.25">
      <c r="A282" s="12" t="s">
        <v>259</v>
      </c>
      <c r="B282" s="24" t="s">
        <v>260</v>
      </c>
    </row>
    <row r="284" spans="1:8" x14ac:dyDescent="0.25">
      <c r="A284" s="12" t="s">
        <v>27</v>
      </c>
    </row>
    <row r="285" spans="1:8" ht="30" x14ac:dyDescent="0.25">
      <c r="A285" s="15" t="s">
        <v>28</v>
      </c>
      <c r="B285" s="26" t="s">
        <v>29</v>
      </c>
      <c r="C285" s="15" t="s">
        <v>30</v>
      </c>
      <c r="D285" s="15" t="s">
        <v>31</v>
      </c>
      <c r="E285" s="26" t="s">
        <v>32</v>
      </c>
      <c r="F285" s="15" t="s">
        <v>33</v>
      </c>
      <c r="G285" s="26" t="s">
        <v>34</v>
      </c>
      <c r="H285" s="26" t="s">
        <v>35</v>
      </c>
    </row>
    <row r="286" spans="1:8" x14ac:dyDescent="0.25">
      <c r="A286" s="15" t="s">
        <v>261</v>
      </c>
      <c r="B286" s="26" t="s">
        <v>262</v>
      </c>
      <c r="C286" s="16"/>
      <c r="D286" s="16"/>
      <c r="E286" s="27"/>
      <c r="F286" s="16"/>
      <c r="G286" s="27"/>
      <c r="H286" s="27"/>
    </row>
    <row r="287" spans="1:8" x14ac:dyDescent="0.25">
      <c r="A287" s="16" t="s">
        <v>263</v>
      </c>
      <c r="B287" s="27" t="s">
        <v>262</v>
      </c>
      <c r="C287" s="16">
        <v>4000</v>
      </c>
      <c r="D287" s="16" t="s">
        <v>39</v>
      </c>
      <c r="E287" s="30"/>
      <c r="F287" s="16" t="str">
        <f>IF(ISBLANK(E287),"", PRODUCT(C287,E287))</f>
        <v/>
      </c>
      <c r="G287" s="28"/>
      <c r="H287" s="27"/>
    </row>
    <row r="288" spans="1:8" x14ac:dyDescent="0.25">
      <c r="A288" s="16" t="s">
        <v>264</v>
      </c>
      <c r="B288" s="27" t="s">
        <v>64</v>
      </c>
      <c r="C288" s="16"/>
      <c r="D288" s="16"/>
      <c r="E288" s="27"/>
      <c r="F288" s="16"/>
      <c r="G288" s="27"/>
      <c r="H288" s="28"/>
    </row>
    <row r="289" spans="1:8" x14ac:dyDescent="0.25">
      <c r="A289" s="16" t="s">
        <v>265</v>
      </c>
      <c r="B289" s="27" t="s">
        <v>266</v>
      </c>
      <c r="C289" s="16"/>
      <c r="D289" s="16"/>
      <c r="E289" s="27"/>
      <c r="F289" s="16"/>
      <c r="G289" s="27"/>
      <c r="H289" s="28"/>
    </row>
    <row r="290" spans="1:8" x14ac:dyDescent="0.25">
      <c r="A290" s="16" t="s">
        <v>267</v>
      </c>
      <c r="B290" s="27" t="s">
        <v>268</v>
      </c>
      <c r="C290" s="16"/>
      <c r="D290" s="16"/>
      <c r="E290" s="27"/>
      <c r="F290" s="16"/>
      <c r="G290" s="27"/>
      <c r="H290" s="28"/>
    </row>
    <row r="291" spans="1:8" x14ac:dyDescent="0.25">
      <c r="A291" s="16" t="s">
        <v>269</v>
      </c>
      <c r="B291" s="27" t="s">
        <v>270</v>
      </c>
      <c r="C291" s="16"/>
      <c r="D291" s="16"/>
      <c r="E291" s="27"/>
      <c r="F291" s="16"/>
      <c r="G291" s="27"/>
      <c r="H291" s="28"/>
    </row>
    <row r="292" spans="1:8" ht="30" x14ac:dyDescent="0.25">
      <c r="A292" s="16" t="s">
        <v>271</v>
      </c>
      <c r="B292" s="27" t="s">
        <v>272</v>
      </c>
      <c r="C292" s="16"/>
      <c r="D292" s="16"/>
      <c r="E292" s="27"/>
      <c r="F292" s="16"/>
      <c r="G292" s="27"/>
      <c r="H292" s="28"/>
    </row>
    <row r="293" spans="1:8" ht="30" x14ac:dyDescent="0.25">
      <c r="A293" s="16" t="s">
        <v>273</v>
      </c>
      <c r="B293" s="27" t="s">
        <v>274</v>
      </c>
      <c r="C293" s="16"/>
      <c r="D293" s="16"/>
      <c r="E293" s="27"/>
      <c r="F293" s="16"/>
      <c r="G293" s="27"/>
      <c r="H293" s="28"/>
    </row>
    <row r="294" spans="1:8" x14ac:dyDescent="0.25">
      <c r="A294" s="16" t="s">
        <v>275</v>
      </c>
      <c r="B294" s="27" t="s">
        <v>276</v>
      </c>
      <c r="C294" s="16"/>
      <c r="D294" s="16"/>
      <c r="E294" s="27"/>
      <c r="F294" s="16"/>
      <c r="G294" s="27"/>
      <c r="H294" s="28"/>
    </row>
    <row r="295" spans="1:8" x14ac:dyDescent="0.25">
      <c r="A295" s="16" t="s">
        <v>277</v>
      </c>
      <c r="B295" s="27" t="s">
        <v>278</v>
      </c>
      <c r="C295" s="16"/>
      <c r="D295" s="16"/>
      <c r="E295" s="27"/>
      <c r="F295" s="16"/>
      <c r="G295" s="27"/>
      <c r="H295" s="28"/>
    </row>
    <row r="296" spans="1:8" x14ac:dyDescent="0.25">
      <c r="A296" s="16" t="s">
        <v>279</v>
      </c>
      <c r="B296" s="27" t="s">
        <v>280</v>
      </c>
      <c r="C296" s="16"/>
      <c r="D296" s="16"/>
      <c r="E296" s="27"/>
      <c r="F296" s="16"/>
      <c r="G296" s="27"/>
      <c r="H296" s="28"/>
    </row>
    <row r="297" spans="1:8" x14ac:dyDescent="0.25">
      <c r="E297" s="26" t="s">
        <v>48</v>
      </c>
      <c r="F297" s="15" t="str">
        <f>IF((COUNT(C287:C296)&lt;&gt;COUNT(F287:F296)),"", ROUND(SUM(F287:F296),2))</f>
        <v/>
      </c>
      <c r="G297" s="29" t="str">
        <f>IF((COUNT(C287:C296)&lt;&gt;COUNT(F287:F296)),"Neužpildytos visų objektų kainos", "")</f>
        <v>Neužpildytos visų objektų kainos</v>
      </c>
    </row>
    <row r="298" spans="1:8" x14ac:dyDescent="0.25">
      <c r="C298" s="15" t="s">
        <v>49</v>
      </c>
      <c r="D298" s="17"/>
      <c r="E298" s="26" t="s">
        <v>50</v>
      </c>
      <c r="F298" s="15" t="str">
        <f>IF(OR(F297="",D298=""),"", ROUND(PRODUCT(D298,F297)/100,2))</f>
        <v/>
      </c>
      <c r="G298" s="29" t="str">
        <f>IF(D298="", "Nurodykite taikomą PVM dydį", "")</f>
        <v>Nurodykite taikomą PVM dydį</v>
      </c>
    </row>
    <row r="299" spans="1:8" x14ac:dyDescent="0.25">
      <c r="E299" s="26" t="s">
        <v>51</v>
      </c>
      <c r="F299" s="15">
        <f>IF(ISBLANK(F298), "", ROUND(SUM(F297:F298),2))</f>
        <v>0</v>
      </c>
    </row>
    <row r="303" spans="1:8" x14ac:dyDescent="0.25">
      <c r="A303" s="12" t="s">
        <v>281</v>
      </c>
      <c r="B303" s="24" t="s">
        <v>282</v>
      </c>
    </row>
    <row r="305" spans="1:8" x14ac:dyDescent="0.25">
      <c r="A305" s="12" t="s">
        <v>27</v>
      </c>
    </row>
    <row r="306" spans="1:8" ht="30" x14ac:dyDescent="0.25">
      <c r="A306" s="15" t="s">
        <v>28</v>
      </c>
      <c r="B306" s="26" t="s">
        <v>29</v>
      </c>
      <c r="C306" s="15" t="s">
        <v>30</v>
      </c>
      <c r="D306" s="15" t="s">
        <v>31</v>
      </c>
      <c r="E306" s="26" t="s">
        <v>32</v>
      </c>
      <c r="F306" s="15" t="s">
        <v>33</v>
      </c>
      <c r="G306" s="26" t="s">
        <v>34</v>
      </c>
      <c r="H306" s="26" t="s">
        <v>35</v>
      </c>
    </row>
    <row r="307" spans="1:8" x14ac:dyDescent="0.25">
      <c r="A307" s="15" t="s">
        <v>283</v>
      </c>
      <c r="B307" s="26" t="s">
        <v>284</v>
      </c>
      <c r="C307" s="16"/>
      <c r="D307" s="16"/>
      <c r="E307" s="27"/>
      <c r="F307" s="16"/>
      <c r="G307" s="27"/>
      <c r="H307" s="27"/>
    </row>
    <row r="308" spans="1:8" x14ac:dyDescent="0.25">
      <c r="A308" s="16" t="s">
        <v>285</v>
      </c>
      <c r="B308" s="27" t="s">
        <v>284</v>
      </c>
      <c r="C308" s="16">
        <v>2400</v>
      </c>
      <c r="D308" s="16" t="s">
        <v>39</v>
      </c>
      <c r="E308" s="30"/>
      <c r="F308" s="16" t="str">
        <f>IF(ISBLANK(E308),"", PRODUCT(C308,E308))</f>
        <v/>
      </c>
      <c r="G308" s="28"/>
      <c r="H308" s="27"/>
    </row>
    <row r="309" spans="1:8" ht="60" x14ac:dyDescent="0.25">
      <c r="A309" s="16" t="s">
        <v>286</v>
      </c>
      <c r="B309" s="27" t="s">
        <v>287</v>
      </c>
      <c r="C309" s="16"/>
      <c r="D309" s="16"/>
      <c r="E309" s="27"/>
      <c r="F309" s="16"/>
      <c r="G309" s="27"/>
      <c r="H309" s="28"/>
    </row>
    <row r="310" spans="1:8" ht="30" x14ac:dyDescent="0.25">
      <c r="A310" s="16" t="s">
        <v>288</v>
      </c>
      <c r="B310" s="27" t="s">
        <v>289</v>
      </c>
      <c r="C310" s="16"/>
      <c r="D310" s="16"/>
      <c r="E310" s="27"/>
      <c r="F310" s="16"/>
      <c r="G310" s="27"/>
      <c r="H310" s="28"/>
    </row>
    <row r="311" spans="1:8" x14ac:dyDescent="0.25">
      <c r="A311" s="16" t="s">
        <v>290</v>
      </c>
      <c r="B311" s="27" t="s">
        <v>291</v>
      </c>
      <c r="C311" s="16"/>
      <c r="D311" s="16"/>
      <c r="E311" s="27"/>
      <c r="F311" s="16"/>
      <c r="G311" s="27"/>
      <c r="H311" s="28"/>
    </row>
    <row r="312" spans="1:8" x14ac:dyDescent="0.25">
      <c r="A312" s="16" t="s">
        <v>292</v>
      </c>
      <c r="B312" s="27" t="s">
        <v>293</v>
      </c>
      <c r="C312" s="16"/>
      <c r="D312" s="16"/>
      <c r="E312" s="27"/>
      <c r="F312" s="16"/>
      <c r="G312" s="27"/>
      <c r="H312" s="28"/>
    </row>
    <row r="313" spans="1:8" x14ac:dyDescent="0.25">
      <c r="A313" s="16" t="s">
        <v>294</v>
      </c>
      <c r="B313" s="27" t="s">
        <v>295</v>
      </c>
      <c r="C313" s="16"/>
      <c r="D313" s="16"/>
      <c r="E313" s="27"/>
      <c r="F313" s="16"/>
      <c r="G313" s="27"/>
      <c r="H313" s="28"/>
    </row>
    <row r="314" spans="1:8" x14ac:dyDescent="0.25">
      <c r="A314" s="16" t="s">
        <v>296</v>
      </c>
      <c r="B314" s="27" t="s">
        <v>297</v>
      </c>
      <c r="C314" s="16"/>
      <c r="D314" s="16"/>
      <c r="E314" s="27"/>
      <c r="F314" s="16"/>
      <c r="G314" s="27"/>
      <c r="H314" s="28"/>
    </row>
    <row r="315" spans="1:8" x14ac:dyDescent="0.25">
      <c r="A315" s="16" t="s">
        <v>298</v>
      </c>
      <c r="B315" s="27" t="s">
        <v>299</v>
      </c>
      <c r="C315" s="16"/>
      <c r="D315" s="16"/>
      <c r="E315" s="27"/>
      <c r="F315" s="16"/>
      <c r="G315" s="27"/>
      <c r="H315" s="28"/>
    </row>
    <row r="316" spans="1:8" x14ac:dyDescent="0.25">
      <c r="A316" s="16" t="s">
        <v>300</v>
      </c>
      <c r="B316" s="27" t="s">
        <v>301</v>
      </c>
      <c r="C316" s="16"/>
      <c r="D316" s="16"/>
      <c r="E316" s="27"/>
      <c r="F316" s="16"/>
      <c r="G316" s="27"/>
      <c r="H316" s="28"/>
    </row>
    <row r="317" spans="1:8" x14ac:dyDescent="0.25">
      <c r="A317" s="16" t="s">
        <v>302</v>
      </c>
      <c r="B317" s="27" t="s">
        <v>303</v>
      </c>
      <c r="C317" s="16"/>
      <c r="D317" s="16"/>
      <c r="E317" s="27"/>
      <c r="F317" s="16"/>
      <c r="G317" s="27"/>
      <c r="H317" s="28"/>
    </row>
    <row r="318" spans="1:8" x14ac:dyDescent="0.25">
      <c r="E318" s="26" t="s">
        <v>48</v>
      </c>
      <c r="F318" s="15" t="str">
        <f>IF((COUNT(C308:C317)&lt;&gt;COUNT(F308:F317)),"", ROUND(SUM(F308:F317),2))</f>
        <v/>
      </c>
      <c r="G318" s="29" t="str">
        <f>IF((COUNT(C308:C317)&lt;&gt;COUNT(F308:F317)),"Neužpildytos visų objektų kainos", "")</f>
        <v>Neužpildytos visų objektų kainos</v>
      </c>
    </row>
    <row r="319" spans="1:8" x14ac:dyDescent="0.25">
      <c r="C319" s="15" t="s">
        <v>49</v>
      </c>
      <c r="D319" s="17"/>
      <c r="E319" s="26" t="s">
        <v>50</v>
      </c>
      <c r="F319" s="15" t="str">
        <f>IF(OR(F318="",D319=""),"", ROUND(PRODUCT(D319,F318)/100,2))</f>
        <v/>
      </c>
      <c r="G319" s="29" t="str">
        <f>IF(D319="", "Nurodykite taikomą PVM dydį", "")</f>
        <v>Nurodykite taikomą PVM dydį</v>
      </c>
    </row>
    <row r="320" spans="1:8" x14ac:dyDescent="0.25">
      <c r="E320" s="26" t="s">
        <v>51</v>
      </c>
      <c r="F320" s="15">
        <f>IF(ISBLANK(F319), "", ROUND(SUM(F318:F319),2))</f>
        <v>0</v>
      </c>
    </row>
    <row r="324" spans="1:8" x14ac:dyDescent="0.25">
      <c r="A324" s="12" t="s">
        <v>304</v>
      </c>
      <c r="B324" s="24" t="s">
        <v>305</v>
      </c>
    </row>
    <row r="326" spans="1:8" x14ac:dyDescent="0.25">
      <c r="A326" s="12" t="s">
        <v>27</v>
      </c>
    </row>
    <row r="327" spans="1:8" ht="30" x14ac:dyDescent="0.25">
      <c r="A327" s="15" t="s">
        <v>28</v>
      </c>
      <c r="B327" s="26" t="s">
        <v>29</v>
      </c>
      <c r="C327" s="15" t="s">
        <v>30</v>
      </c>
      <c r="D327" s="15" t="s">
        <v>31</v>
      </c>
      <c r="E327" s="26" t="s">
        <v>32</v>
      </c>
      <c r="F327" s="15" t="s">
        <v>33</v>
      </c>
      <c r="G327" s="26" t="s">
        <v>34</v>
      </c>
      <c r="H327" s="26" t="s">
        <v>35</v>
      </c>
    </row>
    <row r="328" spans="1:8" x14ac:dyDescent="0.25">
      <c r="A328" s="15" t="s">
        <v>306</v>
      </c>
      <c r="B328" s="26" t="s">
        <v>307</v>
      </c>
      <c r="C328" s="16"/>
      <c r="D328" s="16"/>
      <c r="E328" s="27"/>
      <c r="F328" s="16"/>
      <c r="G328" s="27"/>
      <c r="H328" s="27"/>
    </row>
    <row r="329" spans="1:8" x14ac:dyDescent="0.25">
      <c r="A329" s="16" t="s">
        <v>308</v>
      </c>
      <c r="B329" s="27" t="s">
        <v>307</v>
      </c>
      <c r="C329" s="16">
        <v>2000</v>
      </c>
      <c r="D329" s="16" t="s">
        <v>39</v>
      </c>
      <c r="E329" s="30"/>
      <c r="F329" s="16" t="str">
        <f>IF(ISBLANK(E329),"", PRODUCT(C329,E329))</f>
        <v/>
      </c>
      <c r="G329" s="28"/>
      <c r="H329" s="27"/>
    </row>
    <row r="330" spans="1:8" x14ac:dyDescent="0.25">
      <c r="A330" s="16" t="s">
        <v>309</v>
      </c>
      <c r="B330" s="27" t="s">
        <v>310</v>
      </c>
      <c r="C330" s="16"/>
      <c r="D330" s="16"/>
      <c r="E330" s="27"/>
      <c r="F330" s="16"/>
      <c r="G330" s="27"/>
      <c r="H330" s="28"/>
    </row>
    <row r="331" spans="1:8" ht="45" x14ac:dyDescent="0.25">
      <c r="A331" s="16" t="s">
        <v>311</v>
      </c>
      <c r="B331" s="27" t="s">
        <v>312</v>
      </c>
      <c r="C331" s="16"/>
      <c r="D331" s="16"/>
      <c r="E331" s="27"/>
      <c r="F331" s="16"/>
      <c r="G331" s="27"/>
      <c r="H331" s="28"/>
    </row>
    <row r="332" spans="1:8" x14ac:dyDescent="0.25">
      <c r="A332" s="16" t="s">
        <v>313</v>
      </c>
      <c r="B332" s="27" t="s">
        <v>314</v>
      </c>
      <c r="C332" s="16"/>
      <c r="D332" s="16"/>
      <c r="E332" s="27"/>
      <c r="F332" s="16"/>
      <c r="G332" s="27"/>
      <c r="H332" s="28"/>
    </row>
    <row r="333" spans="1:8" x14ac:dyDescent="0.25">
      <c r="A333" s="16" t="s">
        <v>315</v>
      </c>
      <c r="B333" s="27" t="s">
        <v>316</v>
      </c>
      <c r="C333" s="16"/>
      <c r="D333" s="16"/>
      <c r="E333" s="27"/>
      <c r="F333" s="16"/>
      <c r="G333" s="27"/>
      <c r="H333" s="28"/>
    </row>
    <row r="334" spans="1:8" ht="30" x14ac:dyDescent="0.25">
      <c r="A334" s="16" t="s">
        <v>317</v>
      </c>
      <c r="B334" s="27" t="s">
        <v>318</v>
      </c>
      <c r="C334" s="16"/>
      <c r="D334" s="16"/>
      <c r="E334" s="27"/>
      <c r="F334" s="16"/>
      <c r="G334" s="27"/>
      <c r="H334" s="28"/>
    </row>
    <row r="335" spans="1:8" x14ac:dyDescent="0.25">
      <c r="A335" s="16" t="s">
        <v>319</v>
      </c>
      <c r="B335" s="27" t="s">
        <v>320</v>
      </c>
      <c r="C335" s="16"/>
      <c r="D335" s="16"/>
      <c r="E335" s="27"/>
      <c r="F335" s="16"/>
      <c r="G335" s="27"/>
      <c r="H335" s="28"/>
    </row>
    <row r="336" spans="1:8" x14ac:dyDescent="0.25">
      <c r="A336" s="16" t="s">
        <v>321</v>
      </c>
      <c r="B336" s="27" t="s">
        <v>322</v>
      </c>
      <c r="C336" s="16"/>
      <c r="D336" s="16"/>
      <c r="E336" s="27"/>
      <c r="F336" s="16"/>
      <c r="G336" s="27"/>
      <c r="H336" s="28"/>
    </row>
    <row r="337" spans="1:8" x14ac:dyDescent="0.25">
      <c r="A337" s="16" t="s">
        <v>323</v>
      </c>
      <c r="B337" s="27" t="s">
        <v>324</v>
      </c>
      <c r="C337" s="16"/>
      <c r="D337" s="16"/>
      <c r="E337" s="27"/>
      <c r="F337" s="16"/>
      <c r="G337" s="27"/>
      <c r="H337" s="28"/>
    </row>
    <row r="338" spans="1:8" x14ac:dyDescent="0.25">
      <c r="A338" s="16" t="s">
        <v>325</v>
      </c>
      <c r="B338" s="27" t="s">
        <v>326</v>
      </c>
      <c r="C338" s="16"/>
      <c r="D338" s="16"/>
      <c r="E338" s="27"/>
      <c r="F338" s="16"/>
      <c r="G338" s="27"/>
      <c r="H338" s="28"/>
    </row>
    <row r="339" spans="1:8" x14ac:dyDescent="0.25">
      <c r="A339" s="16" t="s">
        <v>327</v>
      </c>
      <c r="B339" s="27" t="s">
        <v>328</v>
      </c>
      <c r="C339" s="16"/>
      <c r="D339" s="16"/>
      <c r="E339" s="27"/>
      <c r="F339" s="16"/>
      <c r="G339" s="27"/>
      <c r="H339" s="28"/>
    </row>
    <row r="340" spans="1:8" x14ac:dyDescent="0.25">
      <c r="A340" s="16" t="s">
        <v>329</v>
      </c>
      <c r="B340" s="27" t="s">
        <v>330</v>
      </c>
      <c r="C340" s="16"/>
      <c r="D340" s="16"/>
      <c r="E340" s="27"/>
      <c r="F340" s="16"/>
      <c r="G340" s="27"/>
      <c r="H340" s="28"/>
    </row>
    <row r="341" spans="1:8" x14ac:dyDescent="0.25">
      <c r="A341" s="16" t="s">
        <v>331</v>
      </c>
      <c r="B341" s="27" t="s">
        <v>332</v>
      </c>
      <c r="C341" s="16"/>
      <c r="D341" s="16"/>
      <c r="E341" s="27"/>
      <c r="F341" s="16"/>
      <c r="G341" s="27"/>
      <c r="H341" s="28"/>
    </row>
    <row r="342" spans="1:8" x14ac:dyDescent="0.25">
      <c r="A342" s="16" t="s">
        <v>333</v>
      </c>
      <c r="B342" s="27" t="s">
        <v>334</v>
      </c>
      <c r="C342" s="16"/>
      <c r="D342" s="16"/>
      <c r="E342" s="27"/>
      <c r="F342" s="16"/>
      <c r="G342" s="27"/>
      <c r="H342" s="28"/>
    </row>
    <row r="343" spans="1:8" x14ac:dyDescent="0.25">
      <c r="A343" s="16" t="s">
        <v>335</v>
      </c>
      <c r="B343" s="27" t="s">
        <v>336</v>
      </c>
      <c r="C343" s="16"/>
      <c r="D343" s="16"/>
      <c r="E343" s="27"/>
      <c r="F343" s="16"/>
      <c r="G343" s="27"/>
      <c r="H343" s="28"/>
    </row>
    <row r="344" spans="1:8" x14ac:dyDescent="0.25">
      <c r="A344" s="16" t="s">
        <v>337</v>
      </c>
      <c r="B344" s="27" t="s">
        <v>338</v>
      </c>
      <c r="C344" s="16"/>
      <c r="D344" s="16"/>
      <c r="E344" s="27"/>
      <c r="F344" s="16"/>
      <c r="G344" s="27"/>
      <c r="H344" s="28"/>
    </row>
    <row r="345" spans="1:8" ht="30" x14ac:dyDescent="0.25">
      <c r="A345" s="16" t="s">
        <v>339</v>
      </c>
      <c r="B345" s="27" t="s">
        <v>340</v>
      </c>
      <c r="C345" s="16"/>
      <c r="D345" s="16"/>
      <c r="E345" s="27"/>
      <c r="F345" s="16"/>
      <c r="G345" s="27"/>
      <c r="H345" s="28"/>
    </row>
    <row r="346" spans="1:8" x14ac:dyDescent="0.25">
      <c r="E346" s="26" t="s">
        <v>48</v>
      </c>
      <c r="F346" s="15" t="str">
        <f>IF((COUNT(C329:C345)&lt;&gt;COUNT(F329:F345)),"", ROUND(SUM(F329:F345),2))</f>
        <v/>
      </c>
      <c r="G346" s="29" t="str">
        <f>IF((COUNT(C329:C345)&lt;&gt;COUNT(F329:F345)),"Neužpildytos visų objektų kainos", "")</f>
        <v>Neužpildytos visų objektų kainos</v>
      </c>
    </row>
    <row r="347" spans="1:8" x14ac:dyDescent="0.25">
      <c r="C347" s="15" t="s">
        <v>49</v>
      </c>
      <c r="D347" s="17"/>
      <c r="E347" s="26" t="s">
        <v>50</v>
      </c>
      <c r="F347" s="15" t="str">
        <f>IF(OR(F346="",D347=""),"", ROUND(PRODUCT(D347,F346)/100,2))</f>
        <v/>
      </c>
      <c r="G347" s="29" t="str">
        <f>IF(D347="", "Nurodykite taikomą PVM dydį", "")</f>
        <v>Nurodykite taikomą PVM dydį</v>
      </c>
    </row>
    <row r="348" spans="1:8" x14ac:dyDescent="0.25">
      <c r="E348" s="26" t="s">
        <v>51</v>
      </c>
      <c r="F348" s="15">
        <f>IF(ISBLANK(F347), "", ROUND(SUM(F346:F347),2))</f>
        <v>0</v>
      </c>
    </row>
    <row r="352" spans="1:8" x14ac:dyDescent="0.25">
      <c r="A352" s="12" t="s">
        <v>341</v>
      </c>
      <c r="B352" s="24" t="s">
        <v>342</v>
      </c>
    </row>
    <row r="354" spans="1:8" x14ac:dyDescent="0.25">
      <c r="A354" s="12" t="s">
        <v>27</v>
      </c>
    </row>
    <row r="355" spans="1:8" ht="30" x14ac:dyDescent="0.25">
      <c r="A355" s="15" t="s">
        <v>28</v>
      </c>
      <c r="B355" s="26" t="s">
        <v>29</v>
      </c>
      <c r="C355" s="15" t="s">
        <v>30</v>
      </c>
      <c r="D355" s="15" t="s">
        <v>31</v>
      </c>
      <c r="E355" s="26" t="s">
        <v>32</v>
      </c>
      <c r="F355" s="15" t="s">
        <v>33</v>
      </c>
      <c r="G355" s="26" t="s">
        <v>34</v>
      </c>
      <c r="H355" s="26" t="s">
        <v>35</v>
      </c>
    </row>
    <row r="356" spans="1:8" x14ac:dyDescent="0.25">
      <c r="A356" s="15" t="s">
        <v>343</v>
      </c>
      <c r="B356" s="26" t="s">
        <v>344</v>
      </c>
      <c r="C356" s="16"/>
      <c r="D356" s="16"/>
      <c r="E356" s="27"/>
      <c r="F356" s="16"/>
      <c r="G356" s="27"/>
      <c r="H356" s="27"/>
    </row>
    <row r="357" spans="1:8" x14ac:dyDescent="0.25">
      <c r="A357" s="16" t="s">
        <v>345</v>
      </c>
      <c r="B357" s="27" t="s">
        <v>344</v>
      </c>
      <c r="C357" s="16">
        <v>19000</v>
      </c>
      <c r="D357" s="16" t="s">
        <v>39</v>
      </c>
      <c r="E357" s="30"/>
      <c r="F357" s="16" t="str">
        <f>IF(ISBLANK(E357),"", PRODUCT(C357,E357))</f>
        <v/>
      </c>
      <c r="G357" s="28"/>
      <c r="H357" s="27"/>
    </row>
    <row r="358" spans="1:8" ht="45" x14ac:dyDescent="0.25">
      <c r="A358" s="16" t="s">
        <v>346</v>
      </c>
      <c r="B358" s="27" t="s">
        <v>347</v>
      </c>
      <c r="C358" s="16"/>
      <c r="D358" s="16"/>
      <c r="E358" s="27"/>
      <c r="F358" s="16"/>
      <c r="G358" s="27"/>
      <c r="H358" s="28"/>
    </row>
    <row r="359" spans="1:8" x14ac:dyDescent="0.25">
      <c r="A359" s="16" t="s">
        <v>348</v>
      </c>
      <c r="B359" s="27" t="s">
        <v>349</v>
      </c>
      <c r="C359" s="16"/>
      <c r="D359" s="16"/>
      <c r="E359" s="27"/>
      <c r="F359" s="16"/>
      <c r="G359" s="27"/>
      <c r="H359" s="28"/>
    </row>
    <row r="360" spans="1:8" x14ac:dyDescent="0.25">
      <c r="A360" s="16" t="s">
        <v>350</v>
      </c>
      <c r="B360" s="27" t="s">
        <v>351</v>
      </c>
      <c r="C360" s="16"/>
      <c r="D360" s="16"/>
      <c r="E360" s="27"/>
      <c r="F360" s="16"/>
      <c r="G360" s="27"/>
      <c r="H360" s="28"/>
    </row>
    <row r="361" spans="1:8" x14ac:dyDescent="0.25">
      <c r="A361" s="16" t="s">
        <v>352</v>
      </c>
      <c r="B361" s="27" t="s">
        <v>353</v>
      </c>
      <c r="C361" s="16"/>
      <c r="D361" s="16"/>
      <c r="E361" s="27"/>
      <c r="F361" s="16"/>
      <c r="G361" s="27"/>
      <c r="H361" s="28"/>
    </row>
    <row r="362" spans="1:8" x14ac:dyDescent="0.25">
      <c r="A362" s="16" t="s">
        <v>354</v>
      </c>
      <c r="B362" s="27" t="s">
        <v>355</v>
      </c>
      <c r="C362" s="16"/>
      <c r="D362" s="16"/>
      <c r="E362" s="27"/>
      <c r="F362" s="16"/>
      <c r="G362" s="27"/>
      <c r="H362" s="28"/>
    </row>
    <row r="363" spans="1:8" ht="30" x14ac:dyDescent="0.25">
      <c r="A363" s="16" t="s">
        <v>356</v>
      </c>
      <c r="B363" s="27" t="s">
        <v>357</v>
      </c>
      <c r="C363" s="16"/>
      <c r="D363" s="16"/>
      <c r="E363" s="27"/>
      <c r="F363" s="16"/>
      <c r="G363" s="27"/>
      <c r="H363" s="28"/>
    </row>
    <row r="364" spans="1:8" ht="30" x14ac:dyDescent="0.25">
      <c r="A364" s="16" t="s">
        <v>358</v>
      </c>
      <c r="B364" s="27" t="s">
        <v>359</v>
      </c>
      <c r="C364" s="16"/>
      <c r="D364" s="16"/>
      <c r="E364" s="27"/>
      <c r="F364" s="16"/>
      <c r="G364" s="27"/>
      <c r="H364" s="28"/>
    </row>
    <row r="365" spans="1:8" ht="30" x14ac:dyDescent="0.25">
      <c r="A365" s="16" t="s">
        <v>360</v>
      </c>
      <c r="B365" s="27" t="s">
        <v>361</v>
      </c>
      <c r="C365" s="16"/>
      <c r="D365" s="16"/>
      <c r="E365" s="27"/>
      <c r="F365" s="16"/>
      <c r="G365" s="27"/>
      <c r="H365" s="28"/>
    </row>
    <row r="366" spans="1:8" ht="30" x14ac:dyDescent="0.25">
      <c r="A366" s="16" t="s">
        <v>362</v>
      </c>
      <c r="B366" s="27" t="s">
        <v>363</v>
      </c>
      <c r="C366" s="16"/>
      <c r="D366" s="16"/>
      <c r="E366" s="27"/>
      <c r="F366" s="16"/>
      <c r="G366" s="27"/>
      <c r="H366" s="28"/>
    </row>
    <row r="367" spans="1:8" ht="30" x14ac:dyDescent="0.25">
      <c r="A367" s="16" t="s">
        <v>364</v>
      </c>
      <c r="B367" s="27" t="s">
        <v>365</v>
      </c>
      <c r="C367" s="16"/>
      <c r="D367" s="16"/>
      <c r="E367" s="27"/>
      <c r="F367" s="16"/>
      <c r="G367" s="27"/>
      <c r="H367" s="28"/>
    </row>
    <row r="368" spans="1:8" x14ac:dyDescent="0.25">
      <c r="A368" s="16" t="s">
        <v>366</v>
      </c>
      <c r="B368" s="27" t="s">
        <v>99</v>
      </c>
      <c r="C368" s="16"/>
      <c r="D368" s="16"/>
      <c r="E368" s="27"/>
      <c r="F368" s="16"/>
      <c r="G368" s="27"/>
      <c r="H368" s="28"/>
    </row>
    <row r="369" spans="1:8" x14ac:dyDescent="0.25">
      <c r="E369" s="26" t="s">
        <v>48</v>
      </c>
      <c r="F369" s="15" t="str">
        <f>IF((COUNT(C357:C368)&lt;&gt;COUNT(F357:F368)),"", ROUND(SUM(F357:F368),2))</f>
        <v/>
      </c>
      <c r="G369" s="29" t="str">
        <f>IF((COUNT(C357:C368)&lt;&gt;COUNT(F357:F368)),"Neužpildytos visų objektų kainos", "")</f>
        <v>Neužpildytos visų objektų kainos</v>
      </c>
    </row>
    <row r="370" spans="1:8" x14ac:dyDescent="0.25">
      <c r="C370" s="15" t="s">
        <v>49</v>
      </c>
      <c r="D370" s="17"/>
      <c r="E370" s="26" t="s">
        <v>50</v>
      </c>
      <c r="F370" s="15" t="str">
        <f>IF(OR(F369="",D370=""),"", ROUND(PRODUCT(D370,F369)/100,2))</f>
        <v/>
      </c>
      <c r="G370" s="29" t="str">
        <f>IF(D370="", "Nurodykite taikomą PVM dydį", "")</f>
        <v>Nurodykite taikomą PVM dydį</v>
      </c>
    </row>
    <row r="371" spans="1:8" x14ac:dyDescent="0.25">
      <c r="E371" s="26" t="s">
        <v>51</v>
      </c>
      <c r="F371" s="15">
        <f>IF(ISBLANK(F370), "", ROUND(SUM(F369:F370),2))</f>
        <v>0</v>
      </c>
    </row>
    <row r="375" spans="1:8" x14ac:dyDescent="0.25">
      <c r="A375" s="12" t="s">
        <v>367</v>
      </c>
      <c r="B375" s="24" t="s">
        <v>368</v>
      </c>
    </row>
    <row r="377" spans="1:8" x14ac:dyDescent="0.25">
      <c r="A377" s="12" t="s">
        <v>27</v>
      </c>
    </row>
    <row r="378" spans="1:8" ht="30" x14ac:dyDescent="0.25">
      <c r="A378" s="15" t="s">
        <v>28</v>
      </c>
      <c r="B378" s="26" t="s">
        <v>29</v>
      </c>
      <c r="C378" s="15" t="s">
        <v>30</v>
      </c>
      <c r="D378" s="15" t="s">
        <v>31</v>
      </c>
      <c r="E378" s="26" t="s">
        <v>32</v>
      </c>
      <c r="F378" s="15" t="s">
        <v>33</v>
      </c>
      <c r="G378" s="26" t="s">
        <v>34</v>
      </c>
      <c r="H378" s="26" t="s">
        <v>35</v>
      </c>
    </row>
    <row r="379" spans="1:8" x14ac:dyDescent="0.25">
      <c r="A379" s="15" t="s">
        <v>369</v>
      </c>
      <c r="B379" s="26" t="s">
        <v>370</v>
      </c>
      <c r="C379" s="16"/>
      <c r="D379" s="16"/>
      <c r="E379" s="27"/>
      <c r="F379" s="16"/>
      <c r="G379" s="27"/>
      <c r="H379" s="27"/>
    </row>
    <row r="380" spans="1:8" x14ac:dyDescent="0.25">
      <c r="A380" s="16" t="s">
        <v>371</v>
      </c>
      <c r="B380" s="27" t="s">
        <v>372</v>
      </c>
      <c r="C380" s="16">
        <v>200</v>
      </c>
      <c r="D380" s="16" t="s">
        <v>39</v>
      </c>
      <c r="E380" s="30"/>
      <c r="F380" s="16" t="str">
        <f>IF(ISBLANK(E380),"", PRODUCT(C380,E380))</f>
        <v/>
      </c>
      <c r="G380" s="28"/>
      <c r="H380" s="27"/>
    </row>
    <row r="381" spans="1:8" x14ac:dyDescent="0.25">
      <c r="A381" s="16" t="s">
        <v>373</v>
      </c>
      <c r="B381" s="27" t="s">
        <v>374</v>
      </c>
      <c r="C381" s="16"/>
      <c r="D381" s="16"/>
      <c r="E381" s="27"/>
      <c r="F381" s="16"/>
      <c r="G381" s="27"/>
      <c r="H381" s="28"/>
    </row>
    <row r="382" spans="1:8" x14ac:dyDescent="0.25">
      <c r="A382" s="16" t="s">
        <v>375</v>
      </c>
      <c r="B382" s="27" t="s">
        <v>376</v>
      </c>
      <c r="C382" s="16"/>
      <c r="D382" s="16"/>
      <c r="E382" s="27"/>
      <c r="F382" s="16"/>
      <c r="G382" s="27"/>
      <c r="H382" s="28"/>
    </row>
    <row r="383" spans="1:8" x14ac:dyDescent="0.25">
      <c r="A383" s="16" t="s">
        <v>377</v>
      </c>
      <c r="B383" s="27" t="s">
        <v>378</v>
      </c>
      <c r="C383" s="16"/>
      <c r="D383" s="16"/>
      <c r="E383" s="27"/>
      <c r="F383" s="16"/>
      <c r="G383" s="27"/>
      <c r="H383" s="28"/>
    </row>
    <row r="384" spans="1:8" x14ac:dyDescent="0.25">
      <c r="A384" s="16" t="s">
        <v>379</v>
      </c>
      <c r="B384" s="27" t="s">
        <v>380</v>
      </c>
      <c r="C384" s="16"/>
      <c r="D384" s="16"/>
      <c r="E384" s="27"/>
      <c r="F384" s="16"/>
      <c r="G384" s="27"/>
      <c r="H384" s="28"/>
    </row>
    <row r="385" spans="1:8" x14ac:dyDescent="0.25">
      <c r="E385" s="26" t="s">
        <v>48</v>
      </c>
      <c r="F385" s="15" t="str">
        <f>IF((COUNT(C380:C384)&lt;&gt;COUNT(F380:F384)),"", ROUND(SUM(F380:F384),2))</f>
        <v/>
      </c>
      <c r="G385" s="29" t="str">
        <f>IF((COUNT(C380:C384)&lt;&gt;COUNT(F380:F384)),"Neužpildytos visų objektų kainos", "")</f>
        <v>Neužpildytos visų objektų kainos</v>
      </c>
    </row>
    <row r="386" spans="1:8" x14ac:dyDescent="0.25">
      <c r="C386" s="15" t="s">
        <v>49</v>
      </c>
      <c r="D386" s="17"/>
      <c r="E386" s="26" t="s">
        <v>50</v>
      </c>
      <c r="F386" s="15" t="str">
        <f>IF(OR(F385="",D386=""),"", ROUND(PRODUCT(D386,F385)/100,2))</f>
        <v/>
      </c>
      <c r="G386" s="29" t="str">
        <f>IF(D386="", "Nurodykite taikomą PVM dydį", "")</f>
        <v>Nurodykite taikomą PVM dydį</v>
      </c>
    </row>
    <row r="387" spans="1:8" x14ac:dyDescent="0.25">
      <c r="E387" s="26" t="s">
        <v>51</v>
      </c>
      <c r="F387" s="15">
        <f>IF(ISBLANK(F386), "", ROUND(SUM(F385:F386),2))</f>
        <v>0</v>
      </c>
    </row>
    <row r="391" spans="1:8" x14ac:dyDescent="0.25">
      <c r="A391" s="12" t="s">
        <v>381</v>
      </c>
      <c r="B391" s="24" t="s">
        <v>368</v>
      </c>
    </row>
    <row r="393" spans="1:8" x14ac:dyDescent="0.25">
      <c r="A393" s="12" t="s">
        <v>27</v>
      </c>
    </row>
    <row r="394" spans="1:8" ht="30" x14ac:dyDescent="0.25">
      <c r="A394" s="15" t="s">
        <v>28</v>
      </c>
      <c r="B394" s="26" t="s">
        <v>29</v>
      </c>
      <c r="C394" s="15" t="s">
        <v>30</v>
      </c>
      <c r="D394" s="15" t="s">
        <v>31</v>
      </c>
      <c r="E394" s="26" t="s">
        <v>32</v>
      </c>
      <c r="F394" s="15" t="s">
        <v>33</v>
      </c>
      <c r="G394" s="26" t="s">
        <v>34</v>
      </c>
      <c r="H394" s="26" t="s">
        <v>35</v>
      </c>
    </row>
    <row r="395" spans="1:8" x14ac:dyDescent="0.25">
      <c r="A395" s="15" t="s">
        <v>382</v>
      </c>
      <c r="B395" s="26" t="s">
        <v>370</v>
      </c>
      <c r="C395" s="16"/>
      <c r="D395" s="16"/>
      <c r="E395" s="27"/>
      <c r="F395" s="16"/>
      <c r="G395" s="27"/>
      <c r="H395" s="27"/>
    </row>
    <row r="396" spans="1:8" x14ac:dyDescent="0.25">
      <c r="A396" s="16" t="s">
        <v>383</v>
      </c>
      <c r="B396" s="27" t="s">
        <v>372</v>
      </c>
      <c r="C396" s="16">
        <v>200</v>
      </c>
      <c r="D396" s="16" t="s">
        <v>39</v>
      </c>
      <c r="E396" s="30"/>
      <c r="F396" s="16" t="str">
        <f>IF(ISBLANK(E396),"", PRODUCT(C396,E396))</f>
        <v/>
      </c>
      <c r="G396" s="28"/>
      <c r="H396" s="27"/>
    </row>
    <row r="397" spans="1:8" x14ac:dyDescent="0.25">
      <c r="A397" s="16" t="s">
        <v>384</v>
      </c>
      <c r="B397" s="27" t="s">
        <v>374</v>
      </c>
      <c r="C397" s="16"/>
      <c r="D397" s="16"/>
      <c r="E397" s="27"/>
      <c r="F397" s="16"/>
      <c r="G397" s="27"/>
      <c r="H397" s="28"/>
    </row>
    <row r="398" spans="1:8" x14ac:dyDescent="0.25">
      <c r="A398" s="16" t="s">
        <v>385</v>
      </c>
      <c r="B398" s="27" t="s">
        <v>376</v>
      </c>
      <c r="C398" s="16"/>
      <c r="D398" s="16"/>
      <c r="E398" s="27"/>
      <c r="F398" s="16"/>
      <c r="G398" s="27"/>
      <c r="H398" s="28"/>
    </row>
    <row r="399" spans="1:8" x14ac:dyDescent="0.25">
      <c r="A399" s="16" t="s">
        <v>386</v>
      </c>
      <c r="B399" s="27" t="s">
        <v>378</v>
      </c>
      <c r="C399" s="16"/>
      <c r="D399" s="16"/>
      <c r="E399" s="27"/>
      <c r="F399" s="16"/>
      <c r="G399" s="27"/>
      <c r="H399" s="28"/>
    </row>
    <row r="400" spans="1:8" x14ac:dyDescent="0.25">
      <c r="A400" s="16" t="s">
        <v>387</v>
      </c>
      <c r="B400" s="27" t="s">
        <v>388</v>
      </c>
      <c r="C400" s="16"/>
      <c r="D400" s="16"/>
      <c r="E400" s="27"/>
      <c r="F400" s="16"/>
      <c r="G400" s="27"/>
      <c r="H400" s="28"/>
    </row>
    <row r="401" spans="1:8" x14ac:dyDescent="0.25">
      <c r="E401" s="26" t="s">
        <v>48</v>
      </c>
      <c r="F401" s="15" t="str">
        <f>IF((COUNT(C396:C400)&lt;&gt;COUNT(F396:F400)),"", ROUND(SUM(F396:F400),2))</f>
        <v/>
      </c>
      <c r="G401" s="29" t="str">
        <f>IF((COUNT(C396:C400)&lt;&gt;COUNT(F396:F400)),"Neužpildytos visų objektų kainos", "")</f>
        <v>Neužpildytos visų objektų kainos</v>
      </c>
    </row>
    <row r="402" spans="1:8" x14ac:dyDescent="0.25">
      <c r="C402" s="15" t="s">
        <v>49</v>
      </c>
      <c r="D402" s="17"/>
      <c r="E402" s="26" t="s">
        <v>50</v>
      </c>
      <c r="F402" s="15" t="str">
        <f>IF(OR(F401="",D402=""),"", ROUND(PRODUCT(D402,F401)/100,2))</f>
        <v/>
      </c>
      <c r="G402" s="29" t="str">
        <f>IF(D402="", "Nurodykite taikomą PVM dydį", "")</f>
        <v>Nurodykite taikomą PVM dydį</v>
      </c>
    </row>
    <row r="403" spans="1:8" x14ac:dyDescent="0.25">
      <c r="E403" s="26" t="s">
        <v>51</v>
      </c>
      <c r="F403" s="15">
        <f>IF(ISBLANK(F402), "", ROUND(SUM(F401:F402),2))</f>
        <v>0</v>
      </c>
    </row>
    <row r="407" spans="1:8" x14ac:dyDescent="0.25">
      <c r="A407" s="12" t="s">
        <v>389</v>
      </c>
      <c r="B407" s="24" t="s">
        <v>368</v>
      </c>
    </row>
    <row r="409" spans="1:8" x14ac:dyDescent="0.25">
      <c r="A409" s="12" t="s">
        <v>27</v>
      </c>
    </row>
    <row r="410" spans="1:8" ht="30" x14ac:dyDescent="0.25">
      <c r="A410" s="15" t="s">
        <v>28</v>
      </c>
      <c r="B410" s="26" t="s">
        <v>29</v>
      </c>
      <c r="C410" s="15" t="s">
        <v>30</v>
      </c>
      <c r="D410" s="15" t="s">
        <v>31</v>
      </c>
      <c r="E410" s="26" t="s">
        <v>32</v>
      </c>
      <c r="F410" s="15" t="s">
        <v>33</v>
      </c>
      <c r="G410" s="26" t="s">
        <v>34</v>
      </c>
      <c r="H410" s="26" t="s">
        <v>35</v>
      </c>
    </row>
    <row r="411" spans="1:8" x14ac:dyDescent="0.25">
      <c r="A411" s="15" t="s">
        <v>390</v>
      </c>
      <c r="B411" s="26" t="s">
        <v>370</v>
      </c>
      <c r="C411" s="16"/>
      <c r="D411" s="16"/>
      <c r="E411" s="27"/>
      <c r="F411" s="16"/>
      <c r="G411" s="27"/>
      <c r="H411" s="27"/>
    </row>
    <row r="412" spans="1:8" x14ac:dyDescent="0.25">
      <c r="A412" s="16" t="s">
        <v>391</v>
      </c>
      <c r="B412" s="27" t="s">
        <v>372</v>
      </c>
      <c r="C412" s="16">
        <v>200</v>
      </c>
      <c r="D412" s="16" t="s">
        <v>39</v>
      </c>
      <c r="E412" s="30"/>
      <c r="F412" s="16" t="str">
        <f>IF(ISBLANK(E412),"", PRODUCT(C412,E412))</f>
        <v/>
      </c>
      <c r="G412" s="28"/>
      <c r="H412" s="27"/>
    </row>
    <row r="413" spans="1:8" x14ac:dyDescent="0.25">
      <c r="A413" s="16" t="s">
        <v>392</v>
      </c>
      <c r="B413" s="27" t="s">
        <v>374</v>
      </c>
      <c r="C413" s="16"/>
      <c r="D413" s="16"/>
      <c r="E413" s="27"/>
      <c r="F413" s="16"/>
      <c r="G413" s="27"/>
      <c r="H413" s="28"/>
    </row>
    <row r="414" spans="1:8" x14ac:dyDescent="0.25">
      <c r="A414" s="16" t="s">
        <v>393</v>
      </c>
      <c r="B414" s="27" t="s">
        <v>376</v>
      </c>
      <c r="C414" s="16"/>
      <c r="D414" s="16"/>
      <c r="E414" s="27"/>
      <c r="F414" s="16"/>
      <c r="G414" s="27"/>
      <c r="H414" s="28"/>
    </row>
    <row r="415" spans="1:8" x14ac:dyDescent="0.25">
      <c r="A415" s="16" t="s">
        <v>394</v>
      </c>
      <c r="B415" s="27" t="s">
        <v>378</v>
      </c>
      <c r="C415" s="16"/>
      <c r="D415" s="16"/>
      <c r="E415" s="27"/>
      <c r="F415" s="16"/>
      <c r="G415" s="27"/>
      <c r="H415" s="28"/>
    </row>
    <row r="416" spans="1:8" x14ac:dyDescent="0.25">
      <c r="A416" s="16" t="s">
        <v>395</v>
      </c>
      <c r="B416" s="27" t="s">
        <v>396</v>
      </c>
      <c r="C416" s="16"/>
      <c r="D416" s="16"/>
      <c r="E416" s="27"/>
      <c r="F416" s="16"/>
      <c r="G416" s="27"/>
      <c r="H416" s="28"/>
    </row>
    <row r="417" spans="1:8" x14ac:dyDescent="0.25">
      <c r="E417" s="26" t="s">
        <v>48</v>
      </c>
      <c r="F417" s="15" t="str">
        <f>IF((COUNT(C412:C416)&lt;&gt;COUNT(F412:F416)),"", ROUND(SUM(F412:F416),2))</f>
        <v/>
      </c>
      <c r="G417" s="29" t="str">
        <f>IF((COUNT(C412:C416)&lt;&gt;COUNT(F412:F416)),"Neužpildytos visų objektų kainos", "")</f>
        <v>Neužpildytos visų objektų kainos</v>
      </c>
    </row>
    <row r="418" spans="1:8" x14ac:dyDescent="0.25">
      <c r="C418" s="15" t="s">
        <v>49</v>
      </c>
      <c r="D418" s="17"/>
      <c r="E418" s="26" t="s">
        <v>50</v>
      </c>
      <c r="F418" s="15" t="str">
        <f>IF(OR(F417="",D418=""),"", ROUND(PRODUCT(D418,F417)/100,2))</f>
        <v/>
      </c>
      <c r="G418" s="29" t="str">
        <f>IF(D418="", "Nurodykite taikomą PVM dydį", "")</f>
        <v>Nurodykite taikomą PVM dydį</v>
      </c>
    </row>
    <row r="419" spans="1:8" x14ac:dyDescent="0.25">
      <c r="E419" s="26" t="s">
        <v>51</v>
      </c>
      <c r="F419" s="15">
        <f>IF(ISBLANK(F418), "", ROUND(SUM(F417:F418),2))</f>
        <v>0</v>
      </c>
    </row>
    <row r="423" spans="1:8" x14ac:dyDescent="0.25">
      <c r="A423" s="12" t="s">
        <v>397</v>
      </c>
      <c r="B423" s="24" t="s">
        <v>398</v>
      </c>
    </row>
    <row r="425" spans="1:8" x14ac:dyDescent="0.25">
      <c r="A425" s="12" t="s">
        <v>27</v>
      </c>
    </row>
    <row r="426" spans="1:8" ht="30" x14ac:dyDescent="0.25">
      <c r="A426" s="15" t="s">
        <v>28</v>
      </c>
      <c r="B426" s="26" t="s">
        <v>29</v>
      </c>
      <c r="C426" s="15" t="s">
        <v>30</v>
      </c>
      <c r="D426" s="15" t="s">
        <v>31</v>
      </c>
      <c r="E426" s="26" t="s">
        <v>32</v>
      </c>
      <c r="F426" s="15" t="s">
        <v>33</v>
      </c>
      <c r="G426" s="26" t="s">
        <v>34</v>
      </c>
      <c r="H426" s="26" t="s">
        <v>35</v>
      </c>
    </row>
    <row r="427" spans="1:8" x14ac:dyDescent="0.25">
      <c r="A427" s="15" t="s">
        <v>399</v>
      </c>
      <c r="B427" s="26" t="s">
        <v>372</v>
      </c>
      <c r="C427" s="16"/>
      <c r="D427" s="16"/>
      <c r="E427" s="27"/>
      <c r="F427" s="16"/>
      <c r="G427" s="27"/>
      <c r="H427" s="27"/>
    </row>
    <row r="428" spans="1:8" x14ac:dyDescent="0.25">
      <c r="A428" s="16" t="s">
        <v>400</v>
      </c>
      <c r="B428" s="27" t="s">
        <v>372</v>
      </c>
      <c r="C428" s="16">
        <v>5000</v>
      </c>
      <c r="D428" s="16" t="s">
        <v>39</v>
      </c>
      <c r="E428" s="30"/>
      <c r="F428" s="16" t="str">
        <f>IF(ISBLANK(E428),"", PRODUCT(C428,E428))</f>
        <v/>
      </c>
      <c r="G428" s="28"/>
      <c r="H428" s="27"/>
    </row>
    <row r="429" spans="1:8" x14ac:dyDescent="0.25">
      <c r="A429" s="16" t="s">
        <v>401</v>
      </c>
      <c r="B429" s="27" t="s">
        <v>402</v>
      </c>
      <c r="C429" s="16"/>
      <c r="D429" s="16"/>
      <c r="E429" s="27"/>
      <c r="F429" s="16"/>
      <c r="G429" s="27"/>
      <c r="H429" s="28"/>
    </row>
    <row r="430" spans="1:8" x14ac:dyDescent="0.25">
      <c r="A430" s="16" t="s">
        <v>403</v>
      </c>
      <c r="B430" s="27" t="s">
        <v>404</v>
      </c>
      <c r="C430" s="16"/>
      <c r="D430" s="16"/>
      <c r="E430" s="27"/>
      <c r="F430" s="16"/>
      <c r="G430" s="27"/>
      <c r="H430" s="28"/>
    </row>
    <row r="431" spans="1:8" x14ac:dyDescent="0.25">
      <c r="A431" s="16" t="s">
        <v>405</v>
      </c>
      <c r="B431" s="27" t="s">
        <v>406</v>
      </c>
      <c r="C431" s="16"/>
      <c r="D431" s="16"/>
      <c r="E431" s="27"/>
      <c r="F431" s="16"/>
      <c r="G431" s="27"/>
      <c r="H431" s="28"/>
    </row>
    <row r="432" spans="1:8" x14ac:dyDescent="0.25">
      <c r="A432" s="16" t="s">
        <v>407</v>
      </c>
      <c r="B432" s="27" t="s">
        <v>408</v>
      </c>
      <c r="C432" s="16"/>
      <c r="D432" s="16"/>
      <c r="E432" s="27"/>
      <c r="F432" s="16"/>
      <c r="G432" s="27"/>
      <c r="H432" s="28"/>
    </row>
    <row r="433" spans="1:8" x14ac:dyDescent="0.25">
      <c r="A433" s="16" t="s">
        <v>409</v>
      </c>
      <c r="B433" s="27" t="s">
        <v>410</v>
      </c>
      <c r="C433" s="16"/>
      <c r="D433" s="16"/>
      <c r="E433" s="27"/>
      <c r="F433" s="16"/>
      <c r="G433" s="27"/>
      <c r="H433" s="28"/>
    </row>
    <row r="434" spans="1:8" x14ac:dyDescent="0.25">
      <c r="E434" s="26" t="s">
        <v>48</v>
      </c>
      <c r="F434" s="15" t="str">
        <f>IF((COUNT(C428:C433)&lt;&gt;COUNT(F428:F433)),"", ROUND(SUM(F428:F433),2))</f>
        <v/>
      </c>
      <c r="G434" s="29" t="str">
        <f>IF((COUNT(C428:C433)&lt;&gt;COUNT(F428:F433)),"Neužpildytos visų objektų kainos", "")</f>
        <v>Neužpildytos visų objektų kainos</v>
      </c>
    </row>
    <row r="435" spans="1:8" x14ac:dyDescent="0.25">
      <c r="C435" s="15" t="s">
        <v>49</v>
      </c>
      <c r="D435" s="17"/>
      <c r="E435" s="26" t="s">
        <v>50</v>
      </c>
      <c r="F435" s="15" t="str">
        <f>IF(OR(F434="",D435=""),"", ROUND(PRODUCT(D435,F434)/100,2))</f>
        <v/>
      </c>
      <c r="G435" s="29" t="str">
        <f>IF(D435="", "Nurodykite taikomą PVM dydį", "")</f>
        <v>Nurodykite taikomą PVM dydį</v>
      </c>
    </row>
    <row r="436" spans="1:8" x14ac:dyDescent="0.25">
      <c r="E436" s="26" t="s">
        <v>51</v>
      </c>
      <c r="F436" s="15">
        <f>IF(ISBLANK(F435), "", ROUND(SUM(F434:F435),2))</f>
        <v>0</v>
      </c>
    </row>
    <row r="440" spans="1:8" x14ac:dyDescent="0.25">
      <c r="A440" s="12" t="s">
        <v>411</v>
      </c>
      <c r="B440" s="24" t="s">
        <v>412</v>
      </c>
    </row>
    <row r="442" spans="1:8" x14ac:dyDescent="0.25">
      <c r="A442" s="12" t="s">
        <v>27</v>
      </c>
    </row>
    <row r="443" spans="1:8" ht="30" x14ac:dyDescent="0.25">
      <c r="A443" s="15" t="s">
        <v>28</v>
      </c>
      <c r="B443" s="26" t="s">
        <v>29</v>
      </c>
      <c r="C443" s="15" t="s">
        <v>30</v>
      </c>
      <c r="D443" s="15" t="s">
        <v>31</v>
      </c>
      <c r="E443" s="26" t="s">
        <v>32</v>
      </c>
      <c r="F443" s="15" t="s">
        <v>33</v>
      </c>
      <c r="G443" s="26" t="s">
        <v>34</v>
      </c>
      <c r="H443" s="26" t="s">
        <v>35</v>
      </c>
    </row>
    <row r="444" spans="1:8" x14ac:dyDescent="0.25">
      <c r="A444" s="15" t="s">
        <v>413</v>
      </c>
      <c r="B444" s="26" t="s">
        <v>414</v>
      </c>
      <c r="C444" s="16"/>
      <c r="D444" s="16"/>
      <c r="E444" s="27"/>
      <c r="F444" s="16"/>
      <c r="G444" s="27"/>
      <c r="H444" s="27"/>
    </row>
    <row r="445" spans="1:8" x14ac:dyDescent="0.25">
      <c r="A445" s="16" t="s">
        <v>415</v>
      </c>
      <c r="B445" s="27" t="s">
        <v>414</v>
      </c>
      <c r="C445" s="16">
        <v>2000</v>
      </c>
      <c r="D445" s="16" t="s">
        <v>39</v>
      </c>
      <c r="E445" s="30"/>
      <c r="F445" s="16" t="str">
        <f>IF(ISBLANK(E445),"", PRODUCT(C445,E445))</f>
        <v/>
      </c>
      <c r="G445" s="28"/>
      <c r="H445" s="27"/>
    </row>
    <row r="446" spans="1:8" x14ac:dyDescent="0.25">
      <c r="A446" s="16" t="s">
        <v>416</v>
      </c>
      <c r="B446" s="27" t="s">
        <v>417</v>
      </c>
      <c r="C446" s="16"/>
      <c r="D446" s="16"/>
      <c r="E446" s="27"/>
      <c r="F446" s="16"/>
      <c r="G446" s="27"/>
      <c r="H446" s="28"/>
    </row>
    <row r="447" spans="1:8" x14ac:dyDescent="0.25">
      <c r="A447" s="16" t="s">
        <v>418</v>
      </c>
      <c r="B447" s="27" t="s">
        <v>419</v>
      </c>
      <c r="C447" s="16"/>
      <c r="D447" s="16"/>
      <c r="E447" s="27"/>
      <c r="F447" s="16"/>
      <c r="G447" s="27"/>
      <c r="H447" s="28"/>
    </row>
    <row r="448" spans="1:8" x14ac:dyDescent="0.25">
      <c r="A448" s="16" t="s">
        <v>420</v>
      </c>
      <c r="B448" s="27" t="s">
        <v>421</v>
      </c>
      <c r="C448" s="16"/>
      <c r="D448" s="16"/>
      <c r="E448" s="27"/>
      <c r="F448" s="16"/>
      <c r="G448" s="27"/>
      <c r="H448" s="28"/>
    </row>
    <row r="449" spans="1:8" x14ac:dyDescent="0.25">
      <c r="A449" s="16" t="s">
        <v>422</v>
      </c>
      <c r="B449" s="27" t="s">
        <v>423</v>
      </c>
      <c r="C449" s="16"/>
      <c r="D449" s="16"/>
      <c r="E449" s="27"/>
      <c r="F449" s="16"/>
      <c r="G449" s="27"/>
      <c r="H449" s="28"/>
    </row>
    <row r="450" spans="1:8" x14ac:dyDescent="0.25">
      <c r="A450" s="16" t="s">
        <v>424</v>
      </c>
      <c r="B450" s="27" t="s">
        <v>425</v>
      </c>
      <c r="C450" s="16"/>
      <c r="D450" s="16"/>
      <c r="E450" s="27"/>
      <c r="F450" s="16"/>
      <c r="G450" s="27"/>
      <c r="H450" s="28"/>
    </row>
    <row r="451" spans="1:8" x14ac:dyDescent="0.25">
      <c r="E451" s="26" t="s">
        <v>48</v>
      </c>
      <c r="F451" s="15" t="str">
        <f>IF((COUNT(C445:C450)&lt;&gt;COUNT(F445:F450)),"", ROUND(SUM(F445:F450),2))</f>
        <v/>
      </c>
      <c r="G451" s="29" t="str">
        <f>IF((COUNT(C445:C450)&lt;&gt;COUNT(F445:F450)),"Neužpildytos visų objektų kainos", "")</f>
        <v>Neužpildytos visų objektų kainos</v>
      </c>
    </row>
    <row r="452" spans="1:8" x14ac:dyDescent="0.25">
      <c r="C452" s="15" t="s">
        <v>49</v>
      </c>
      <c r="D452" s="17"/>
      <c r="E452" s="26" t="s">
        <v>50</v>
      </c>
      <c r="F452" s="15" t="str">
        <f>IF(OR(F451="",D452=""),"", ROUND(PRODUCT(D452,F451)/100,2))</f>
        <v/>
      </c>
      <c r="G452" s="29" t="str">
        <f>IF(D452="", "Nurodykite taikomą PVM dydį", "")</f>
        <v>Nurodykite taikomą PVM dydį</v>
      </c>
    </row>
    <row r="453" spans="1:8" x14ac:dyDescent="0.25">
      <c r="E453" s="26" t="s">
        <v>51</v>
      </c>
      <c r="F453" s="15">
        <f>IF(ISBLANK(F452), "", ROUND(SUM(F451:F452),2))</f>
        <v>0</v>
      </c>
    </row>
    <row r="457" spans="1:8" x14ac:dyDescent="0.25">
      <c r="A457" s="12" t="s">
        <v>426</v>
      </c>
      <c r="B457" s="24" t="s">
        <v>427</v>
      </c>
    </row>
    <row r="459" spans="1:8" x14ac:dyDescent="0.25">
      <c r="A459" s="12" t="s">
        <v>27</v>
      </c>
    </row>
    <row r="460" spans="1:8" ht="30" x14ac:dyDescent="0.25">
      <c r="A460" s="15" t="s">
        <v>28</v>
      </c>
      <c r="B460" s="26" t="s">
        <v>29</v>
      </c>
      <c r="C460" s="15" t="s">
        <v>30</v>
      </c>
      <c r="D460" s="15" t="s">
        <v>31</v>
      </c>
      <c r="E460" s="26" t="s">
        <v>32</v>
      </c>
      <c r="F460" s="15" t="s">
        <v>33</v>
      </c>
      <c r="G460" s="26" t="s">
        <v>34</v>
      </c>
      <c r="H460" s="26" t="s">
        <v>35</v>
      </c>
    </row>
    <row r="461" spans="1:8" x14ac:dyDescent="0.25">
      <c r="A461" s="15" t="s">
        <v>428</v>
      </c>
      <c r="B461" s="26" t="s">
        <v>429</v>
      </c>
      <c r="C461" s="16"/>
      <c r="D461" s="16"/>
      <c r="E461" s="27"/>
      <c r="F461" s="16"/>
      <c r="G461" s="27"/>
      <c r="H461" s="27"/>
    </row>
    <row r="462" spans="1:8" x14ac:dyDescent="0.25">
      <c r="A462" s="16" t="s">
        <v>430</v>
      </c>
      <c r="B462" s="27" t="s">
        <v>429</v>
      </c>
      <c r="C462" s="16">
        <v>200</v>
      </c>
      <c r="D462" s="16" t="s">
        <v>39</v>
      </c>
      <c r="E462" s="30"/>
      <c r="F462" s="16" t="str">
        <f>IF(ISBLANK(E462),"", PRODUCT(C462,E462))</f>
        <v/>
      </c>
      <c r="G462" s="28"/>
      <c r="H462" s="27"/>
    </row>
    <row r="463" spans="1:8" x14ac:dyDescent="0.25">
      <c r="A463" s="16" t="s">
        <v>431</v>
      </c>
      <c r="B463" s="27" t="s">
        <v>432</v>
      </c>
      <c r="C463" s="16"/>
      <c r="D463" s="16"/>
      <c r="E463" s="27"/>
      <c r="F463" s="16"/>
      <c r="G463" s="27"/>
      <c r="H463" s="28"/>
    </row>
    <row r="464" spans="1:8" x14ac:dyDescent="0.25">
      <c r="A464" s="16" t="s">
        <v>433</v>
      </c>
      <c r="B464" s="27" t="s">
        <v>434</v>
      </c>
      <c r="C464" s="16"/>
      <c r="D464" s="16"/>
      <c r="E464" s="27"/>
      <c r="F464" s="16"/>
      <c r="G464" s="27"/>
      <c r="H464" s="28"/>
    </row>
    <row r="465" spans="1:8" x14ac:dyDescent="0.25">
      <c r="A465" s="16" t="s">
        <v>435</v>
      </c>
      <c r="B465" s="27" t="s">
        <v>436</v>
      </c>
      <c r="C465" s="16"/>
      <c r="D465" s="16"/>
      <c r="E465" s="27"/>
      <c r="F465" s="16"/>
      <c r="G465" s="27"/>
      <c r="H465" s="28"/>
    </row>
    <row r="466" spans="1:8" x14ac:dyDescent="0.25">
      <c r="A466" s="16" t="s">
        <v>437</v>
      </c>
      <c r="B466" s="27" t="s">
        <v>438</v>
      </c>
      <c r="C466" s="16"/>
      <c r="D466" s="16"/>
      <c r="E466" s="27"/>
      <c r="F466" s="16"/>
      <c r="G466" s="27"/>
      <c r="H466" s="28"/>
    </row>
    <row r="467" spans="1:8" x14ac:dyDescent="0.25">
      <c r="A467" s="16" t="s">
        <v>439</v>
      </c>
      <c r="B467" s="27" t="s">
        <v>440</v>
      </c>
      <c r="C467" s="16"/>
      <c r="D467" s="16"/>
      <c r="E467" s="27"/>
      <c r="F467" s="16"/>
      <c r="G467" s="27"/>
      <c r="H467" s="28"/>
    </row>
    <row r="468" spans="1:8" x14ac:dyDescent="0.25">
      <c r="A468" s="16" t="s">
        <v>441</v>
      </c>
      <c r="B468" s="27" t="s">
        <v>442</v>
      </c>
      <c r="C468" s="16"/>
      <c r="D468" s="16"/>
      <c r="E468" s="27"/>
      <c r="F468" s="16"/>
      <c r="G468" s="27"/>
      <c r="H468" s="28"/>
    </row>
    <row r="469" spans="1:8" x14ac:dyDescent="0.25">
      <c r="A469" s="16" t="s">
        <v>443</v>
      </c>
      <c r="B469" s="27" t="s">
        <v>444</v>
      </c>
      <c r="C469" s="16"/>
      <c r="D469" s="16"/>
      <c r="E469" s="27"/>
      <c r="F469" s="16"/>
      <c r="G469" s="27"/>
      <c r="H469" s="28"/>
    </row>
    <row r="470" spans="1:8" x14ac:dyDescent="0.25">
      <c r="A470" s="16" t="s">
        <v>445</v>
      </c>
      <c r="B470" s="27" t="s">
        <v>446</v>
      </c>
      <c r="C470" s="16"/>
      <c r="D470" s="16"/>
      <c r="E470" s="27"/>
      <c r="F470" s="16"/>
      <c r="G470" s="27"/>
      <c r="H470" s="28"/>
    </row>
    <row r="471" spans="1:8" x14ac:dyDescent="0.25">
      <c r="E471" s="26" t="s">
        <v>48</v>
      </c>
      <c r="F471" s="15" t="str">
        <f>IF((COUNT(C462:C470)&lt;&gt;COUNT(F462:F470)),"", ROUND(SUM(F462:F470),2))</f>
        <v/>
      </c>
      <c r="G471" s="29" t="str">
        <f>IF((COUNT(C462:C470)&lt;&gt;COUNT(F462:F470)),"Neužpildytos visų objektų kainos", "")</f>
        <v>Neužpildytos visų objektų kainos</v>
      </c>
    </row>
    <row r="472" spans="1:8" x14ac:dyDescent="0.25">
      <c r="C472" s="15" t="s">
        <v>49</v>
      </c>
      <c r="D472" s="17"/>
      <c r="E472" s="26" t="s">
        <v>50</v>
      </c>
      <c r="F472" s="15" t="str">
        <f>IF(OR(F471="",D472=""),"", ROUND(PRODUCT(D472,F471)/100,2))</f>
        <v/>
      </c>
      <c r="G472" s="29" t="str">
        <f>IF(D472="", "Nurodykite taikomą PVM dydį", "")</f>
        <v>Nurodykite taikomą PVM dydį</v>
      </c>
    </row>
    <row r="473" spans="1:8" x14ac:dyDescent="0.25">
      <c r="E473" s="26" t="s">
        <v>51</v>
      </c>
      <c r="F473" s="15">
        <f>IF(ISBLANK(F472), "", ROUND(SUM(F471:F472),2))</f>
        <v>0</v>
      </c>
    </row>
    <row r="477" spans="1:8" x14ac:dyDescent="0.25">
      <c r="A477" s="12" t="s">
        <v>447</v>
      </c>
      <c r="B477" s="24" t="s">
        <v>448</v>
      </c>
    </row>
    <row r="479" spans="1:8" x14ac:dyDescent="0.25">
      <c r="A479" s="12" t="s">
        <v>27</v>
      </c>
    </row>
    <row r="480" spans="1:8" ht="30" x14ac:dyDescent="0.25">
      <c r="A480" s="15" t="s">
        <v>28</v>
      </c>
      <c r="B480" s="26" t="s">
        <v>29</v>
      </c>
      <c r="C480" s="15" t="s">
        <v>30</v>
      </c>
      <c r="D480" s="15" t="s">
        <v>31</v>
      </c>
      <c r="E480" s="26" t="s">
        <v>32</v>
      </c>
      <c r="F480" s="15" t="s">
        <v>33</v>
      </c>
      <c r="G480" s="26" t="s">
        <v>34</v>
      </c>
      <c r="H480" s="26" t="s">
        <v>35</v>
      </c>
    </row>
    <row r="481" spans="1:8" x14ac:dyDescent="0.25">
      <c r="A481" s="15" t="s">
        <v>449</v>
      </c>
      <c r="B481" s="26" t="s">
        <v>450</v>
      </c>
      <c r="C481" s="16"/>
      <c r="D481" s="16"/>
      <c r="E481" s="27"/>
      <c r="F481" s="16"/>
      <c r="G481" s="27"/>
      <c r="H481" s="27"/>
    </row>
    <row r="482" spans="1:8" x14ac:dyDescent="0.25">
      <c r="A482" s="16" t="s">
        <v>451</v>
      </c>
      <c r="B482" s="27" t="s">
        <v>452</v>
      </c>
      <c r="C482" s="16">
        <v>250</v>
      </c>
      <c r="D482" s="16" t="s">
        <v>39</v>
      </c>
      <c r="E482" s="30"/>
      <c r="F482" s="16" t="str">
        <f>IF(ISBLANK(E482),"", PRODUCT(C482,E482))</f>
        <v/>
      </c>
      <c r="G482" s="28"/>
      <c r="H482" s="27"/>
    </row>
    <row r="483" spans="1:8" x14ac:dyDescent="0.25">
      <c r="A483" s="16" t="s">
        <v>453</v>
      </c>
      <c r="B483" s="27" t="s">
        <v>454</v>
      </c>
      <c r="C483" s="16"/>
      <c r="D483" s="16"/>
      <c r="E483" s="27"/>
      <c r="F483" s="16"/>
      <c r="G483" s="27"/>
      <c r="H483" s="28"/>
    </row>
    <row r="484" spans="1:8" x14ac:dyDescent="0.25">
      <c r="A484" s="16" t="s">
        <v>455</v>
      </c>
      <c r="B484" s="27" t="s">
        <v>456</v>
      </c>
      <c r="C484" s="16"/>
      <c r="D484" s="16"/>
      <c r="E484" s="27"/>
      <c r="F484" s="16"/>
      <c r="G484" s="27"/>
      <c r="H484" s="28"/>
    </row>
    <row r="485" spans="1:8" x14ac:dyDescent="0.25">
      <c r="A485" s="16" t="s">
        <v>457</v>
      </c>
      <c r="B485" s="27" t="s">
        <v>458</v>
      </c>
      <c r="C485" s="16"/>
      <c r="D485" s="16"/>
      <c r="E485" s="27"/>
      <c r="F485" s="16"/>
      <c r="G485" s="27"/>
      <c r="H485" s="28"/>
    </row>
    <row r="486" spans="1:8" x14ac:dyDescent="0.25">
      <c r="A486" s="16" t="s">
        <v>459</v>
      </c>
      <c r="B486" s="27" t="s">
        <v>460</v>
      </c>
      <c r="C486" s="16"/>
      <c r="D486" s="16"/>
      <c r="E486" s="27"/>
      <c r="F486" s="16"/>
      <c r="G486" s="27"/>
      <c r="H486" s="28"/>
    </row>
    <row r="487" spans="1:8" x14ac:dyDescent="0.25">
      <c r="E487" s="26" t="s">
        <v>48</v>
      </c>
      <c r="F487" s="15" t="str">
        <f>IF((COUNT(C482:C486)&lt;&gt;COUNT(F482:F486)),"", ROUND(SUM(F482:F486),2))</f>
        <v/>
      </c>
      <c r="G487" s="29" t="str">
        <f>IF((COUNT(C482:C486)&lt;&gt;COUNT(F482:F486)),"Neužpildytos visų objektų kainos", "")</f>
        <v>Neužpildytos visų objektų kainos</v>
      </c>
    </row>
    <row r="488" spans="1:8" x14ac:dyDescent="0.25">
      <c r="C488" s="15" t="s">
        <v>49</v>
      </c>
      <c r="D488" s="17"/>
      <c r="E488" s="26" t="s">
        <v>50</v>
      </c>
      <c r="F488" s="15" t="str">
        <f>IF(OR(F487="",D488=""),"", ROUND(PRODUCT(D488,F487)/100,2))</f>
        <v/>
      </c>
      <c r="G488" s="29" t="str">
        <f>IF(D488="", "Nurodykite taikomą PVM dydį", "")</f>
        <v>Nurodykite taikomą PVM dydį</v>
      </c>
    </row>
    <row r="489" spans="1:8" x14ac:dyDescent="0.25">
      <c r="E489" s="26" t="s">
        <v>51</v>
      </c>
      <c r="F489" s="15">
        <f>IF(ISBLANK(F488), "", ROUND(SUM(F487:F488),2))</f>
        <v>0</v>
      </c>
    </row>
    <row r="493" spans="1:8" x14ac:dyDescent="0.25">
      <c r="A493" s="12" t="s">
        <v>461</v>
      </c>
      <c r="B493" s="24" t="s">
        <v>462</v>
      </c>
    </row>
    <row r="495" spans="1:8" x14ac:dyDescent="0.25">
      <c r="A495" s="12" t="s">
        <v>27</v>
      </c>
    </row>
    <row r="496" spans="1:8" ht="30" x14ac:dyDescent="0.25">
      <c r="A496" s="15" t="s">
        <v>28</v>
      </c>
      <c r="B496" s="26" t="s">
        <v>29</v>
      </c>
      <c r="C496" s="15" t="s">
        <v>30</v>
      </c>
      <c r="D496" s="15" t="s">
        <v>31</v>
      </c>
      <c r="E496" s="26" t="s">
        <v>32</v>
      </c>
      <c r="F496" s="15" t="s">
        <v>33</v>
      </c>
      <c r="G496" s="26" t="s">
        <v>34</v>
      </c>
      <c r="H496" s="26" t="s">
        <v>35</v>
      </c>
    </row>
    <row r="497" spans="1:8" x14ac:dyDescent="0.25">
      <c r="A497" s="15" t="s">
        <v>463</v>
      </c>
      <c r="B497" s="26" t="s">
        <v>464</v>
      </c>
      <c r="C497" s="16"/>
      <c r="D497" s="16"/>
      <c r="E497" s="27"/>
      <c r="F497" s="16"/>
      <c r="G497" s="27"/>
      <c r="H497" s="27"/>
    </row>
    <row r="498" spans="1:8" x14ac:dyDescent="0.25">
      <c r="A498" s="16" t="s">
        <v>465</v>
      </c>
      <c r="B498" s="27" t="s">
        <v>464</v>
      </c>
      <c r="C498" s="16">
        <v>30700</v>
      </c>
      <c r="D498" s="16" t="s">
        <v>39</v>
      </c>
      <c r="E498" s="30"/>
      <c r="F498" s="16" t="str">
        <f>IF(ISBLANK(E498),"", PRODUCT(C498,E498))</f>
        <v/>
      </c>
      <c r="G498" s="28"/>
      <c r="H498" s="27"/>
    </row>
    <row r="499" spans="1:8" x14ac:dyDescent="0.25">
      <c r="A499" s="16" t="s">
        <v>466</v>
      </c>
      <c r="B499" s="27" t="s">
        <v>467</v>
      </c>
      <c r="C499" s="16"/>
      <c r="D499" s="16"/>
      <c r="E499" s="27"/>
      <c r="F499" s="16"/>
      <c r="G499" s="27"/>
      <c r="H499" s="28"/>
    </row>
    <row r="500" spans="1:8" x14ac:dyDescent="0.25">
      <c r="A500" s="16" t="s">
        <v>468</v>
      </c>
      <c r="B500" s="27" t="s">
        <v>469</v>
      </c>
      <c r="C500" s="16"/>
      <c r="D500" s="16"/>
      <c r="E500" s="27"/>
      <c r="F500" s="16"/>
      <c r="G500" s="27"/>
      <c r="H500" s="28"/>
    </row>
    <row r="501" spans="1:8" x14ac:dyDescent="0.25">
      <c r="A501" s="16" t="s">
        <v>470</v>
      </c>
      <c r="B501" s="27" t="s">
        <v>471</v>
      </c>
      <c r="C501" s="16"/>
      <c r="D501" s="16"/>
      <c r="E501" s="27"/>
      <c r="F501" s="16"/>
      <c r="G501" s="27"/>
      <c r="H501" s="28"/>
    </row>
    <row r="502" spans="1:8" x14ac:dyDescent="0.25">
      <c r="A502" s="16" t="s">
        <v>472</v>
      </c>
      <c r="B502" s="27" t="s">
        <v>473</v>
      </c>
      <c r="C502" s="16"/>
      <c r="D502" s="16"/>
      <c r="E502" s="27"/>
      <c r="F502" s="16"/>
      <c r="G502" s="27"/>
      <c r="H502" s="28"/>
    </row>
    <row r="503" spans="1:8" x14ac:dyDescent="0.25">
      <c r="E503" s="26" t="s">
        <v>48</v>
      </c>
      <c r="F503" s="15" t="str">
        <f>IF((COUNT(C498:C502)&lt;&gt;COUNT(F498:F502)),"", ROUND(SUM(F498:F502),2))</f>
        <v/>
      </c>
      <c r="G503" s="29" t="str">
        <f>IF((COUNT(C498:C502)&lt;&gt;COUNT(F498:F502)),"Neužpildytos visų objektų kainos", "")</f>
        <v>Neužpildytos visų objektų kainos</v>
      </c>
    </row>
    <row r="504" spans="1:8" x14ac:dyDescent="0.25">
      <c r="C504" s="15" t="s">
        <v>49</v>
      </c>
      <c r="D504" s="17"/>
      <c r="E504" s="26" t="s">
        <v>50</v>
      </c>
      <c r="F504" s="15" t="str">
        <f>IF(OR(F503="",D504=""),"", ROUND(PRODUCT(D504,F503)/100,2))</f>
        <v/>
      </c>
      <c r="G504" s="29" t="str">
        <f>IF(D504="", "Nurodykite taikomą PVM dydį", "")</f>
        <v>Nurodykite taikomą PVM dydį</v>
      </c>
    </row>
    <row r="505" spans="1:8" x14ac:dyDescent="0.25">
      <c r="E505" s="26" t="s">
        <v>51</v>
      </c>
      <c r="F505" s="15">
        <f>IF(ISBLANK(F504), "", ROUND(SUM(F503:F504),2))</f>
        <v>0</v>
      </c>
    </row>
    <row r="509" spans="1:8" x14ac:dyDescent="0.25">
      <c r="A509" s="12" t="s">
        <v>474</v>
      </c>
      <c r="B509" s="24" t="s">
        <v>475</v>
      </c>
    </row>
    <row r="511" spans="1:8" x14ac:dyDescent="0.25">
      <c r="A511" s="12" t="s">
        <v>27</v>
      </c>
    </row>
    <row r="512" spans="1:8" ht="30" x14ac:dyDescent="0.25">
      <c r="A512" s="15" t="s">
        <v>28</v>
      </c>
      <c r="B512" s="26" t="s">
        <v>29</v>
      </c>
      <c r="C512" s="15" t="s">
        <v>30</v>
      </c>
      <c r="D512" s="15" t="s">
        <v>31</v>
      </c>
      <c r="E512" s="26" t="s">
        <v>32</v>
      </c>
      <c r="F512" s="15" t="s">
        <v>33</v>
      </c>
      <c r="G512" s="26" t="s">
        <v>34</v>
      </c>
      <c r="H512" s="26" t="s">
        <v>35</v>
      </c>
    </row>
    <row r="513" spans="1:8" x14ac:dyDescent="0.25">
      <c r="A513" s="15" t="s">
        <v>476</v>
      </c>
      <c r="B513" s="26" t="s">
        <v>477</v>
      </c>
      <c r="C513" s="16"/>
      <c r="D513" s="16"/>
      <c r="E513" s="27"/>
      <c r="F513" s="16"/>
      <c r="G513" s="27"/>
      <c r="H513" s="27"/>
    </row>
    <row r="514" spans="1:8" x14ac:dyDescent="0.25">
      <c r="A514" s="16" t="s">
        <v>478</v>
      </c>
      <c r="B514" s="27" t="s">
        <v>477</v>
      </c>
      <c r="C514" s="16">
        <v>1000</v>
      </c>
      <c r="D514" s="16" t="s">
        <v>39</v>
      </c>
      <c r="E514" s="30"/>
      <c r="F514" s="16" t="str">
        <f>IF(ISBLANK(E514),"", PRODUCT(C514,E514))</f>
        <v/>
      </c>
      <c r="G514" s="28"/>
      <c r="H514" s="27"/>
    </row>
    <row r="515" spans="1:8" x14ac:dyDescent="0.25">
      <c r="A515" s="16" t="s">
        <v>479</v>
      </c>
      <c r="B515" s="27" t="s">
        <v>480</v>
      </c>
      <c r="C515" s="16"/>
      <c r="D515" s="16"/>
      <c r="E515" s="27"/>
      <c r="F515" s="16"/>
      <c r="G515" s="27"/>
      <c r="H515" s="28"/>
    </row>
    <row r="516" spans="1:8" x14ac:dyDescent="0.25">
      <c r="A516" s="16" t="s">
        <v>481</v>
      </c>
      <c r="B516" s="27" t="s">
        <v>482</v>
      </c>
      <c r="C516" s="16"/>
      <c r="D516" s="16"/>
      <c r="E516" s="27"/>
      <c r="F516" s="16"/>
      <c r="G516" s="27"/>
      <c r="H516" s="28"/>
    </row>
    <row r="517" spans="1:8" ht="30" x14ac:dyDescent="0.25">
      <c r="A517" s="16" t="s">
        <v>483</v>
      </c>
      <c r="B517" s="27" t="s">
        <v>484</v>
      </c>
      <c r="C517" s="16"/>
      <c r="D517" s="16"/>
      <c r="E517" s="27"/>
      <c r="F517" s="16"/>
      <c r="G517" s="27"/>
      <c r="H517" s="28"/>
    </row>
    <row r="518" spans="1:8" x14ac:dyDescent="0.25">
      <c r="A518" s="16" t="s">
        <v>485</v>
      </c>
      <c r="B518" s="27" t="s">
        <v>486</v>
      </c>
      <c r="C518" s="16"/>
      <c r="D518" s="16"/>
      <c r="E518" s="27"/>
      <c r="F518" s="16"/>
      <c r="G518" s="27"/>
      <c r="H518" s="28"/>
    </row>
    <row r="519" spans="1:8" x14ac:dyDescent="0.25">
      <c r="A519" s="16" t="s">
        <v>487</v>
      </c>
      <c r="B519" s="27" t="s">
        <v>488</v>
      </c>
      <c r="C519" s="16"/>
      <c r="D519" s="16"/>
      <c r="E519" s="27"/>
      <c r="F519" s="16"/>
      <c r="G519" s="27"/>
      <c r="H519" s="28"/>
    </row>
    <row r="520" spans="1:8" x14ac:dyDescent="0.25">
      <c r="E520" s="26" t="s">
        <v>48</v>
      </c>
      <c r="F520" s="15" t="str">
        <f>IF((COUNT(C514:C519)&lt;&gt;COUNT(F514:F519)),"", ROUND(SUM(F514:F519),2))</f>
        <v/>
      </c>
      <c r="G520" s="29" t="str">
        <f>IF((COUNT(C514:C519)&lt;&gt;COUNT(F514:F519)),"Neužpildytos visų objektų kainos", "")</f>
        <v>Neužpildytos visų objektų kainos</v>
      </c>
    </row>
    <row r="521" spans="1:8" x14ac:dyDescent="0.25">
      <c r="C521" s="15" t="s">
        <v>49</v>
      </c>
      <c r="D521" s="17"/>
      <c r="E521" s="26" t="s">
        <v>50</v>
      </c>
      <c r="F521" s="15" t="str">
        <f>IF(OR(F520="",D521=""),"", ROUND(PRODUCT(D521,F520)/100,2))</f>
        <v/>
      </c>
      <c r="G521" s="29" t="str">
        <f>IF(D521="", "Nurodykite taikomą PVM dydį", "")</f>
        <v>Nurodykite taikomą PVM dydį</v>
      </c>
    </row>
    <row r="522" spans="1:8" x14ac:dyDescent="0.25">
      <c r="E522" s="26" t="s">
        <v>51</v>
      </c>
      <c r="F522" s="15">
        <f>IF(ISBLANK(F521), "", ROUND(SUM(F520:F521),2))</f>
        <v>0</v>
      </c>
    </row>
    <row r="526" spans="1:8" x14ac:dyDescent="0.25">
      <c r="A526" s="12" t="s">
        <v>489</v>
      </c>
      <c r="B526" s="24" t="s">
        <v>490</v>
      </c>
    </row>
    <row r="528" spans="1:8" x14ac:dyDescent="0.25">
      <c r="A528" s="12" t="s">
        <v>27</v>
      </c>
    </row>
    <row r="529" spans="1:8" ht="30" x14ac:dyDescent="0.25">
      <c r="A529" s="15" t="s">
        <v>28</v>
      </c>
      <c r="B529" s="26" t="s">
        <v>29</v>
      </c>
      <c r="C529" s="15" t="s">
        <v>30</v>
      </c>
      <c r="D529" s="15" t="s">
        <v>31</v>
      </c>
      <c r="E529" s="26" t="s">
        <v>32</v>
      </c>
      <c r="F529" s="15" t="s">
        <v>33</v>
      </c>
      <c r="G529" s="26" t="s">
        <v>34</v>
      </c>
      <c r="H529" s="26" t="s">
        <v>35</v>
      </c>
    </row>
    <row r="530" spans="1:8" x14ac:dyDescent="0.25">
      <c r="A530" s="15" t="s">
        <v>491</v>
      </c>
      <c r="B530" s="26" t="s">
        <v>492</v>
      </c>
      <c r="C530" s="16"/>
      <c r="D530" s="16"/>
      <c r="E530" s="27"/>
      <c r="F530" s="16"/>
      <c r="G530" s="27"/>
      <c r="H530" s="27"/>
    </row>
    <row r="531" spans="1:8" x14ac:dyDescent="0.25">
      <c r="A531" s="16" t="s">
        <v>493</v>
      </c>
      <c r="B531" s="27" t="s">
        <v>494</v>
      </c>
      <c r="C531" s="16">
        <v>100</v>
      </c>
      <c r="D531" s="16" t="s">
        <v>39</v>
      </c>
      <c r="E531" s="30"/>
      <c r="F531" s="16" t="str">
        <f>IF(ISBLANK(E531),"", PRODUCT(C531,E531))</f>
        <v/>
      </c>
      <c r="G531" s="28"/>
      <c r="H531" s="27"/>
    </row>
    <row r="532" spans="1:8" x14ac:dyDescent="0.25">
      <c r="A532" s="16" t="s">
        <v>495</v>
      </c>
      <c r="B532" s="27" t="s">
        <v>496</v>
      </c>
      <c r="C532" s="16"/>
      <c r="D532" s="16"/>
      <c r="E532" s="27"/>
      <c r="F532" s="16"/>
      <c r="G532" s="27"/>
      <c r="H532" s="28"/>
    </row>
    <row r="533" spans="1:8" x14ac:dyDescent="0.25">
      <c r="A533" s="16" t="s">
        <v>497</v>
      </c>
      <c r="B533" s="27" t="s">
        <v>498</v>
      </c>
      <c r="C533" s="16"/>
      <c r="D533" s="16"/>
      <c r="E533" s="27"/>
      <c r="F533" s="16"/>
      <c r="G533" s="27"/>
      <c r="H533" s="28"/>
    </row>
    <row r="534" spans="1:8" x14ac:dyDescent="0.25">
      <c r="A534" s="16" t="s">
        <v>499</v>
      </c>
      <c r="B534" s="27" t="s">
        <v>500</v>
      </c>
      <c r="C534" s="16"/>
      <c r="D534" s="16"/>
      <c r="E534" s="27"/>
      <c r="F534" s="16"/>
      <c r="G534" s="27"/>
      <c r="H534" s="28"/>
    </row>
    <row r="535" spans="1:8" x14ac:dyDescent="0.25">
      <c r="A535" s="16" t="s">
        <v>501</v>
      </c>
      <c r="B535" s="27" t="s">
        <v>502</v>
      </c>
      <c r="C535" s="16"/>
      <c r="D535" s="16"/>
      <c r="E535" s="27"/>
      <c r="F535" s="16"/>
      <c r="G535" s="27"/>
      <c r="H535" s="28"/>
    </row>
    <row r="536" spans="1:8" x14ac:dyDescent="0.25">
      <c r="A536" s="16" t="s">
        <v>503</v>
      </c>
      <c r="B536" s="27" t="s">
        <v>504</v>
      </c>
      <c r="C536" s="16"/>
      <c r="D536" s="16"/>
      <c r="E536" s="27"/>
      <c r="F536" s="16"/>
      <c r="G536" s="27"/>
      <c r="H536" s="28"/>
    </row>
    <row r="537" spans="1:8" x14ac:dyDescent="0.25">
      <c r="E537" s="26" t="s">
        <v>48</v>
      </c>
      <c r="F537" s="15" t="str">
        <f>IF((COUNT(C531:C536)&lt;&gt;COUNT(F531:F536)),"", ROUND(SUM(F531:F536),2))</f>
        <v/>
      </c>
      <c r="G537" s="29" t="str">
        <f>IF((COUNT(C531:C536)&lt;&gt;COUNT(F531:F536)),"Neužpildytos visų objektų kainos", "")</f>
        <v>Neužpildytos visų objektų kainos</v>
      </c>
    </row>
    <row r="538" spans="1:8" x14ac:dyDescent="0.25">
      <c r="C538" s="15" t="s">
        <v>49</v>
      </c>
      <c r="D538" s="17"/>
      <c r="E538" s="26" t="s">
        <v>50</v>
      </c>
      <c r="F538" s="15" t="str">
        <f>IF(OR(F537="",D538=""),"", ROUND(PRODUCT(D538,F537)/100,2))</f>
        <v/>
      </c>
      <c r="G538" s="29" t="str">
        <f>IF(D538="", "Nurodykite taikomą PVM dydį", "")</f>
        <v>Nurodykite taikomą PVM dydį</v>
      </c>
    </row>
    <row r="539" spans="1:8" x14ac:dyDescent="0.25">
      <c r="E539" s="26" t="s">
        <v>51</v>
      </c>
      <c r="F539" s="15">
        <f>IF(ISBLANK(F538), "", ROUND(SUM(F537:F538),2))</f>
        <v>0</v>
      </c>
    </row>
    <row r="543" spans="1:8" x14ac:dyDescent="0.25">
      <c r="A543" s="12" t="s">
        <v>505</v>
      </c>
      <c r="B543" s="24" t="s">
        <v>506</v>
      </c>
    </row>
    <row r="545" spans="1:8" x14ac:dyDescent="0.25">
      <c r="A545" s="12" t="s">
        <v>27</v>
      </c>
    </row>
    <row r="546" spans="1:8" ht="30" x14ac:dyDescent="0.25">
      <c r="A546" s="15" t="s">
        <v>28</v>
      </c>
      <c r="B546" s="26" t="s">
        <v>29</v>
      </c>
      <c r="C546" s="15" t="s">
        <v>30</v>
      </c>
      <c r="D546" s="15" t="s">
        <v>31</v>
      </c>
      <c r="E546" s="26" t="s">
        <v>32</v>
      </c>
      <c r="F546" s="15" t="s">
        <v>33</v>
      </c>
      <c r="G546" s="26" t="s">
        <v>34</v>
      </c>
      <c r="H546" s="26" t="s">
        <v>35</v>
      </c>
    </row>
    <row r="547" spans="1:8" x14ac:dyDescent="0.25">
      <c r="A547" s="15" t="s">
        <v>507</v>
      </c>
      <c r="B547" s="26" t="s">
        <v>508</v>
      </c>
      <c r="C547" s="16"/>
      <c r="D547" s="16"/>
      <c r="E547" s="27"/>
      <c r="F547" s="16"/>
      <c r="G547" s="27"/>
      <c r="H547" s="27"/>
    </row>
    <row r="548" spans="1:8" x14ac:dyDescent="0.25">
      <c r="A548" s="16" t="s">
        <v>509</v>
      </c>
      <c r="B548" s="27" t="s">
        <v>508</v>
      </c>
      <c r="C548" s="16">
        <v>1000</v>
      </c>
      <c r="D548" s="16" t="s">
        <v>39</v>
      </c>
      <c r="E548" s="30"/>
      <c r="F548" s="16" t="str">
        <f>IF(ISBLANK(E548),"", PRODUCT(C548,E548))</f>
        <v/>
      </c>
      <c r="G548" s="28"/>
      <c r="H548" s="27"/>
    </row>
    <row r="549" spans="1:8" x14ac:dyDescent="0.25">
      <c r="A549" s="16" t="s">
        <v>510</v>
      </c>
      <c r="B549" s="27" t="s">
        <v>432</v>
      </c>
      <c r="C549" s="16"/>
      <c r="D549" s="16"/>
      <c r="E549" s="27"/>
      <c r="F549" s="16"/>
      <c r="G549" s="27"/>
      <c r="H549" s="28"/>
    </row>
    <row r="550" spans="1:8" x14ac:dyDescent="0.25">
      <c r="A550" s="16" t="s">
        <v>511</v>
      </c>
      <c r="B550" s="27" t="s">
        <v>512</v>
      </c>
      <c r="C550" s="16"/>
      <c r="D550" s="16"/>
      <c r="E550" s="27"/>
      <c r="F550" s="16"/>
      <c r="G550" s="27"/>
      <c r="H550" s="28"/>
    </row>
    <row r="551" spans="1:8" x14ac:dyDescent="0.25">
      <c r="A551" s="16" t="s">
        <v>513</v>
      </c>
      <c r="B551" s="27" t="s">
        <v>514</v>
      </c>
      <c r="C551" s="16"/>
      <c r="D551" s="16"/>
      <c r="E551" s="27"/>
      <c r="F551" s="16"/>
      <c r="G551" s="27"/>
      <c r="H551" s="28"/>
    </row>
    <row r="552" spans="1:8" x14ac:dyDescent="0.25">
      <c r="E552" s="26" t="s">
        <v>48</v>
      </c>
      <c r="F552" s="15" t="str">
        <f>IF((COUNT(C548:C551)&lt;&gt;COUNT(F548:F551)),"", ROUND(SUM(F548:F551),2))</f>
        <v/>
      </c>
      <c r="G552" s="29" t="str">
        <f>IF((COUNT(C548:C551)&lt;&gt;COUNT(F548:F551)),"Neužpildytos visų objektų kainos", "")</f>
        <v>Neužpildytos visų objektų kainos</v>
      </c>
    </row>
    <row r="553" spans="1:8" x14ac:dyDescent="0.25">
      <c r="C553" s="15" t="s">
        <v>49</v>
      </c>
      <c r="D553" s="17"/>
      <c r="E553" s="26" t="s">
        <v>50</v>
      </c>
      <c r="F553" s="15" t="str">
        <f>IF(OR(F552="",D553=""),"", ROUND(PRODUCT(D553,F552)/100,2))</f>
        <v/>
      </c>
      <c r="G553" s="29" t="str">
        <f>IF(D553="", "Nurodykite taikomą PVM dydį", "")</f>
        <v>Nurodykite taikomą PVM dydį</v>
      </c>
    </row>
    <row r="554" spans="1:8" x14ac:dyDescent="0.25">
      <c r="E554" s="26" t="s">
        <v>51</v>
      </c>
      <c r="F554" s="15">
        <f>IF(ISBLANK(F553), "", ROUND(SUM(F552:F553),2))</f>
        <v>0</v>
      </c>
    </row>
    <row r="558" spans="1:8" x14ac:dyDescent="0.25">
      <c r="A558" s="12" t="s">
        <v>515</v>
      </c>
      <c r="B558" s="24" t="s">
        <v>506</v>
      </c>
    </row>
    <row r="560" spans="1:8" x14ac:dyDescent="0.25">
      <c r="A560" s="12" t="s">
        <v>27</v>
      </c>
    </row>
    <row r="561" spans="1:8" ht="30" x14ac:dyDescent="0.25">
      <c r="A561" s="15" t="s">
        <v>28</v>
      </c>
      <c r="B561" s="26" t="s">
        <v>29</v>
      </c>
      <c r="C561" s="15" t="s">
        <v>30</v>
      </c>
      <c r="D561" s="15" t="s">
        <v>31</v>
      </c>
      <c r="E561" s="26" t="s">
        <v>32</v>
      </c>
      <c r="F561" s="15" t="s">
        <v>33</v>
      </c>
      <c r="G561" s="26" t="s">
        <v>34</v>
      </c>
      <c r="H561" s="26" t="s">
        <v>35</v>
      </c>
    </row>
    <row r="562" spans="1:8" x14ac:dyDescent="0.25">
      <c r="A562" s="15" t="s">
        <v>516</v>
      </c>
      <c r="B562" s="26" t="s">
        <v>508</v>
      </c>
      <c r="C562" s="16"/>
      <c r="D562" s="16"/>
      <c r="E562" s="27"/>
      <c r="F562" s="16"/>
      <c r="G562" s="27"/>
      <c r="H562" s="27"/>
    </row>
    <row r="563" spans="1:8" x14ac:dyDescent="0.25">
      <c r="A563" s="16" t="s">
        <v>517</v>
      </c>
      <c r="B563" s="27" t="s">
        <v>508</v>
      </c>
      <c r="C563" s="16">
        <v>300</v>
      </c>
      <c r="D563" s="16" t="s">
        <v>39</v>
      </c>
      <c r="E563" s="30"/>
      <c r="F563" s="16" t="str">
        <f>IF(ISBLANK(E563),"", PRODUCT(C563,E563))</f>
        <v/>
      </c>
      <c r="G563" s="28"/>
      <c r="H563" s="27"/>
    </row>
    <row r="564" spans="1:8" x14ac:dyDescent="0.25">
      <c r="A564" s="16" t="s">
        <v>518</v>
      </c>
      <c r="B564" s="27" t="s">
        <v>432</v>
      </c>
      <c r="C564" s="16"/>
      <c r="D564" s="16"/>
      <c r="E564" s="27"/>
      <c r="F564" s="16"/>
      <c r="G564" s="27"/>
      <c r="H564" s="28"/>
    </row>
    <row r="565" spans="1:8" x14ac:dyDescent="0.25">
      <c r="A565" s="16" t="s">
        <v>519</v>
      </c>
      <c r="B565" s="27" t="s">
        <v>512</v>
      </c>
      <c r="C565" s="16"/>
      <c r="D565" s="16"/>
      <c r="E565" s="27"/>
      <c r="F565" s="16"/>
      <c r="G565" s="27"/>
      <c r="H565" s="28"/>
    </row>
    <row r="566" spans="1:8" x14ac:dyDescent="0.25">
      <c r="A566" s="16" t="s">
        <v>520</v>
      </c>
      <c r="B566" s="27" t="s">
        <v>521</v>
      </c>
      <c r="C566" s="16"/>
      <c r="D566" s="16"/>
      <c r="E566" s="27"/>
      <c r="F566" s="16"/>
      <c r="G566" s="27"/>
      <c r="H566" s="28"/>
    </row>
    <row r="567" spans="1:8" x14ac:dyDescent="0.25">
      <c r="E567" s="26" t="s">
        <v>48</v>
      </c>
      <c r="F567" s="15" t="str">
        <f>IF((COUNT(C563:C566)&lt;&gt;COUNT(F563:F566)),"", ROUND(SUM(F563:F566),2))</f>
        <v/>
      </c>
      <c r="G567" s="29" t="str">
        <f>IF((COUNT(C563:C566)&lt;&gt;COUNT(F563:F566)),"Neužpildytos visų objektų kainos", "")</f>
        <v>Neužpildytos visų objektų kainos</v>
      </c>
    </row>
    <row r="568" spans="1:8" x14ac:dyDescent="0.25">
      <c r="C568" s="15" t="s">
        <v>49</v>
      </c>
      <c r="D568" s="17"/>
      <c r="E568" s="26" t="s">
        <v>50</v>
      </c>
      <c r="F568" s="15" t="str">
        <f>IF(OR(F567="",D568=""),"", ROUND(PRODUCT(D568,F567)/100,2))</f>
        <v/>
      </c>
      <c r="G568" s="29" t="str">
        <f>IF(D568="", "Nurodykite taikomą PVM dydį", "")</f>
        <v>Nurodykite taikomą PVM dydį</v>
      </c>
    </row>
    <row r="569" spans="1:8" x14ac:dyDescent="0.25">
      <c r="E569" s="26" t="s">
        <v>51</v>
      </c>
      <c r="F569" s="15">
        <f>IF(ISBLANK(F568), "", ROUND(SUM(F567:F568),2))</f>
        <v>0</v>
      </c>
    </row>
    <row r="573" spans="1:8" x14ac:dyDescent="0.25">
      <c r="A573" s="12" t="s">
        <v>522</v>
      </c>
      <c r="B573" s="24" t="s">
        <v>523</v>
      </c>
    </row>
    <row r="575" spans="1:8" x14ac:dyDescent="0.25">
      <c r="A575" s="12" t="s">
        <v>27</v>
      </c>
    </row>
    <row r="576" spans="1:8" ht="30" x14ac:dyDescent="0.25">
      <c r="A576" s="15" t="s">
        <v>28</v>
      </c>
      <c r="B576" s="26" t="s">
        <v>29</v>
      </c>
      <c r="C576" s="15" t="s">
        <v>30</v>
      </c>
      <c r="D576" s="15" t="s">
        <v>31</v>
      </c>
      <c r="E576" s="26" t="s">
        <v>32</v>
      </c>
      <c r="F576" s="15" t="s">
        <v>33</v>
      </c>
      <c r="G576" s="26" t="s">
        <v>34</v>
      </c>
      <c r="H576" s="26" t="s">
        <v>35</v>
      </c>
    </row>
    <row r="577" spans="1:8" x14ac:dyDescent="0.25">
      <c r="A577" s="15" t="s">
        <v>524</v>
      </c>
      <c r="B577" s="26" t="s">
        <v>525</v>
      </c>
      <c r="C577" s="16"/>
      <c r="D577" s="16"/>
      <c r="E577" s="27"/>
      <c r="F577" s="16"/>
      <c r="G577" s="27"/>
      <c r="H577" s="27"/>
    </row>
    <row r="578" spans="1:8" x14ac:dyDescent="0.25">
      <c r="A578" s="16" t="s">
        <v>526</v>
      </c>
      <c r="B578" s="27" t="s">
        <v>525</v>
      </c>
      <c r="C578" s="16">
        <v>40</v>
      </c>
      <c r="D578" s="16" t="s">
        <v>39</v>
      </c>
      <c r="E578" s="30"/>
      <c r="F578" s="16" t="str">
        <f>IF(ISBLANK(E578),"", PRODUCT(C578,E578))</f>
        <v/>
      </c>
      <c r="G578" s="28"/>
      <c r="H578" s="27"/>
    </row>
    <row r="579" spans="1:8" x14ac:dyDescent="0.25">
      <c r="A579" s="16" t="s">
        <v>527</v>
      </c>
      <c r="B579" s="27" t="s">
        <v>528</v>
      </c>
      <c r="C579" s="16"/>
      <c r="D579" s="16"/>
      <c r="E579" s="27"/>
      <c r="F579" s="16"/>
      <c r="G579" s="27"/>
      <c r="H579" s="28"/>
    </row>
    <row r="580" spans="1:8" x14ac:dyDescent="0.25">
      <c r="A580" s="16" t="s">
        <v>529</v>
      </c>
      <c r="B580" s="27" t="s">
        <v>530</v>
      </c>
      <c r="C580" s="16"/>
      <c r="D580" s="16"/>
      <c r="E580" s="27"/>
      <c r="F580" s="16"/>
      <c r="G580" s="27"/>
      <c r="H580" s="28"/>
    </row>
    <row r="581" spans="1:8" x14ac:dyDescent="0.25">
      <c r="E581" s="26" t="s">
        <v>48</v>
      </c>
      <c r="F581" s="15" t="str">
        <f>IF((COUNT(C578:C580)&lt;&gt;COUNT(F578:F580)),"", ROUND(SUM(F578:F580),2))</f>
        <v/>
      </c>
      <c r="G581" s="29" t="str">
        <f>IF((COUNT(C578:C580)&lt;&gt;COUNT(F578:F580)),"Neužpildytos visų objektų kainos", "")</f>
        <v>Neužpildytos visų objektų kainos</v>
      </c>
    </row>
    <row r="582" spans="1:8" x14ac:dyDescent="0.25">
      <c r="C582" s="15" t="s">
        <v>49</v>
      </c>
      <c r="D582" s="17"/>
      <c r="E582" s="26" t="s">
        <v>50</v>
      </c>
      <c r="F582" s="15" t="str">
        <f>IF(OR(F581="",D582=""),"", ROUND(PRODUCT(D582,F581)/100,2))</f>
        <v/>
      </c>
      <c r="G582" s="29" t="str">
        <f>IF(D582="", "Nurodykite taikomą PVM dydį", "")</f>
        <v>Nurodykite taikomą PVM dydį</v>
      </c>
    </row>
    <row r="583" spans="1:8" x14ac:dyDescent="0.25">
      <c r="E583" s="26" t="s">
        <v>51</v>
      </c>
      <c r="F583" s="15">
        <f>IF(ISBLANK(F582), "", ROUND(SUM(F581:F582),2))</f>
        <v>0</v>
      </c>
    </row>
    <row r="587" spans="1:8" x14ac:dyDescent="0.25">
      <c r="A587" s="12" t="s">
        <v>531</v>
      </c>
      <c r="B587" s="24" t="s">
        <v>523</v>
      </c>
    </row>
    <row r="589" spans="1:8" x14ac:dyDescent="0.25">
      <c r="A589" s="12" t="s">
        <v>27</v>
      </c>
    </row>
    <row r="590" spans="1:8" ht="30" x14ac:dyDescent="0.25">
      <c r="A590" s="15" t="s">
        <v>28</v>
      </c>
      <c r="B590" s="26" t="s">
        <v>29</v>
      </c>
      <c r="C590" s="15" t="s">
        <v>30</v>
      </c>
      <c r="D590" s="15" t="s">
        <v>31</v>
      </c>
      <c r="E590" s="26" t="s">
        <v>32</v>
      </c>
      <c r="F590" s="15" t="s">
        <v>33</v>
      </c>
      <c r="G590" s="26" t="s">
        <v>34</v>
      </c>
      <c r="H590" s="26" t="s">
        <v>35</v>
      </c>
    </row>
    <row r="591" spans="1:8" x14ac:dyDescent="0.25">
      <c r="A591" s="15" t="s">
        <v>532</v>
      </c>
      <c r="B591" s="26" t="s">
        <v>525</v>
      </c>
      <c r="C591" s="16"/>
      <c r="D591" s="16"/>
      <c r="E591" s="27"/>
      <c r="F591" s="16"/>
      <c r="G591" s="27"/>
      <c r="H591" s="27"/>
    </row>
    <row r="592" spans="1:8" x14ac:dyDescent="0.25">
      <c r="A592" s="16" t="s">
        <v>533</v>
      </c>
      <c r="B592" s="27" t="s">
        <v>525</v>
      </c>
      <c r="C592" s="16">
        <v>40</v>
      </c>
      <c r="D592" s="16" t="s">
        <v>39</v>
      </c>
      <c r="E592" s="30"/>
      <c r="F592" s="16" t="str">
        <f>IF(ISBLANK(E592),"", PRODUCT(C592,E592))</f>
        <v/>
      </c>
      <c r="G592" s="28"/>
      <c r="H592" s="27"/>
    </row>
    <row r="593" spans="1:8" x14ac:dyDescent="0.25">
      <c r="A593" s="16" t="s">
        <v>534</v>
      </c>
      <c r="B593" s="27" t="s">
        <v>535</v>
      </c>
      <c r="C593" s="16"/>
      <c r="D593" s="16"/>
      <c r="E593" s="27"/>
      <c r="F593" s="16"/>
      <c r="G593" s="27"/>
      <c r="H593" s="28"/>
    </row>
    <row r="594" spans="1:8" x14ac:dyDescent="0.25">
      <c r="A594" s="16" t="s">
        <v>536</v>
      </c>
      <c r="B594" s="27" t="s">
        <v>537</v>
      </c>
      <c r="C594" s="16"/>
      <c r="D594" s="16"/>
      <c r="E594" s="27"/>
      <c r="F594" s="16"/>
      <c r="G594" s="27"/>
      <c r="H594" s="28"/>
    </row>
    <row r="595" spans="1:8" x14ac:dyDescent="0.25">
      <c r="E595" s="26" t="s">
        <v>48</v>
      </c>
      <c r="F595" s="15" t="str">
        <f>IF((COUNT(C592:C594)&lt;&gt;COUNT(F592:F594)),"", ROUND(SUM(F592:F594),2))</f>
        <v/>
      </c>
      <c r="G595" s="29" t="str">
        <f>IF((COUNT(C592:C594)&lt;&gt;COUNT(F592:F594)),"Neužpildytos visų objektų kainos", "")</f>
        <v>Neužpildytos visų objektų kainos</v>
      </c>
    </row>
    <row r="596" spans="1:8" x14ac:dyDescent="0.25">
      <c r="C596" s="15" t="s">
        <v>49</v>
      </c>
      <c r="D596" s="17"/>
      <c r="E596" s="26" t="s">
        <v>50</v>
      </c>
      <c r="F596" s="15" t="str">
        <f>IF(OR(F595="",D596=""),"", ROUND(PRODUCT(D596,F595)/100,2))</f>
        <v/>
      </c>
      <c r="G596" s="29" t="str">
        <f>IF(D596="", "Nurodykite taikomą PVM dydį", "")</f>
        <v>Nurodykite taikomą PVM dydį</v>
      </c>
    </row>
    <row r="597" spans="1:8" x14ac:dyDescent="0.25">
      <c r="E597" s="26" t="s">
        <v>51</v>
      </c>
      <c r="F597" s="15">
        <f>IF(ISBLANK(F596), "", ROUND(SUM(F595:F596),2))</f>
        <v>0</v>
      </c>
    </row>
    <row r="601" spans="1:8" x14ac:dyDescent="0.25">
      <c r="A601" s="12" t="s">
        <v>538</v>
      </c>
      <c r="B601" s="24" t="s">
        <v>539</v>
      </c>
    </row>
    <row r="603" spans="1:8" x14ac:dyDescent="0.25">
      <c r="A603" s="12" t="s">
        <v>27</v>
      </c>
    </row>
    <row r="604" spans="1:8" ht="30" x14ac:dyDescent="0.25">
      <c r="A604" s="15" t="s">
        <v>28</v>
      </c>
      <c r="B604" s="26" t="s">
        <v>29</v>
      </c>
      <c r="C604" s="15" t="s">
        <v>30</v>
      </c>
      <c r="D604" s="15" t="s">
        <v>31</v>
      </c>
      <c r="E604" s="26" t="s">
        <v>32</v>
      </c>
      <c r="F604" s="15" t="s">
        <v>33</v>
      </c>
      <c r="G604" s="26" t="s">
        <v>34</v>
      </c>
      <c r="H604" s="26" t="s">
        <v>35</v>
      </c>
    </row>
    <row r="605" spans="1:8" x14ac:dyDescent="0.25">
      <c r="A605" s="15" t="s">
        <v>540</v>
      </c>
      <c r="B605" s="26" t="s">
        <v>541</v>
      </c>
      <c r="C605" s="16"/>
      <c r="D605" s="16"/>
      <c r="E605" s="27"/>
      <c r="F605" s="16"/>
      <c r="G605" s="27"/>
      <c r="H605" s="27"/>
    </row>
    <row r="606" spans="1:8" x14ac:dyDescent="0.25">
      <c r="A606" s="16" t="s">
        <v>542</v>
      </c>
      <c r="B606" s="27" t="s">
        <v>543</v>
      </c>
      <c r="C606" s="16">
        <v>1800</v>
      </c>
      <c r="D606" s="16" t="s">
        <v>39</v>
      </c>
      <c r="E606" s="30"/>
      <c r="F606" s="16" t="str">
        <f>IF(ISBLANK(E606),"", PRODUCT(C606,E606))</f>
        <v/>
      </c>
      <c r="G606" s="28"/>
      <c r="H606" s="27"/>
    </row>
    <row r="607" spans="1:8" x14ac:dyDescent="0.25">
      <c r="A607" s="16" t="s">
        <v>544</v>
      </c>
      <c r="B607" s="27" t="s">
        <v>545</v>
      </c>
      <c r="C607" s="16"/>
      <c r="D607" s="16"/>
      <c r="E607" s="27"/>
      <c r="F607" s="16"/>
      <c r="G607" s="27"/>
      <c r="H607" s="28"/>
    </row>
    <row r="608" spans="1:8" x14ac:dyDescent="0.25">
      <c r="A608" s="16" t="s">
        <v>546</v>
      </c>
      <c r="B608" s="27" t="s">
        <v>64</v>
      </c>
      <c r="C608" s="16"/>
      <c r="D608" s="16"/>
      <c r="E608" s="27"/>
      <c r="F608" s="16"/>
      <c r="G608" s="27"/>
      <c r="H608" s="28"/>
    </row>
    <row r="609" spans="1:8" ht="30" x14ac:dyDescent="0.25">
      <c r="A609" s="16" t="s">
        <v>547</v>
      </c>
      <c r="B609" s="27" t="s">
        <v>548</v>
      </c>
      <c r="C609" s="16"/>
      <c r="D609" s="16"/>
      <c r="E609" s="27"/>
      <c r="F609" s="16"/>
      <c r="G609" s="27"/>
      <c r="H609" s="28"/>
    </row>
    <row r="610" spans="1:8" x14ac:dyDescent="0.25">
      <c r="A610" s="16" t="s">
        <v>549</v>
      </c>
      <c r="B610" s="27" t="s">
        <v>550</v>
      </c>
      <c r="C610" s="16"/>
      <c r="D610" s="16"/>
      <c r="E610" s="27"/>
      <c r="F610" s="16"/>
      <c r="G610" s="27"/>
      <c r="H610" s="28"/>
    </row>
    <row r="611" spans="1:8" x14ac:dyDescent="0.25">
      <c r="A611" s="16" t="s">
        <v>551</v>
      </c>
      <c r="B611" s="27" t="s">
        <v>552</v>
      </c>
      <c r="C611" s="16"/>
      <c r="D611" s="16"/>
      <c r="E611" s="27"/>
      <c r="F611" s="16"/>
      <c r="G611" s="27"/>
      <c r="H611" s="28"/>
    </row>
    <row r="612" spans="1:8" x14ac:dyDescent="0.25">
      <c r="A612" s="16" t="s">
        <v>553</v>
      </c>
      <c r="B612" s="27" t="s">
        <v>543</v>
      </c>
      <c r="C612" s="16">
        <v>500</v>
      </c>
      <c r="D612" s="16" t="s">
        <v>39</v>
      </c>
      <c r="E612" s="30"/>
      <c r="F612" s="16" t="str">
        <f>IF(ISBLANK(E612),"", PRODUCT(C612,E612))</f>
        <v/>
      </c>
      <c r="G612" s="28"/>
      <c r="H612" s="27"/>
    </row>
    <row r="613" spans="1:8" x14ac:dyDescent="0.25">
      <c r="A613" s="16" t="s">
        <v>554</v>
      </c>
      <c r="B613" s="27" t="s">
        <v>555</v>
      </c>
      <c r="C613" s="16"/>
      <c r="D613" s="16"/>
      <c r="E613" s="27"/>
      <c r="F613" s="16"/>
      <c r="G613" s="27"/>
      <c r="H613" s="28"/>
    </row>
    <row r="614" spans="1:8" x14ac:dyDescent="0.25">
      <c r="A614" s="16" t="s">
        <v>556</v>
      </c>
      <c r="B614" s="27" t="s">
        <v>64</v>
      </c>
      <c r="C614" s="16"/>
      <c r="D614" s="16"/>
      <c r="E614" s="27"/>
      <c r="F614" s="16"/>
      <c r="G614" s="27"/>
      <c r="H614" s="28"/>
    </row>
    <row r="615" spans="1:8" ht="30" x14ac:dyDescent="0.25">
      <c r="A615" s="16" t="s">
        <v>557</v>
      </c>
      <c r="B615" s="27" t="s">
        <v>548</v>
      </c>
      <c r="C615" s="16"/>
      <c r="D615" s="16"/>
      <c r="E615" s="27"/>
      <c r="F615" s="16"/>
      <c r="G615" s="27"/>
      <c r="H615" s="28"/>
    </row>
    <row r="616" spans="1:8" x14ac:dyDescent="0.25">
      <c r="A616" s="16" t="s">
        <v>558</v>
      </c>
      <c r="B616" s="27" t="s">
        <v>550</v>
      </c>
      <c r="C616" s="16"/>
      <c r="D616" s="16"/>
      <c r="E616" s="27"/>
      <c r="F616" s="16"/>
      <c r="G616" s="27"/>
      <c r="H616" s="28"/>
    </row>
    <row r="617" spans="1:8" x14ac:dyDescent="0.25">
      <c r="A617" s="16" t="s">
        <v>559</v>
      </c>
      <c r="B617" s="27" t="s">
        <v>552</v>
      </c>
      <c r="C617" s="16"/>
      <c r="D617" s="16"/>
      <c r="E617" s="27"/>
      <c r="F617" s="16"/>
      <c r="G617" s="27"/>
      <c r="H617" s="28"/>
    </row>
    <row r="618" spans="1:8" x14ac:dyDescent="0.25">
      <c r="E618" s="26" t="s">
        <v>48</v>
      </c>
      <c r="F618" s="15" t="str">
        <f>IF((COUNT(C606:C617)&lt;&gt;COUNT(F606:F617)),"", ROUND(SUM(F606:F617),2))</f>
        <v/>
      </c>
      <c r="G618" s="29" t="str">
        <f>IF((COUNT(C606:C617)&lt;&gt;COUNT(F606:F617)),"Neužpildytos visų objektų kainos", "")</f>
        <v>Neužpildytos visų objektų kainos</v>
      </c>
    </row>
    <row r="619" spans="1:8" x14ac:dyDescent="0.25">
      <c r="C619" s="15" t="s">
        <v>49</v>
      </c>
      <c r="D619" s="17"/>
      <c r="E619" s="26" t="s">
        <v>50</v>
      </c>
      <c r="F619" s="15" t="str">
        <f>IF(OR(F618="",D619=""),"", ROUND(PRODUCT(D619,F618)/100,2))</f>
        <v/>
      </c>
      <c r="G619" s="29" t="str">
        <f>IF(D619="", "Nurodykite taikomą PVM dydį", "")</f>
        <v>Nurodykite taikomą PVM dydį</v>
      </c>
    </row>
    <row r="620" spans="1:8" x14ac:dyDescent="0.25">
      <c r="E620" s="26" t="s">
        <v>51</v>
      </c>
      <c r="F620" s="15">
        <f>IF(ISBLANK(F619), "", ROUND(SUM(F618:F619),2))</f>
        <v>0</v>
      </c>
    </row>
    <row r="624" spans="1:8" x14ac:dyDescent="0.25">
      <c r="A624" s="12" t="s">
        <v>560</v>
      </c>
      <c r="B624" s="24" t="s">
        <v>561</v>
      </c>
    </row>
    <row r="626" spans="1:8" x14ac:dyDescent="0.25">
      <c r="A626" s="12" t="s">
        <v>27</v>
      </c>
    </row>
    <row r="627" spans="1:8" ht="30" x14ac:dyDescent="0.25">
      <c r="A627" s="15" t="s">
        <v>28</v>
      </c>
      <c r="B627" s="26" t="s">
        <v>29</v>
      </c>
      <c r="C627" s="15" t="s">
        <v>30</v>
      </c>
      <c r="D627" s="15" t="s">
        <v>31</v>
      </c>
      <c r="E627" s="26" t="s">
        <v>32</v>
      </c>
      <c r="F627" s="15" t="s">
        <v>33</v>
      </c>
      <c r="G627" s="26" t="s">
        <v>34</v>
      </c>
      <c r="H627" s="26" t="s">
        <v>35</v>
      </c>
    </row>
    <row r="628" spans="1:8" x14ac:dyDescent="0.25">
      <c r="A628" s="15" t="s">
        <v>562</v>
      </c>
      <c r="B628" s="26" t="s">
        <v>563</v>
      </c>
      <c r="C628" s="16"/>
      <c r="D628" s="16"/>
      <c r="E628" s="27"/>
      <c r="F628" s="16"/>
      <c r="G628" s="27"/>
      <c r="H628" s="27"/>
    </row>
    <row r="629" spans="1:8" x14ac:dyDescent="0.25">
      <c r="A629" s="16" t="s">
        <v>564</v>
      </c>
      <c r="B629" s="27" t="s">
        <v>563</v>
      </c>
      <c r="C629" s="16">
        <v>800</v>
      </c>
      <c r="D629" s="16" t="s">
        <v>39</v>
      </c>
      <c r="E629" s="30"/>
      <c r="F629" s="16" t="str">
        <f>IF(ISBLANK(E629),"", PRODUCT(C629,E629))</f>
        <v/>
      </c>
      <c r="G629" s="28"/>
      <c r="H629" s="27"/>
    </row>
    <row r="630" spans="1:8" x14ac:dyDescent="0.25">
      <c r="A630" s="16" t="s">
        <v>565</v>
      </c>
      <c r="B630" s="27" t="s">
        <v>566</v>
      </c>
      <c r="C630" s="16"/>
      <c r="D630" s="16"/>
      <c r="E630" s="27"/>
      <c r="F630" s="16"/>
      <c r="G630" s="27"/>
      <c r="H630" s="28"/>
    </row>
    <row r="631" spans="1:8" x14ac:dyDescent="0.25">
      <c r="A631" s="16" t="s">
        <v>567</v>
      </c>
      <c r="B631" s="27" t="s">
        <v>568</v>
      </c>
      <c r="C631" s="16"/>
      <c r="D631" s="16"/>
      <c r="E631" s="27"/>
      <c r="F631" s="16"/>
      <c r="G631" s="27"/>
      <c r="H631" s="28"/>
    </row>
    <row r="632" spans="1:8" x14ac:dyDescent="0.25">
      <c r="A632" s="16" t="s">
        <v>569</v>
      </c>
      <c r="B632" s="27" t="s">
        <v>570</v>
      </c>
      <c r="C632" s="16"/>
      <c r="D632" s="16"/>
      <c r="E632" s="27"/>
      <c r="F632" s="16"/>
      <c r="G632" s="27"/>
      <c r="H632" s="28"/>
    </row>
    <row r="633" spans="1:8" x14ac:dyDescent="0.25">
      <c r="A633" s="16" t="s">
        <v>571</v>
      </c>
      <c r="B633" s="27" t="s">
        <v>572</v>
      </c>
      <c r="C633" s="16"/>
      <c r="D633" s="16"/>
      <c r="E633" s="27"/>
      <c r="F633" s="16"/>
      <c r="G633" s="27"/>
      <c r="H633" s="28"/>
    </row>
    <row r="634" spans="1:8" x14ac:dyDescent="0.25">
      <c r="A634" s="16" t="s">
        <v>573</v>
      </c>
      <c r="B634" s="27" t="s">
        <v>574</v>
      </c>
      <c r="C634" s="16"/>
      <c r="D634" s="16"/>
      <c r="E634" s="27"/>
      <c r="F634" s="16"/>
      <c r="G634" s="27"/>
      <c r="H634" s="28"/>
    </row>
    <row r="635" spans="1:8" x14ac:dyDescent="0.25">
      <c r="A635" s="16" t="s">
        <v>575</v>
      </c>
      <c r="B635" s="27" t="s">
        <v>576</v>
      </c>
      <c r="C635" s="16"/>
      <c r="D635" s="16"/>
      <c r="E635" s="27"/>
      <c r="F635" s="16"/>
      <c r="G635" s="27"/>
      <c r="H635" s="28"/>
    </row>
    <row r="636" spans="1:8" x14ac:dyDescent="0.25">
      <c r="A636" s="16" t="s">
        <v>577</v>
      </c>
      <c r="B636" s="27" t="s">
        <v>563</v>
      </c>
      <c r="C636" s="16">
        <v>1500</v>
      </c>
      <c r="D636" s="16" t="s">
        <v>39</v>
      </c>
      <c r="E636" s="30"/>
      <c r="F636" s="16" t="str">
        <f>IF(ISBLANK(E636),"", PRODUCT(C636,E636))</f>
        <v/>
      </c>
      <c r="G636" s="28"/>
      <c r="H636" s="27"/>
    </row>
    <row r="637" spans="1:8" x14ac:dyDescent="0.25">
      <c r="A637" s="16" t="s">
        <v>578</v>
      </c>
      <c r="B637" s="27" t="s">
        <v>579</v>
      </c>
      <c r="C637" s="16"/>
      <c r="D637" s="16"/>
      <c r="E637" s="27"/>
      <c r="F637" s="16"/>
      <c r="G637" s="27"/>
      <c r="H637" s="28"/>
    </row>
    <row r="638" spans="1:8" x14ac:dyDescent="0.25">
      <c r="A638" s="16" t="s">
        <v>580</v>
      </c>
      <c r="B638" s="27" t="s">
        <v>568</v>
      </c>
      <c r="C638" s="16"/>
      <c r="D638" s="16"/>
      <c r="E638" s="27"/>
      <c r="F638" s="16"/>
      <c r="G638" s="27"/>
      <c r="H638" s="28"/>
    </row>
    <row r="639" spans="1:8" x14ac:dyDescent="0.25">
      <c r="A639" s="16" t="s">
        <v>581</v>
      </c>
      <c r="B639" s="27" t="s">
        <v>582</v>
      </c>
      <c r="C639" s="16"/>
      <c r="D639" s="16"/>
      <c r="E639" s="27"/>
      <c r="F639" s="16"/>
      <c r="G639" s="27"/>
      <c r="H639" s="28"/>
    </row>
    <row r="640" spans="1:8" x14ac:dyDescent="0.25">
      <c r="A640" s="16" t="s">
        <v>583</v>
      </c>
      <c r="B640" s="27" t="s">
        <v>584</v>
      </c>
      <c r="C640" s="16"/>
      <c r="D640" s="16"/>
      <c r="E640" s="27"/>
      <c r="F640" s="16"/>
      <c r="G640" s="27"/>
      <c r="H640" s="28"/>
    </row>
    <row r="641" spans="1:8" x14ac:dyDescent="0.25">
      <c r="A641" s="16" t="s">
        <v>585</v>
      </c>
      <c r="B641" s="27" t="s">
        <v>586</v>
      </c>
      <c r="C641" s="16"/>
      <c r="D641" s="16"/>
      <c r="E641" s="27"/>
      <c r="F641" s="16"/>
      <c r="G641" s="27"/>
      <c r="H641" s="28"/>
    </row>
    <row r="642" spans="1:8" x14ac:dyDescent="0.25">
      <c r="A642" s="16" t="s">
        <v>587</v>
      </c>
      <c r="B642" s="27" t="s">
        <v>576</v>
      </c>
      <c r="C642" s="16"/>
      <c r="D642" s="16"/>
      <c r="E642" s="27"/>
      <c r="F642" s="16"/>
      <c r="G642" s="27"/>
      <c r="H642" s="28"/>
    </row>
    <row r="643" spans="1:8" x14ac:dyDescent="0.25">
      <c r="A643" s="16" t="s">
        <v>588</v>
      </c>
      <c r="B643" s="27" t="s">
        <v>589</v>
      </c>
      <c r="C643" s="16">
        <v>400</v>
      </c>
      <c r="D643" s="16" t="s">
        <v>39</v>
      </c>
      <c r="E643" s="30"/>
      <c r="F643" s="16" t="str">
        <f>IF(ISBLANK(E643),"", PRODUCT(C643,E643))</f>
        <v/>
      </c>
      <c r="G643" s="28"/>
      <c r="H643" s="27"/>
    </row>
    <row r="644" spans="1:8" x14ac:dyDescent="0.25">
      <c r="A644" s="16" t="s">
        <v>590</v>
      </c>
      <c r="B644" s="27" t="s">
        <v>591</v>
      </c>
      <c r="C644" s="16"/>
      <c r="D644" s="16"/>
      <c r="E644" s="27"/>
      <c r="F644" s="16"/>
      <c r="G644" s="27"/>
      <c r="H644" s="28"/>
    </row>
    <row r="645" spans="1:8" x14ac:dyDescent="0.25">
      <c r="A645" s="16" t="s">
        <v>592</v>
      </c>
      <c r="B645" s="27" t="s">
        <v>568</v>
      </c>
      <c r="C645" s="16"/>
      <c r="D645" s="16"/>
      <c r="E645" s="27"/>
      <c r="F645" s="16"/>
      <c r="G645" s="27"/>
      <c r="H645" s="28"/>
    </row>
    <row r="646" spans="1:8" x14ac:dyDescent="0.25">
      <c r="A646" s="16" t="s">
        <v>593</v>
      </c>
      <c r="B646" s="27" t="s">
        <v>570</v>
      </c>
      <c r="C646" s="16"/>
      <c r="D646" s="16"/>
      <c r="E646" s="27"/>
      <c r="F646" s="16"/>
      <c r="G646" s="27"/>
      <c r="H646" s="28"/>
    </row>
    <row r="647" spans="1:8" x14ac:dyDescent="0.25">
      <c r="A647" s="16" t="s">
        <v>594</v>
      </c>
      <c r="B647" s="27" t="s">
        <v>572</v>
      </c>
      <c r="C647" s="16"/>
      <c r="D647" s="16"/>
      <c r="E647" s="27"/>
      <c r="F647" s="16"/>
      <c r="G647" s="27"/>
      <c r="H647" s="28"/>
    </row>
    <row r="648" spans="1:8" x14ac:dyDescent="0.25">
      <c r="A648" s="16" t="s">
        <v>595</v>
      </c>
      <c r="B648" s="27" t="s">
        <v>586</v>
      </c>
      <c r="C648" s="16"/>
      <c r="D648" s="16"/>
      <c r="E648" s="27"/>
      <c r="F648" s="16"/>
      <c r="G648" s="27"/>
      <c r="H648" s="28"/>
    </row>
    <row r="649" spans="1:8" x14ac:dyDescent="0.25">
      <c r="A649" s="16" t="s">
        <v>596</v>
      </c>
      <c r="B649" s="27" t="s">
        <v>576</v>
      </c>
      <c r="C649" s="16"/>
      <c r="D649" s="16"/>
      <c r="E649" s="27"/>
      <c r="F649" s="16"/>
      <c r="G649" s="27"/>
      <c r="H649" s="28"/>
    </row>
    <row r="650" spans="1:8" x14ac:dyDescent="0.25">
      <c r="E650" s="26" t="s">
        <v>48</v>
      </c>
      <c r="F650" s="15" t="str">
        <f>IF((COUNT(C629:C649)&lt;&gt;COUNT(F629:F649)),"", ROUND(SUM(F629:F649),2))</f>
        <v/>
      </c>
      <c r="G650" s="29" t="str">
        <f>IF((COUNT(C629:C649)&lt;&gt;COUNT(F629:F649)),"Neužpildytos visų objektų kainos", "")</f>
        <v>Neužpildytos visų objektų kainos</v>
      </c>
    </row>
    <row r="651" spans="1:8" x14ac:dyDescent="0.25">
      <c r="C651" s="15" t="s">
        <v>49</v>
      </c>
      <c r="D651" s="17"/>
      <c r="E651" s="26" t="s">
        <v>50</v>
      </c>
      <c r="F651" s="15" t="str">
        <f>IF(OR(F650="",D651=""),"", ROUND(PRODUCT(D651,F650)/100,2))</f>
        <v/>
      </c>
      <c r="G651" s="29" t="str">
        <f>IF(D651="", "Nurodykite taikomą PVM dydį", "")</f>
        <v>Nurodykite taikomą PVM dydį</v>
      </c>
    </row>
    <row r="652" spans="1:8" x14ac:dyDescent="0.25">
      <c r="E652" s="26" t="s">
        <v>51</v>
      </c>
      <c r="F652" s="15">
        <f>IF(ISBLANK(F651), "", ROUND(SUM(F650:F651),2))</f>
        <v>0</v>
      </c>
    </row>
    <row r="656" spans="1:8" x14ac:dyDescent="0.25">
      <c r="A656" s="12" t="s">
        <v>597</v>
      </c>
      <c r="B656" s="24" t="s">
        <v>598</v>
      </c>
    </row>
    <row r="658" spans="1:8" x14ac:dyDescent="0.25">
      <c r="A658" s="12" t="s">
        <v>27</v>
      </c>
    </row>
    <row r="659" spans="1:8" ht="30" x14ac:dyDescent="0.25">
      <c r="A659" s="15" t="s">
        <v>28</v>
      </c>
      <c r="B659" s="26" t="s">
        <v>29</v>
      </c>
      <c r="C659" s="15" t="s">
        <v>30</v>
      </c>
      <c r="D659" s="15" t="s">
        <v>31</v>
      </c>
      <c r="E659" s="26" t="s">
        <v>32</v>
      </c>
      <c r="F659" s="15" t="s">
        <v>33</v>
      </c>
      <c r="G659" s="26" t="s">
        <v>34</v>
      </c>
      <c r="H659" s="26" t="s">
        <v>35</v>
      </c>
    </row>
    <row r="660" spans="1:8" x14ac:dyDescent="0.25">
      <c r="A660" s="15" t="s">
        <v>599</v>
      </c>
      <c r="B660" s="26" t="s">
        <v>600</v>
      </c>
      <c r="C660" s="16"/>
      <c r="D660" s="16"/>
      <c r="E660" s="27"/>
      <c r="F660" s="16"/>
      <c r="G660" s="27"/>
      <c r="H660" s="27"/>
    </row>
    <row r="661" spans="1:8" x14ac:dyDescent="0.25">
      <c r="A661" s="16" t="s">
        <v>601</v>
      </c>
      <c r="B661" s="27" t="s">
        <v>602</v>
      </c>
      <c r="C661" s="16">
        <v>1000</v>
      </c>
      <c r="D661" s="16" t="s">
        <v>39</v>
      </c>
      <c r="E661" s="30"/>
      <c r="F661" s="16" t="str">
        <f>IF(ISBLANK(E661),"", PRODUCT(C661,E661))</f>
        <v/>
      </c>
      <c r="G661" s="28"/>
      <c r="H661" s="27"/>
    </row>
    <row r="662" spans="1:8" x14ac:dyDescent="0.25">
      <c r="A662" s="16" t="s">
        <v>603</v>
      </c>
      <c r="B662" s="27" t="s">
        <v>604</v>
      </c>
      <c r="C662" s="16"/>
      <c r="D662" s="16"/>
      <c r="E662" s="27"/>
      <c r="F662" s="16"/>
      <c r="G662" s="27"/>
      <c r="H662" s="28"/>
    </row>
    <row r="663" spans="1:8" x14ac:dyDescent="0.25">
      <c r="A663" s="16" t="s">
        <v>605</v>
      </c>
      <c r="B663" s="27" t="s">
        <v>606</v>
      </c>
      <c r="C663" s="16"/>
      <c r="D663" s="16"/>
      <c r="E663" s="27"/>
      <c r="F663" s="16"/>
      <c r="G663" s="27"/>
      <c r="H663" s="28"/>
    </row>
    <row r="664" spans="1:8" ht="30" x14ac:dyDescent="0.25">
      <c r="A664" s="16" t="s">
        <v>607</v>
      </c>
      <c r="B664" s="27" t="s">
        <v>608</v>
      </c>
      <c r="C664" s="16"/>
      <c r="D664" s="16"/>
      <c r="E664" s="27"/>
      <c r="F664" s="16"/>
      <c r="G664" s="27"/>
      <c r="H664" s="28"/>
    </row>
    <row r="665" spans="1:8" ht="30" x14ac:dyDescent="0.25">
      <c r="A665" s="16" t="s">
        <v>609</v>
      </c>
      <c r="B665" s="27" t="s">
        <v>610</v>
      </c>
      <c r="C665" s="16"/>
      <c r="D665" s="16"/>
      <c r="E665" s="27"/>
      <c r="F665" s="16"/>
      <c r="G665" s="27"/>
      <c r="H665" s="28"/>
    </row>
    <row r="666" spans="1:8" x14ac:dyDescent="0.25">
      <c r="A666" s="16" t="s">
        <v>611</v>
      </c>
      <c r="B666" s="27" t="s">
        <v>612</v>
      </c>
      <c r="C666" s="16"/>
      <c r="D666" s="16"/>
      <c r="E666" s="27"/>
      <c r="F666" s="16"/>
      <c r="G666" s="27"/>
      <c r="H666" s="28"/>
    </row>
    <row r="667" spans="1:8" x14ac:dyDescent="0.25">
      <c r="A667" s="16" t="s">
        <v>613</v>
      </c>
      <c r="B667" s="27" t="s">
        <v>614</v>
      </c>
      <c r="C667" s="16"/>
      <c r="D667" s="16"/>
      <c r="E667" s="27"/>
      <c r="F667" s="16"/>
      <c r="G667" s="27"/>
      <c r="H667" s="28"/>
    </row>
    <row r="668" spans="1:8" x14ac:dyDescent="0.25">
      <c r="A668" s="16" t="s">
        <v>615</v>
      </c>
      <c r="B668" s="27" t="s">
        <v>616</v>
      </c>
      <c r="C668" s="16">
        <v>1000</v>
      </c>
      <c r="D668" s="16" t="s">
        <v>39</v>
      </c>
      <c r="E668" s="30"/>
      <c r="F668" s="16" t="str">
        <f>IF(ISBLANK(E668),"", PRODUCT(C668,E668))</f>
        <v/>
      </c>
      <c r="G668" s="28"/>
      <c r="H668" s="27"/>
    </row>
    <row r="669" spans="1:8" x14ac:dyDescent="0.25">
      <c r="A669" s="16" t="s">
        <v>617</v>
      </c>
      <c r="B669" s="27" t="s">
        <v>604</v>
      </c>
      <c r="C669" s="16"/>
      <c r="D669" s="16"/>
      <c r="E669" s="27"/>
      <c r="F669" s="16"/>
      <c r="G669" s="27"/>
      <c r="H669" s="28"/>
    </row>
    <row r="670" spans="1:8" x14ac:dyDescent="0.25">
      <c r="A670" s="16" t="s">
        <v>618</v>
      </c>
      <c r="B670" s="27" t="s">
        <v>606</v>
      </c>
      <c r="C670" s="16"/>
      <c r="D670" s="16"/>
      <c r="E670" s="27"/>
      <c r="F670" s="16"/>
      <c r="G670" s="27"/>
      <c r="H670" s="28"/>
    </row>
    <row r="671" spans="1:8" ht="30" x14ac:dyDescent="0.25">
      <c r="A671" s="16" t="s">
        <v>619</v>
      </c>
      <c r="B671" s="27" t="s">
        <v>608</v>
      </c>
      <c r="C671" s="16"/>
      <c r="D671" s="16"/>
      <c r="E671" s="27"/>
      <c r="F671" s="16"/>
      <c r="G671" s="27"/>
      <c r="H671" s="28"/>
    </row>
    <row r="672" spans="1:8" ht="30" x14ac:dyDescent="0.25">
      <c r="A672" s="16" t="s">
        <v>620</v>
      </c>
      <c r="B672" s="27" t="s">
        <v>610</v>
      </c>
      <c r="C672" s="16"/>
      <c r="D672" s="16"/>
      <c r="E672" s="27"/>
      <c r="F672" s="16"/>
      <c r="G672" s="27"/>
      <c r="H672" s="28"/>
    </row>
    <row r="673" spans="1:8" x14ac:dyDescent="0.25">
      <c r="A673" s="16" t="s">
        <v>621</v>
      </c>
      <c r="B673" s="27" t="s">
        <v>612</v>
      </c>
      <c r="C673" s="16"/>
      <c r="D673" s="16"/>
      <c r="E673" s="27"/>
      <c r="F673" s="16"/>
      <c r="G673" s="27"/>
      <c r="H673" s="28"/>
    </row>
    <row r="674" spans="1:8" x14ac:dyDescent="0.25">
      <c r="A674" s="16" t="s">
        <v>622</v>
      </c>
      <c r="B674" s="27" t="s">
        <v>614</v>
      </c>
      <c r="C674" s="16"/>
      <c r="D674" s="16"/>
      <c r="E674" s="27"/>
      <c r="F674" s="16"/>
      <c r="G674" s="27"/>
      <c r="H674" s="28"/>
    </row>
    <row r="675" spans="1:8" x14ac:dyDescent="0.25">
      <c r="A675" s="16" t="s">
        <v>623</v>
      </c>
      <c r="B675" s="27" t="s">
        <v>624</v>
      </c>
      <c r="C675" s="16">
        <v>1000</v>
      </c>
      <c r="D675" s="16" t="s">
        <v>39</v>
      </c>
      <c r="E675" s="30"/>
      <c r="F675" s="16" t="str">
        <f>IF(ISBLANK(E675),"", PRODUCT(C675,E675))</f>
        <v/>
      </c>
      <c r="G675" s="28"/>
      <c r="H675" s="27"/>
    </row>
    <row r="676" spans="1:8" x14ac:dyDescent="0.25">
      <c r="A676" s="16" t="s">
        <v>625</v>
      </c>
      <c r="B676" s="27" t="s">
        <v>604</v>
      </c>
      <c r="C676" s="16"/>
      <c r="D676" s="16"/>
      <c r="E676" s="27"/>
      <c r="F676" s="16"/>
      <c r="G676" s="27"/>
      <c r="H676" s="28"/>
    </row>
    <row r="677" spans="1:8" x14ac:dyDescent="0.25">
      <c r="A677" s="16" t="s">
        <v>626</v>
      </c>
      <c r="B677" s="27" t="s">
        <v>606</v>
      </c>
      <c r="C677" s="16"/>
      <c r="D677" s="16"/>
      <c r="E677" s="27"/>
      <c r="F677" s="16"/>
      <c r="G677" s="27"/>
      <c r="H677" s="28"/>
    </row>
    <row r="678" spans="1:8" ht="30" x14ac:dyDescent="0.25">
      <c r="A678" s="16" t="s">
        <v>627</v>
      </c>
      <c r="B678" s="27" t="s">
        <v>608</v>
      </c>
      <c r="C678" s="16"/>
      <c r="D678" s="16"/>
      <c r="E678" s="27"/>
      <c r="F678" s="16"/>
      <c r="G678" s="27"/>
      <c r="H678" s="28"/>
    </row>
    <row r="679" spans="1:8" ht="30" x14ac:dyDescent="0.25">
      <c r="A679" s="16" t="s">
        <v>628</v>
      </c>
      <c r="B679" s="27" t="s">
        <v>610</v>
      </c>
      <c r="C679" s="16"/>
      <c r="D679" s="16"/>
      <c r="E679" s="27"/>
      <c r="F679" s="16"/>
      <c r="G679" s="27"/>
      <c r="H679" s="28"/>
    </row>
    <row r="680" spans="1:8" x14ac:dyDescent="0.25">
      <c r="A680" s="16" t="s">
        <v>629</v>
      </c>
      <c r="B680" s="27" t="s">
        <v>612</v>
      </c>
      <c r="C680" s="16"/>
      <c r="D680" s="16"/>
      <c r="E680" s="27"/>
      <c r="F680" s="16"/>
      <c r="G680" s="27"/>
      <c r="H680" s="28"/>
    </row>
    <row r="681" spans="1:8" x14ac:dyDescent="0.25">
      <c r="A681" s="16" t="s">
        <v>630</v>
      </c>
      <c r="B681" s="27" t="s">
        <v>614</v>
      </c>
      <c r="C681" s="16"/>
      <c r="D681" s="16"/>
      <c r="E681" s="27"/>
      <c r="F681" s="16"/>
      <c r="G681" s="27"/>
      <c r="H681" s="28"/>
    </row>
    <row r="682" spans="1:8" x14ac:dyDescent="0.25">
      <c r="A682" s="16" t="s">
        <v>631</v>
      </c>
      <c r="B682" s="27" t="s">
        <v>632</v>
      </c>
      <c r="C682" s="16">
        <v>400</v>
      </c>
      <c r="D682" s="16" t="s">
        <v>39</v>
      </c>
      <c r="E682" s="30"/>
      <c r="F682" s="16" t="str">
        <f>IF(ISBLANK(E682),"", PRODUCT(C682,E682))</f>
        <v/>
      </c>
      <c r="G682" s="28"/>
      <c r="H682" s="27"/>
    </row>
    <row r="683" spans="1:8" x14ac:dyDescent="0.25">
      <c r="A683" s="16" t="s">
        <v>633</v>
      </c>
      <c r="B683" s="27" t="s">
        <v>604</v>
      </c>
      <c r="C683" s="16"/>
      <c r="D683" s="16"/>
      <c r="E683" s="27"/>
      <c r="F683" s="16"/>
      <c r="G683" s="27"/>
      <c r="H683" s="28"/>
    </row>
    <row r="684" spans="1:8" x14ac:dyDescent="0.25">
      <c r="A684" s="16" t="s">
        <v>634</v>
      </c>
      <c r="B684" s="27" t="s">
        <v>606</v>
      </c>
      <c r="C684" s="16"/>
      <c r="D684" s="16"/>
      <c r="E684" s="27"/>
      <c r="F684" s="16"/>
      <c r="G684" s="27"/>
      <c r="H684" s="28"/>
    </row>
    <row r="685" spans="1:8" ht="30" x14ac:dyDescent="0.25">
      <c r="A685" s="16" t="s">
        <v>635</v>
      </c>
      <c r="B685" s="27" t="s">
        <v>608</v>
      </c>
      <c r="C685" s="16"/>
      <c r="D685" s="16"/>
      <c r="E685" s="27"/>
      <c r="F685" s="16"/>
      <c r="G685" s="27"/>
      <c r="H685" s="28"/>
    </row>
    <row r="686" spans="1:8" ht="30" x14ac:dyDescent="0.25">
      <c r="A686" s="16" t="s">
        <v>636</v>
      </c>
      <c r="B686" s="27" t="s">
        <v>610</v>
      </c>
      <c r="C686" s="16"/>
      <c r="D686" s="16"/>
      <c r="E686" s="27"/>
      <c r="F686" s="16"/>
      <c r="G686" s="27"/>
      <c r="H686" s="28"/>
    </row>
    <row r="687" spans="1:8" x14ac:dyDescent="0.25">
      <c r="A687" s="16" t="s">
        <v>637</v>
      </c>
      <c r="B687" s="27" t="s">
        <v>612</v>
      </c>
      <c r="C687" s="16"/>
      <c r="D687" s="16"/>
      <c r="E687" s="27"/>
      <c r="F687" s="16"/>
      <c r="G687" s="27"/>
      <c r="H687" s="28"/>
    </row>
    <row r="688" spans="1:8" x14ac:dyDescent="0.25">
      <c r="A688" s="16" t="s">
        <v>638</v>
      </c>
      <c r="B688" s="27" t="s">
        <v>614</v>
      </c>
      <c r="C688" s="16"/>
      <c r="D688" s="16"/>
      <c r="E688" s="27"/>
      <c r="F688" s="16"/>
      <c r="G688" s="27"/>
      <c r="H688" s="28"/>
    </row>
    <row r="689" spans="1:8" x14ac:dyDescent="0.25">
      <c r="E689" s="26" t="s">
        <v>48</v>
      </c>
      <c r="F689" s="15" t="str">
        <f>IF((COUNT(C661:C688)&lt;&gt;COUNT(F661:F688)),"", ROUND(SUM(F661:F688),2))</f>
        <v/>
      </c>
      <c r="G689" s="29" t="str">
        <f>IF((COUNT(C661:C688)&lt;&gt;COUNT(F661:F688)),"Neužpildytos visų objektų kainos", "")</f>
        <v>Neužpildytos visų objektų kainos</v>
      </c>
    </row>
    <row r="690" spans="1:8" x14ac:dyDescent="0.25">
      <c r="C690" s="15" t="s">
        <v>49</v>
      </c>
      <c r="D690" s="17"/>
      <c r="E690" s="26" t="s">
        <v>50</v>
      </c>
      <c r="F690" s="15" t="str">
        <f>IF(OR(F689="",D690=""),"", ROUND(PRODUCT(D690,F689)/100,2))</f>
        <v/>
      </c>
      <c r="G690" s="29" t="str">
        <f>IF(D690="", "Nurodykite taikomą PVM dydį", "")</f>
        <v>Nurodykite taikomą PVM dydį</v>
      </c>
    </row>
    <row r="691" spans="1:8" x14ac:dyDescent="0.25">
      <c r="E691" s="26" t="s">
        <v>51</v>
      </c>
      <c r="F691" s="15">
        <f>IF(ISBLANK(F690), "", ROUND(SUM(F689:F690),2))</f>
        <v>0</v>
      </c>
    </row>
    <row r="695" spans="1:8" x14ac:dyDescent="0.25">
      <c r="A695" s="12" t="s">
        <v>639</v>
      </c>
      <c r="B695" s="24" t="s">
        <v>640</v>
      </c>
    </row>
    <row r="697" spans="1:8" x14ac:dyDescent="0.25">
      <c r="A697" s="12" t="s">
        <v>27</v>
      </c>
    </row>
    <row r="698" spans="1:8" ht="30" x14ac:dyDescent="0.25">
      <c r="A698" s="15" t="s">
        <v>28</v>
      </c>
      <c r="B698" s="26" t="s">
        <v>29</v>
      </c>
      <c r="C698" s="15" t="s">
        <v>30</v>
      </c>
      <c r="D698" s="15" t="s">
        <v>31</v>
      </c>
      <c r="E698" s="26" t="s">
        <v>32</v>
      </c>
      <c r="F698" s="15" t="s">
        <v>33</v>
      </c>
      <c r="G698" s="26" t="s">
        <v>34</v>
      </c>
      <c r="H698" s="26" t="s">
        <v>35</v>
      </c>
    </row>
    <row r="699" spans="1:8" x14ac:dyDescent="0.25">
      <c r="A699" s="15" t="s">
        <v>641</v>
      </c>
      <c r="B699" s="26" t="s">
        <v>642</v>
      </c>
      <c r="C699" s="16"/>
      <c r="D699" s="16"/>
      <c r="E699" s="27"/>
      <c r="F699" s="16"/>
      <c r="G699" s="27"/>
      <c r="H699" s="27"/>
    </row>
    <row r="700" spans="1:8" x14ac:dyDescent="0.25">
      <c r="A700" s="16" t="s">
        <v>643</v>
      </c>
      <c r="B700" s="27" t="s">
        <v>642</v>
      </c>
      <c r="C700" s="16">
        <v>3400</v>
      </c>
      <c r="D700" s="16" t="s">
        <v>39</v>
      </c>
      <c r="E700" s="30"/>
      <c r="F700" s="16" t="str">
        <f>IF(ISBLANK(E700),"", PRODUCT(C700,E700))</f>
        <v/>
      </c>
      <c r="G700" s="28"/>
      <c r="H700" s="27"/>
    </row>
    <row r="701" spans="1:8" x14ac:dyDescent="0.25">
      <c r="A701" s="16" t="s">
        <v>644</v>
      </c>
      <c r="B701" s="27" t="s">
        <v>645</v>
      </c>
      <c r="C701" s="16"/>
      <c r="D701" s="16"/>
      <c r="E701" s="27"/>
      <c r="F701" s="16"/>
      <c r="G701" s="27"/>
      <c r="H701" s="28"/>
    </row>
    <row r="702" spans="1:8" x14ac:dyDescent="0.25">
      <c r="A702" s="16" t="s">
        <v>646</v>
      </c>
      <c r="B702" s="27" t="s">
        <v>647</v>
      </c>
      <c r="C702" s="16"/>
      <c r="D702" s="16"/>
      <c r="E702" s="27"/>
      <c r="F702" s="16"/>
      <c r="G702" s="27"/>
      <c r="H702" s="28"/>
    </row>
    <row r="703" spans="1:8" x14ac:dyDescent="0.25">
      <c r="A703" s="16" t="s">
        <v>648</v>
      </c>
      <c r="B703" s="27" t="s">
        <v>649</v>
      </c>
      <c r="C703" s="16"/>
      <c r="D703" s="16"/>
      <c r="E703" s="27"/>
      <c r="F703" s="16"/>
      <c r="G703" s="27"/>
      <c r="H703" s="28"/>
    </row>
    <row r="704" spans="1:8" x14ac:dyDescent="0.25">
      <c r="E704" s="26" t="s">
        <v>48</v>
      </c>
      <c r="F704" s="15" t="str">
        <f>IF((COUNT(C700:C703)&lt;&gt;COUNT(F700:F703)),"", ROUND(SUM(F700:F703),2))</f>
        <v/>
      </c>
      <c r="G704" s="29" t="str">
        <f>IF((COUNT(C700:C703)&lt;&gt;COUNT(F700:F703)),"Neužpildytos visų objektų kainos", "")</f>
        <v>Neužpildytos visų objektų kainos</v>
      </c>
    </row>
    <row r="705" spans="1:8" x14ac:dyDescent="0.25">
      <c r="C705" s="15" t="s">
        <v>49</v>
      </c>
      <c r="D705" s="17"/>
      <c r="E705" s="26" t="s">
        <v>50</v>
      </c>
      <c r="F705" s="15" t="str">
        <f>IF(OR(F704="",D705=""),"", ROUND(PRODUCT(D705,F704)/100,2))</f>
        <v/>
      </c>
      <c r="G705" s="29" t="str">
        <f>IF(D705="", "Nurodykite taikomą PVM dydį", "")</f>
        <v>Nurodykite taikomą PVM dydį</v>
      </c>
    </row>
    <row r="706" spans="1:8" x14ac:dyDescent="0.25">
      <c r="E706" s="26" t="s">
        <v>51</v>
      </c>
      <c r="F706" s="15">
        <f>IF(ISBLANK(F705), "", ROUND(SUM(F704:F705),2))</f>
        <v>0</v>
      </c>
    </row>
    <row r="710" spans="1:8" x14ac:dyDescent="0.25">
      <c r="A710" s="12" t="s">
        <v>650</v>
      </c>
      <c r="B710" s="24" t="s">
        <v>651</v>
      </c>
    </row>
    <row r="712" spans="1:8" x14ac:dyDescent="0.25">
      <c r="A712" s="12" t="s">
        <v>27</v>
      </c>
    </row>
    <row r="713" spans="1:8" ht="30" x14ac:dyDescent="0.25">
      <c r="A713" s="15" t="s">
        <v>28</v>
      </c>
      <c r="B713" s="26" t="s">
        <v>29</v>
      </c>
      <c r="C713" s="15" t="s">
        <v>30</v>
      </c>
      <c r="D713" s="15" t="s">
        <v>31</v>
      </c>
      <c r="E713" s="26" t="s">
        <v>32</v>
      </c>
      <c r="F713" s="15" t="s">
        <v>33</v>
      </c>
      <c r="G713" s="26" t="s">
        <v>34</v>
      </c>
      <c r="H713" s="26" t="s">
        <v>35</v>
      </c>
    </row>
    <row r="714" spans="1:8" x14ac:dyDescent="0.25">
      <c r="A714" s="15" t="s">
        <v>652</v>
      </c>
      <c r="B714" s="26" t="s">
        <v>653</v>
      </c>
      <c r="C714" s="16"/>
      <c r="D714" s="16"/>
      <c r="E714" s="27"/>
      <c r="F714" s="16"/>
      <c r="G714" s="27"/>
      <c r="H714" s="27"/>
    </row>
    <row r="715" spans="1:8" x14ac:dyDescent="0.25">
      <c r="A715" s="16" t="s">
        <v>654</v>
      </c>
      <c r="B715" s="27" t="s">
        <v>653</v>
      </c>
      <c r="C715" s="16">
        <v>6000</v>
      </c>
      <c r="D715" s="16" t="s">
        <v>39</v>
      </c>
      <c r="E715" s="30"/>
      <c r="F715" s="16" t="str">
        <f>IF(ISBLANK(E715),"", PRODUCT(C715,E715))</f>
        <v/>
      </c>
      <c r="G715" s="28"/>
      <c r="H715" s="27"/>
    </row>
    <row r="716" spans="1:8" x14ac:dyDescent="0.25">
      <c r="A716" s="16" t="s">
        <v>655</v>
      </c>
      <c r="B716" s="27" t="s">
        <v>653</v>
      </c>
      <c r="C716" s="16"/>
      <c r="D716" s="16"/>
      <c r="E716" s="27"/>
      <c r="F716" s="16"/>
      <c r="G716" s="27"/>
      <c r="H716" s="28"/>
    </row>
    <row r="717" spans="1:8" x14ac:dyDescent="0.25">
      <c r="A717" s="16" t="s">
        <v>656</v>
      </c>
      <c r="B717" s="27" t="s">
        <v>432</v>
      </c>
      <c r="C717" s="16"/>
      <c r="D717" s="16"/>
      <c r="E717" s="27"/>
      <c r="F717" s="16"/>
      <c r="G717" s="27"/>
      <c r="H717" s="28"/>
    </row>
    <row r="718" spans="1:8" x14ac:dyDescent="0.25">
      <c r="A718" s="16" t="s">
        <v>657</v>
      </c>
      <c r="B718" s="27" t="s">
        <v>658</v>
      </c>
      <c r="C718" s="16"/>
      <c r="D718" s="16"/>
      <c r="E718" s="27"/>
      <c r="F718" s="16"/>
      <c r="G718" s="27"/>
      <c r="H718" s="28"/>
    </row>
    <row r="719" spans="1:8" x14ac:dyDescent="0.25">
      <c r="A719" s="16" t="s">
        <v>659</v>
      </c>
      <c r="B719" s="27" t="s">
        <v>660</v>
      </c>
      <c r="C719" s="16"/>
      <c r="D719" s="16"/>
      <c r="E719" s="27"/>
      <c r="F719" s="16"/>
      <c r="G719" s="27"/>
      <c r="H719" s="28"/>
    </row>
    <row r="720" spans="1:8" x14ac:dyDescent="0.25">
      <c r="A720" s="16" t="s">
        <v>661</v>
      </c>
      <c r="B720" s="27" t="s">
        <v>662</v>
      </c>
      <c r="C720" s="16"/>
      <c r="D720" s="16"/>
      <c r="E720" s="27"/>
      <c r="F720" s="16"/>
      <c r="G720" s="27"/>
      <c r="H720" s="28"/>
    </row>
    <row r="721" spans="1:8" x14ac:dyDescent="0.25">
      <c r="A721" s="16" t="s">
        <v>663</v>
      </c>
      <c r="B721" s="27" t="s">
        <v>664</v>
      </c>
      <c r="C721" s="16"/>
      <c r="D721" s="16"/>
      <c r="E721" s="27"/>
      <c r="F721" s="16"/>
      <c r="G721" s="27"/>
      <c r="H721" s="28"/>
    </row>
    <row r="722" spans="1:8" x14ac:dyDescent="0.25">
      <c r="E722" s="26" t="s">
        <v>48</v>
      </c>
      <c r="F722" s="15" t="str">
        <f>IF((COUNT(C715:C721)&lt;&gt;COUNT(F715:F721)),"", ROUND(SUM(F715:F721),2))</f>
        <v/>
      </c>
      <c r="G722" s="29" t="str">
        <f>IF((COUNT(C715:C721)&lt;&gt;COUNT(F715:F721)),"Neužpildytos visų objektų kainos", "")</f>
        <v>Neužpildytos visų objektų kainos</v>
      </c>
    </row>
    <row r="723" spans="1:8" x14ac:dyDescent="0.25">
      <c r="C723" s="15" t="s">
        <v>49</v>
      </c>
      <c r="D723" s="17"/>
      <c r="E723" s="26" t="s">
        <v>50</v>
      </c>
      <c r="F723" s="15" t="str">
        <f>IF(OR(F722="",D723=""),"", ROUND(PRODUCT(D723,F722)/100,2))</f>
        <v/>
      </c>
      <c r="G723" s="29" t="str">
        <f>IF(D723="", "Nurodykite taikomą PVM dydį", "")</f>
        <v>Nurodykite taikomą PVM dydį</v>
      </c>
    </row>
    <row r="724" spans="1:8" x14ac:dyDescent="0.25">
      <c r="E724" s="26" t="s">
        <v>51</v>
      </c>
      <c r="F724" s="15">
        <f>IF(ISBLANK(F723), "", ROUND(SUM(F722:F723),2))</f>
        <v>0</v>
      </c>
    </row>
    <row r="728" spans="1:8" x14ac:dyDescent="0.25">
      <c r="A728" s="12" t="s">
        <v>665</v>
      </c>
      <c r="B728" s="24" t="s">
        <v>666</v>
      </c>
    </row>
    <row r="730" spans="1:8" x14ac:dyDescent="0.25">
      <c r="A730" s="12" t="s">
        <v>27</v>
      </c>
    </row>
    <row r="731" spans="1:8" ht="30" x14ac:dyDescent="0.25">
      <c r="A731" s="15" t="s">
        <v>28</v>
      </c>
      <c r="B731" s="26" t="s">
        <v>29</v>
      </c>
      <c r="C731" s="15" t="s">
        <v>30</v>
      </c>
      <c r="D731" s="15" t="s">
        <v>31</v>
      </c>
      <c r="E731" s="26" t="s">
        <v>32</v>
      </c>
      <c r="F731" s="15" t="s">
        <v>33</v>
      </c>
      <c r="G731" s="26" t="s">
        <v>34</v>
      </c>
      <c r="H731" s="26" t="s">
        <v>35</v>
      </c>
    </row>
    <row r="732" spans="1:8" x14ac:dyDescent="0.25">
      <c r="A732" s="15" t="s">
        <v>667</v>
      </c>
      <c r="B732" s="26" t="s">
        <v>668</v>
      </c>
      <c r="C732" s="16"/>
      <c r="D732" s="16"/>
      <c r="E732" s="27"/>
      <c r="F732" s="16"/>
      <c r="G732" s="27"/>
      <c r="H732" s="27"/>
    </row>
    <row r="733" spans="1:8" x14ac:dyDescent="0.25">
      <c r="A733" s="16" t="s">
        <v>669</v>
      </c>
      <c r="B733" s="27" t="s">
        <v>668</v>
      </c>
      <c r="C733" s="16">
        <v>60</v>
      </c>
      <c r="D733" s="16" t="s">
        <v>39</v>
      </c>
      <c r="E733" s="30"/>
      <c r="F733" s="16" t="str">
        <f>IF(ISBLANK(E733),"", PRODUCT(C733,E733))</f>
        <v/>
      </c>
      <c r="G733" s="28"/>
      <c r="H733" s="27"/>
    </row>
    <row r="734" spans="1:8" x14ac:dyDescent="0.25">
      <c r="A734" s="16" t="s">
        <v>670</v>
      </c>
      <c r="B734" s="27" t="s">
        <v>671</v>
      </c>
      <c r="C734" s="16"/>
      <c r="D734" s="16"/>
      <c r="E734" s="27"/>
      <c r="F734" s="16"/>
      <c r="G734" s="27"/>
      <c r="H734" s="28"/>
    </row>
    <row r="735" spans="1:8" x14ac:dyDescent="0.25">
      <c r="E735" s="26" t="s">
        <v>48</v>
      </c>
      <c r="F735" s="15" t="str">
        <f>IF((COUNT(C733:C734)&lt;&gt;COUNT(F733:F734)),"", ROUND(SUM(F733:F734),2))</f>
        <v/>
      </c>
      <c r="G735" s="29" t="str">
        <f>IF((COUNT(C733:C734)&lt;&gt;COUNT(F733:F734)),"Neužpildytos visų objektų kainos", "")</f>
        <v>Neužpildytos visų objektų kainos</v>
      </c>
    </row>
    <row r="736" spans="1:8" x14ac:dyDescent="0.25">
      <c r="C736" s="15" t="s">
        <v>49</v>
      </c>
      <c r="D736" s="17"/>
      <c r="E736" s="26" t="s">
        <v>50</v>
      </c>
      <c r="F736" s="15" t="str">
        <f>IF(OR(F735="",D736=""),"", ROUND(PRODUCT(D736,F735)/100,2))</f>
        <v/>
      </c>
      <c r="G736" s="29" t="str">
        <f>IF(D736="", "Nurodykite taikomą PVM dydį", "")</f>
        <v>Nurodykite taikomą PVM dydį</v>
      </c>
    </row>
    <row r="737" spans="1:8" x14ac:dyDescent="0.25">
      <c r="E737" s="26" t="s">
        <v>51</v>
      </c>
      <c r="F737" s="15">
        <f>IF(ISBLANK(F736), "", ROUND(SUM(F735:F736),2))</f>
        <v>0</v>
      </c>
    </row>
    <row r="741" spans="1:8" x14ac:dyDescent="0.25">
      <c r="A741" s="12" t="s">
        <v>672</v>
      </c>
      <c r="B741" s="24" t="s">
        <v>673</v>
      </c>
    </row>
    <row r="743" spans="1:8" x14ac:dyDescent="0.25">
      <c r="A743" s="12" t="s">
        <v>27</v>
      </c>
    </row>
    <row r="744" spans="1:8" ht="30" x14ac:dyDescent="0.25">
      <c r="A744" s="15" t="s">
        <v>28</v>
      </c>
      <c r="B744" s="26" t="s">
        <v>29</v>
      </c>
      <c r="C744" s="15" t="s">
        <v>30</v>
      </c>
      <c r="D744" s="15" t="s">
        <v>31</v>
      </c>
      <c r="E744" s="26" t="s">
        <v>32</v>
      </c>
      <c r="F744" s="15" t="s">
        <v>33</v>
      </c>
      <c r="G744" s="26" t="s">
        <v>34</v>
      </c>
      <c r="H744" s="26" t="s">
        <v>35</v>
      </c>
    </row>
    <row r="745" spans="1:8" x14ac:dyDescent="0.25">
      <c r="A745" s="15" t="s">
        <v>674</v>
      </c>
      <c r="B745" s="26" t="s">
        <v>675</v>
      </c>
      <c r="C745" s="16"/>
      <c r="D745" s="16"/>
      <c r="E745" s="27"/>
      <c r="F745" s="16"/>
      <c r="G745" s="27"/>
      <c r="H745" s="27"/>
    </row>
    <row r="746" spans="1:8" x14ac:dyDescent="0.25">
      <c r="A746" s="16" t="s">
        <v>676</v>
      </c>
      <c r="B746" s="27" t="s">
        <v>677</v>
      </c>
      <c r="C746" s="16">
        <v>50</v>
      </c>
      <c r="D746" s="16" t="s">
        <v>39</v>
      </c>
      <c r="E746" s="30"/>
      <c r="F746" s="16" t="str">
        <f>IF(ISBLANK(E746),"", PRODUCT(C746,E746))</f>
        <v/>
      </c>
      <c r="G746" s="28"/>
      <c r="H746" s="27"/>
    </row>
    <row r="747" spans="1:8" x14ac:dyDescent="0.25">
      <c r="A747" s="16" t="s">
        <v>678</v>
      </c>
      <c r="B747" s="27" t="s">
        <v>679</v>
      </c>
      <c r="C747" s="16"/>
      <c r="D747" s="16"/>
      <c r="E747" s="27"/>
      <c r="F747" s="16"/>
      <c r="G747" s="27"/>
      <c r="H747" s="28"/>
    </row>
    <row r="748" spans="1:8" x14ac:dyDescent="0.25">
      <c r="A748" s="16" t="s">
        <v>680</v>
      </c>
      <c r="B748" s="27" t="s">
        <v>681</v>
      </c>
      <c r="C748" s="16"/>
      <c r="D748" s="16"/>
      <c r="E748" s="27"/>
      <c r="F748" s="16"/>
      <c r="G748" s="27"/>
      <c r="H748" s="28"/>
    </row>
    <row r="749" spans="1:8" x14ac:dyDescent="0.25">
      <c r="A749" s="16" t="s">
        <v>682</v>
      </c>
      <c r="B749" s="27" t="s">
        <v>677</v>
      </c>
      <c r="C749" s="16">
        <v>1000</v>
      </c>
      <c r="D749" s="16" t="s">
        <v>39</v>
      </c>
      <c r="E749" s="30"/>
      <c r="F749" s="16" t="str">
        <f>IF(ISBLANK(E749),"", PRODUCT(C749,E749))</f>
        <v/>
      </c>
      <c r="G749" s="28"/>
      <c r="H749" s="27"/>
    </row>
    <row r="750" spans="1:8" x14ac:dyDescent="0.25">
      <c r="A750" s="16" t="s">
        <v>683</v>
      </c>
      <c r="B750" s="27" t="s">
        <v>684</v>
      </c>
      <c r="C750" s="16"/>
      <c r="D750" s="16"/>
      <c r="E750" s="27"/>
      <c r="F750" s="16"/>
      <c r="G750" s="27"/>
      <c r="H750" s="28"/>
    </row>
    <row r="751" spans="1:8" x14ac:dyDescent="0.25">
      <c r="A751" s="16" t="s">
        <v>685</v>
      </c>
      <c r="B751" s="27" t="s">
        <v>681</v>
      </c>
      <c r="C751" s="16"/>
      <c r="D751" s="16"/>
      <c r="E751" s="27"/>
      <c r="F751" s="16"/>
      <c r="G751" s="27"/>
      <c r="H751" s="28"/>
    </row>
    <row r="752" spans="1:8" x14ac:dyDescent="0.25">
      <c r="E752" s="26" t="s">
        <v>48</v>
      </c>
      <c r="F752" s="15" t="str">
        <f>IF((COUNT(C746:C751)&lt;&gt;COUNT(F746:F751)),"", ROUND(SUM(F746:F751),2))</f>
        <v/>
      </c>
      <c r="G752" s="29" t="str">
        <f>IF((COUNT(C746:C751)&lt;&gt;COUNT(F746:F751)),"Neužpildytos visų objektų kainos", "")</f>
        <v>Neužpildytos visų objektų kainos</v>
      </c>
    </row>
    <row r="753" spans="1:8" x14ac:dyDescent="0.25">
      <c r="C753" s="15" t="s">
        <v>49</v>
      </c>
      <c r="D753" s="17"/>
      <c r="E753" s="26" t="s">
        <v>50</v>
      </c>
      <c r="F753" s="15" t="str">
        <f>IF(OR(F752="",D753=""),"", ROUND(PRODUCT(D753,F752)/100,2))</f>
        <v/>
      </c>
      <c r="G753" s="29" t="str">
        <f>IF(D753="", "Nurodykite taikomą PVM dydį", "")</f>
        <v>Nurodykite taikomą PVM dydį</v>
      </c>
    </row>
    <row r="754" spans="1:8" x14ac:dyDescent="0.25">
      <c r="E754" s="26" t="s">
        <v>51</v>
      </c>
      <c r="F754" s="15">
        <f>IF(ISBLANK(F753), "", ROUND(SUM(F752:F753),2))</f>
        <v>0</v>
      </c>
    </row>
    <row r="758" spans="1:8" x14ac:dyDescent="0.25">
      <c r="A758" s="12" t="s">
        <v>686</v>
      </c>
      <c r="B758" s="24" t="s">
        <v>687</v>
      </c>
    </row>
    <row r="760" spans="1:8" x14ac:dyDescent="0.25">
      <c r="A760" s="12" t="s">
        <v>27</v>
      </c>
    </row>
    <row r="761" spans="1:8" ht="30" x14ac:dyDescent="0.25">
      <c r="A761" s="15" t="s">
        <v>28</v>
      </c>
      <c r="B761" s="26" t="s">
        <v>29</v>
      </c>
      <c r="C761" s="15" t="s">
        <v>30</v>
      </c>
      <c r="D761" s="15" t="s">
        <v>31</v>
      </c>
      <c r="E761" s="26" t="s">
        <v>32</v>
      </c>
      <c r="F761" s="15" t="s">
        <v>33</v>
      </c>
      <c r="G761" s="26" t="s">
        <v>34</v>
      </c>
      <c r="H761" s="26" t="s">
        <v>35</v>
      </c>
    </row>
    <row r="762" spans="1:8" x14ac:dyDescent="0.25">
      <c r="A762" s="15" t="s">
        <v>688</v>
      </c>
      <c r="B762" s="26" t="s">
        <v>689</v>
      </c>
      <c r="C762" s="16"/>
      <c r="D762" s="16"/>
      <c r="E762" s="27"/>
      <c r="F762" s="16"/>
      <c r="G762" s="27"/>
      <c r="H762" s="27"/>
    </row>
    <row r="763" spans="1:8" x14ac:dyDescent="0.25">
      <c r="A763" s="16" t="s">
        <v>690</v>
      </c>
      <c r="B763" s="27" t="s">
        <v>689</v>
      </c>
      <c r="C763" s="16">
        <v>400</v>
      </c>
      <c r="D763" s="16" t="s">
        <v>39</v>
      </c>
      <c r="E763" s="30"/>
      <c r="F763" s="16" t="str">
        <f>IF(ISBLANK(E763),"", PRODUCT(C763,E763))</f>
        <v/>
      </c>
      <c r="G763" s="28"/>
      <c r="H763" s="27"/>
    </row>
    <row r="764" spans="1:8" x14ac:dyDescent="0.25">
      <c r="A764" s="16" t="s">
        <v>691</v>
      </c>
      <c r="B764" s="27" t="s">
        <v>62</v>
      </c>
      <c r="C764" s="16"/>
      <c r="D764" s="16"/>
      <c r="E764" s="27"/>
      <c r="F764" s="16"/>
      <c r="G764" s="27"/>
      <c r="H764" s="28"/>
    </row>
    <row r="765" spans="1:8" x14ac:dyDescent="0.25">
      <c r="A765" s="16" t="s">
        <v>692</v>
      </c>
      <c r="B765" s="27" t="s">
        <v>64</v>
      </c>
      <c r="C765" s="16"/>
      <c r="D765" s="16"/>
      <c r="E765" s="27"/>
      <c r="F765" s="16"/>
      <c r="G765" s="27"/>
      <c r="H765" s="28"/>
    </row>
    <row r="766" spans="1:8" x14ac:dyDescent="0.25">
      <c r="A766" s="16" t="s">
        <v>693</v>
      </c>
      <c r="B766" s="27" t="s">
        <v>694</v>
      </c>
      <c r="C766" s="16"/>
      <c r="D766" s="16"/>
      <c r="E766" s="27"/>
      <c r="F766" s="16"/>
      <c r="G766" s="27"/>
      <c r="H766" s="28"/>
    </row>
    <row r="767" spans="1:8" x14ac:dyDescent="0.25">
      <c r="A767" s="16" t="s">
        <v>695</v>
      </c>
      <c r="B767" s="27" t="s">
        <v>696</v>
      </c>
      <c r="C767" s="16"/>
      <c r="D767" s="16"/>
      <c r="E767" s="27"/>
      <c r="F767" s="16"/>
      <c r="G767" s="27"/>
      <c r="H767" s="28"/>
    </row>
    <row r="768" spans="1:8" x14ac:dyDescent="0.25">
      <c r="A768" s="16" t="s">
        <v>697</v>
      </c>
      <c r="B768" s="27" t="s">
        <v>698</v>
      </c>
      <c r="C768" s="16"/>
      <c r="D768" s="16"/>
      <c r="E768" s="27"/>
      <c r="F768" s="16"/>
      <c r="G768" s="27"/>
      <c r="H768" s="28"/>
    </row>
    <row r="769" spans="1:8" x14ac:dyDescent="0.25">
      <c r="E769" s="26" t="s">
        <v>48</v>
      </c>
      <c r="F769" s="15" t="str">
        <f>IF((COUNT(C763:C768)&lt;&gt;COUNT(F763:F768)),"", ROUND(SUM(F763:F768),2))</f>
        <v/>
      </c>
      <c r="G769" s="29" t="str">
        <f>IF((COUNT(C763:C768)&lt;&gt;COUNT(F763:F768)),"Neužpildytos visų objektų kainos", "")</f>
        <v>Neužpildytos visų objektų kainos</v>
      </c>
    </row>
    <row r="770" spans="1:8" x14ac:dyDescent="0.25">
      <c r="C770" s="15" t="s">
        <v>49</v>
      </c>
      <c r="D770" s="17"/>
      <c r="E770" s="26" t="s">
        <v>50</v>
      </c>
      <c r="F770" s="15" t="str">
        <f>IF(OR(F769="",D770=""),"", ROUND(PRODUCT(D770,F769)/100,2))</f>
        <v/>
      </c>
      <c r="G770" s="29" t="str">
        <f>IF(D770="", "Nurodykite taikomą PVM dydį", "")</f>
        <v>Nurodykite taikomą PVM dydį</v>
      </c>
    </row>
    <row r="771" spans="1:8" x14ac:dyDescent="0.25">
      <c r="E771" s="26" t="s">
        <v>51</v>
      </c>
      <c r="F771" s="15">
        <f>IF(ISBLANK(F770), "", ROUND(SUM(F769:F770),2))</f>
        <v>0</v>
      </c>
    </row>
    <row r="775" spans="1:8" x14ac:dyDescent="0.25">
      <c r="A775" s="12" t="s">
        <v>699</v>
      </c>
      <c r="B775" s="24" t="s">
        <v>700</v>
      </c>
    </row>
    <row r="777" spans="1:8" x14ac:dyDescent="0.25">
      <c r="A777" s="12" t="s">
        <v>27</v>
      </c>
    </row>
    <row r="778" spans="1:8" ht="30" x14ac:dyDescent="0.25">
      <c r="A778" s="15" t="s">
        <v>28</v>
      </c>
      <c r="B778" s="26" t="s">
        <v>29</v>
      </c>
      <c r="C778" s="15" t="s">
        <v>30</v>
      </c>
      <c r="D778" s="15" t="s">
        <v>31</v>
      </c>
      <c r="E778" s="26" t="s">
        <v>32</v>
      </c>
      <c r="F778" s="15" t="s">
        <v>33</v>
      </c>
      <c r="G778" s="26" t="s">
        <v>34</v>
      </c>
      <c r="H778" s="26" t="s">
        <v>35</v>
      </c>
    </row>
    <row r="779" spans="1:8" x14ac:dyDescent="0.25">
      <c r="A779" s="15" t="s">
        <v>701</v>
      </c>
      <c r="B779" s="26" t="s">
        <v>702</v>
      </c>
      <c r="C779" s="16"/>
      <c r="D779" s="16"/>
      <c r="E779" s="27"/>
      <c r="F779" s="16"/>
      <c r="G779" s="27"/>
      <c r="H779" s="27"/>
    </row>
    <row r="780" spans="1:8" x14ac:dyDescent="0.25">
      <c r="A780" s="16" t="s">
        <v>703</v>
      </c>
      <c r="B780" s="27" t="s">
        <v>702</v>
      </c>
      <c r="C780" s="16">
        <v>2000</v>
      </c>
      <c r="D780" s="16" t="s">
        <v>39</v>
      </c>
      <c r="E780" s="30"/>
      <c r="F780" s="16" t="str">
        <f>IF(ISBLANK(E780),"", PRODUCT(C780,E780))</f>
        <v/>
      </c>
      <c r="G780" s="28"/>
      <c r="H780" s="27"/>
    </row>
    <row r="781" spans="1:8" x14ac:dyDescent="0.25">
      <c r="A781" s="16" t="s">
        <v>704</v>
      </c>
      <c r="B781" s="27" t="s">
        <v>705</v>
      </c>
      <c r="C781" s="16"/>
      <c r="D781" s="16"/>
      <c r="E781" s="27"/>
      <c r="F781" s="16"/>
      <c r="G781" s="27"/>
      <c r="H781" s="28"/>
    </row>
    <row r="782" spans="1:8" x14ac:dyDescent="0.25">
      <c r="A782" s="16" t="s">
        <v>706</v>
      </c>
      <c r="B782" s="27" t="s">
        <v>467</v>
      </c>
      <c r="C782" s="16"/>
      <c r="D782" s="16"/>
      <c r="E782" s="27"/>
      <c r="F782" s="16"/>
      <c r="G782" s="27"/>
      <c r="H782" s="28"/>
    </row>
    <row r="783" spans="1:8" x14ac:dyDescent="0.25">
      <c r="A783" s="16" t="s">
        <v>707</v>
      </c>
      <c r="B783" s="27" t="s">
        <v>708</v>
      </c>
      <c r="C783" s="16"/>
      <c r="D783" s="16"/>
      <c r="E783" s="27"/>
      <c r="F783" s="16"/>
      <c r="G783" s="27"/>
      <c r="H783" s="28"/>
    </row>
    <row r="784" spans="1:8" x14ac:dyDescent="0.25">
      <c r="E784" s="26" t="s">
        <v>48</v>
      </c>
      <c r="F784" s="15" t="str">
        <f>IF((COUNT(C780:C783)&lt;&gt;COUNT(F780:F783)),"", ROUND(SUM(F780:F783),2))</f>
        <v/>
      </c>
      <c r="G784" s="29" t="str">
        <f>IF((COUNT(C780:C783)&lt;&gt;COUNT(F780:F783)),"Neužpildytos visų objektų kainos", "")</f>
        <v>Neužpildytos visų objektų kainos</v>
      </c>
    </row>
    <row r="785" spans="1:8" x14ac:dyDescent="0.25">
      <c r="C785" s="15" t="s">
        <v>49</v>
      </c>
      <c r="D785" s="17"/>
      <c r="E785" s="26" t="s">
        <v>50</v>
      </c>
      <c r="F785" s="15" t="str">
        <f>IF(OR(F784="",D785=""),"", ROUND(PRODUCT(D785,F784)/100,2))</f>
        <v/>
      </c>
      <c r="G785" s="29" t="str">
        <f>IF(D785="", "Nurodykite taikomą PVM dydį", "")</f>
        <v>Nurodykite taikomą PVM dydį</v>
      </c>
    </row>
    <row r="786" spans="1:8" x14ac:dyDescent="0.25">
      <c r="E786" s="26" t="s">
        <v>51</v>
      </c>
      <c r="F786" s="15">
        <f>IF(ISBLANK(F785), "", ROUND(SUM(F784:F785),2))</f>
        <v>0</v>
      </c>
    </row>
    <row r="790" spans="1:8" x14ac:dyDescent="0.25">
      <c r="A790" s="12" t="s">
        <v>709</v>
      </c>
      <c r="B790" s="24" t="s">
        <v>710</v>
      </c>
    </row>
    <row r="792" spans="1:8" x14ac:dyDescent="0.25">
      <c r="A792" s="12" t="s">
        <v>27</v>
      </c>
    </row>
    <row r="793" spans="1:8" ht="30" x14ac:dyDescent="0.25">
      <c r="A793" s="15" t="s">
        <v>28</v>
      </c>
      <c r="B793" s="26" t="s">
        <v>29</v>
      </c>
      <c r="C793" s="15" t="s">
        <v>30</v>
      </c>
      <c r="D793" s="15" t="s">
        <v>31</v>
      </c>
      <c r="E793" s="26" t="s">
        <v>32</v>
      </c>
      <c r="F793" s="15" t="s">
        <v>33</v>
      </c>
      <c r="G793" s="26" t="s">
        <v>34</v>
      </c>
      <c r="H793" s="26" t="s">
        <v>35</v>
      </c>
    </row>
    <row r="794" spans="1:8" x14ac:dyDescent="0.25">
      <c r="A794" s="15" t="s">
        <v>711</v>
      </c>
      <c r="B794" s="26" t="s">
        <v>712</v>
      </c>
      <c r="C794" s="16"/>
      <c r="D794" s="16"/>
      <c r="E794" s="27"/>
      <c r="F794" s="16"/>
      <c r="G794" s="27"/>
      <c r="H794" s="27"/>
    </row>
    <row r="795" spans="1:8" x14ac:dyDescent="0.25">
      <c r="A795" s="16" t="s">
        <v>713</v>
      </c>
      <c r="B795" s="27" t="s">
        <v>712</v>
      </c>
      <c r="C795" s="16">
        <v>40</v>
      </c>
      <c r="D795" s="16" t="s">
        <v>39</v>
      </c>
      <c r="E795" s="30"/>
      <c r="F795" s="16" t="str">
        <f>IF(ISBLANK(E795),"", PRODUCT(C795,E795))</f>
        <v/>
      </c>
      <c r="G795" s="28"/>
      <c r="H795" s="27"/>
    </row>
    <row r="796" spans="1:8" ht="30" x14ac:dyDescent="0.25">
      <c r="A796" s="16" t="s">
        <v>714</v>
      </c>
      <c r="B796" s="27" t="s">
        <v>715</v>
      </c>
      <c r="C796" s="16"/>
      <c r="D796" s="16"/>
      <c r="E796" s="27"/>
      <c r="F796" s="16"/>
      <c r="G796" s="27"/>
      <c r="H796" s="28"/>
    </row>
    <row r="797" spans="1:8" x14ac:dyDescent="0.25">
      <c r="A797" s="16" t="s">
        <v>716</v>
      </c>
      <c r="B797" s="27" t="s">
        <v>717</v>
      </c>
      <c r="C797" s="16"/>
      <c r="D797" s="16"/>
      <c r="E797" s="27"/>
      <c r="F797" s="16"/>
      <c r="G797" s="27"/>
      <c r="H797" s="28"/>
    </row>
    <row r="798" spans="1:8" x14ac:dyDescent="0.25">
      <c r="A798" s="16" t="s">
        <v>718</v>
      </c>
      <c r="B798" s="27" t="s">
        <v>719</v>
      </c>
      <c r="C798" s="16"/>
      <c r="D798" s="16"/>
      <c r="E798" s="27"/>
      <c r="F798" s="16"/>
      <c r="G798" s="27"/>
      <c r="H798" s="28"/>
    </row>
    <row r="799" spans="1:8" x14ac:dyDescent="0.25">
      <c r="A799" s="16" t="s">
        <v>720</v>
      </c>
      <c r="B799" s="27" t="s">
        <v>614</v>
      </c>
      <c r="C799" s="16"/>
      <c r="D799" s="16"/>
      <c r="E799" s="27"/>
      <c r="F799" s="16"/>
      <c r="G799" s="27"/>
      <c r="H799" s="28"/>
    </row>
    <row r="800" spans="1:8" x14ac:dyDescent="0.25">
      <c r="E800" s="26" t="s">
        <v>48</v>
      </c>
      <c r="F800" s="15" t="str">
        <f>IF((COUNT(C795:C799)&lt;&gt;COUNT(F795:F799)),"", ROUND(SUM(F795:F799),2))</f>
        <v/>
      </c>
      <c r="G800" s="29" t="str">
        <f>IF((COUNT(C795:C799)&lt;&gt;COUNT(F795:F799)),"Neužpildytos visų objektų kainos", "")</f>
        <v>Neužpildytos visų objektų kainos</v>
      </c>
    </row>
    <row r="801" spans="1:8" x14ac:dyDescent="0.25">
      <c r="C801" s="15" t="s">
        <v>49</v>
      </c>
      <c r="D801" s="17"/>
      <c r="E801" s="26" t="s">
        <v>50</v>
      </c>
      <c r="F801" s="15" t="str">
        <f>IF(OR(F800="",D801=""),"", ROUND(PRODUCT(D801,F800)/100,2))</f>
        <v/>
      </c>
      <c r="G801" s="29" t="str">
        <f>IF(D801="", "Nurodykite taikomą PVM dydį", "")</f>
        <v>Nurodykite taikomą PVM dydį</v>
      </c>
    </row>
    <row r="802" spans="1:8" x14ac:dyDescent="0.25">
      <c r="E802" s="26" t="s">
        <v>51</v>
      </c>
      <c r="F802" s="15">
        <f>IF(ISBLANK(F801), "", ROUND(SUM(F800:F801),2))</f>
        <v>0</v>
      </c>
    </row>
    <row r="806" spans="1:8" x14ac:dyDescent="0.25">
      <c r="A806" s="12" t="s">
        <v>721</v>
      </c>
      <c r="B806" s="24" t="s">
        <v>722</v>
      </c>
    </row>
    <row r="808" spans="1:8" x14ac:dyDescent="0.25">
      <c r="A808" s="12" t="s">
        <v>27</v>
      </c>
    </row>
    <row r="809" spans="1:8" ht="30" x14ac:dyDescent="0.25">
      <c r="A809" s="15" t="s">
        <v>28</v>
      </c>
      <c r="B809" s="26" t="s">
        <v>29</v>
      </c>
      <c r="C809" s="15" t="s">
        <v>30</v>
      </c>
      <c r="D809" s="15" t="s">
        <v>31</v>
      </c>
      <c r="E809" s="26" t="s">
        <v>32</v>
      </c>
      <c r="F809" s="15" t="s">
        <v>33</v>
      </c>
      <c r="G809" s="26" t="s">
        <v>34</v>
      </c>
      <c r="H809" s="26" t="s">
        <v>35</v>
      </c>
    </row>
    <row r="810" spans="1:8" x14ac:dyDescent="0.25">
      <c r="A810" s="15" t="s">
        <v>723</v>
      </c>
      <c r="B810" s="26" t="s">
        <v>724</v>
      </c>
      <c r="C810" s="16"/>
      <c r="D810" s="16"/>
      <c r="E810" s="27"/>
      <c r="F810" s="16"/>
      <c r="G810" s="27"/>
      <c r="H810" s="27"/>
    </row>
    <row r="811" spans="1:8" x14ac:dyDescent="0.25">
      <c r="A811" s="16" t="s">
        <v>725</v>
      </c>
      <c r="B811" s="27" t="s">
        <v>724</v>
      </c>
      <c r="C811" s="16">
        <v>20</v>
      </c>
      <c r="D811" s="16" t="s">
        <v>39</v>
      </c>
      <c r="E811" s="30"/>
      <c r="F811" s="16" t="str">
        <f>IF(ISBLANK(E811),"", PRODUCT(C811,E811))</f>
        <v/>
      </c>
      <c r="G811" s="28"/>
      <c r="H811" s="27"/>
    </row>
    <row r="812" spans="1:8" ht="30" x14ac:dyDescent="0.25">
      <c r="A812" s="16" t="s">
        <v>726</v>
      </c>
      <c r="B812" s="27" t="s">
        <v>727</v>
      </c>
      <c r="C812" s="16"/>
      <c r="D812" s="16"/>
      <c r="E812" s="27"/>
      <c r="F812" s="16"/>
      <c r="G812" s="27"/>
      <c r="H812" s="28"/>
    </row>
    <row r="813" spans="1:8" x14ac:dyDescent="0.25">
      <c r="A813" s="16" t="s">
        <v>728</v>
      </c>
      <c r="B813" s="27" t="s">
        <v>729</v>
      </c>
      <c r="C813" s="16"/>
      <c r="D813" s="16"/>
      <c r="E813" s="27"/>
      <c r="F813" s="16"/>
      <c r="G813" s="27"/>
      <c r="H813" s="28"/>
    </row>
    <row r="814" spans="1:8" x14ac:dyDescent="0.25">
      <c r="E814" s="26" t="s">
        <v>48</v>
      </c>
      <c r="F814" s="15" t="str">
        <f>IF((COUNT(C811:C813)&lt;&gt;COUNT(F811:F813)),"", ROUND(SUM(F811:F813),2))</f>
        <v/>
      </c>
      <c r="G814" s="29" t="str">
        <f>IF((COUNT(C811:C813)&lt;&gt;COUNT(F811:F813)),"Neužpildytos visų objektų kainos", "")</f>
        <v>Neužpildytos visų objektų kainos</v>
      </c>
    </row>
    <row r="815" spans="1:8" x14ac:dyDescent="0.25">
      <c r="C815" s="15" t="s">
        <v>49</v>
      </c>
      <c r="D815" s="17"/>
      <c r="E815" s="26" t="s">
        <v>50</v>
      </c>
      <c r="F815" s="15" t="str">
        <f>IF(OR(F814="",D815=""),"", ROUND(PRODUCT(D815,F814)/100,2))</f>
        <v/>
      </c>
      <c r="G815" s="29" t="str">
        <f>IF(D815="", "Nurodykite taikomą PVM dydį", "")</f>
        <v>Nurodykite taikomą PVM dydį</v>
      </c>
    </row>
    <row r="816" spans="1:8" x14ac:dyDescent="0.25">
      <c r="E816" s="26" t="s">
        <v>51</v>
      </c>
      <c r="F816" s="15">
        <f>IF(ISBLANK(F815), "", ROUND(SUM(F814:F815),2))</f>
        <v>0</v>
      </c>
    </row>
    <row r="820" spans="1:8" x14ac:dyDescent="0.25">
      <c r="A820" s="12" t="s">
        <v>730</v>
      </c>
      <c r="B820" s="24" t="s">
        <v>731</v>
      </c>
    </row>
    <row r="822" spans="1:8" x14ac:dyDescent="0.25">
      <c r="A822" s="12" t="s">
        <v>27</v>
      </c>
    </row>
    <row r="823" spans="1:8" ht="30" x14ac:dyDescent="0.25">
      <c r="A823" s="15" t="s">
        <v>28</v>
      </c>
      <c r="B823" s="26" t="s">
        <v>29</v>
      </c>
      <c r="C823" s="15" t="s">
        <v>30</v>
      </c>
      <c r="D823" s="15" t="s">
        <v>31</v>
      </c>
      <c r="E823" s="26" t="s">
        <v>32</v>
      </c>
      <c r="F823" s="15" t="s">
        <v>33</v>
      </c>
      <c r="G823" s="26" t="s">
        <v>34</v>
      </c>
      <c r="H823" s="26" t="s">
        <v>35</v>
      </c>
    </row>
    <row r="824" spans="1:8" x14ac:dyDescent="0.25">
      <c r="A824" s="15" t="s">
        <v>732</v>
      </c>
      <c r="B824" s="26" t="s">
        <v>733</v>
      </c>
      <c r="C824" s="16"/>
      <c r="D824" s="16"/>
      <c r="E824" s="27"/>
      <c r="F824" s="16"/>
      <c r="G824" s="27"/>
      <c r="H824" s="27"/>
    </row>
    <row r="825" spans="1:8" x14ac:dyDescent="0.25">
      <c r="A825" s="16" t="s">
        <v>734</v>
      </c>
      <c r="B825" s="27" t="s">
        <v>733</v>
      </c>
      <c r="C825" s="16">
        <v>400</v>
      </c>
      <c r="D825" s="16" t="s">
        <v>39</v>
      </c>
      <c r="E825" s="30"/>
      <c r="F825" s="16" t="str">
        <f>IF(ISBLANK(E825),"", PRODUCT(C825,E825))</f>
        <v/>
      </c>
      <c r="G825" s="28"/>
      <c r="H825" s="27"/>
    </row>
    <row r="826" spans="1:8" x14ac:dyDescent="0.25">
      <c r="A826" s="16" t="s">
        <v>735</v>
      </c>
      <c r="B826" s="27" t="s">
        <v>736</v>
      </c>
      <c r="C826" s="16"/>
      <c r="D826" s="16"/>
      <c r="E826" s="27"/>
      <c r="F826" s="16"/>
      <c r="G826" s="27"/>
      <c r="H826" s="28"/>
    </row>
    <row r="827" spans="1:8" x14ac:dyDescent="0.25">
      <c r="A827" s="16" t="s">
        <v>737</v>
      </c>
      <c r="B827" s="27" t="s">
        <v>738</v>
      </c>
      <c r="C827" s="16"/>
      <c r="D827" s="16"/>
      <c r="E827" s="27"/>
      <c r="F827" s="16"/>
      <c r="G827" s="27"/>
      <c r="H827" s="28"/>
    </row>
    <row r="828" spans="1:8" x14ac:dyDescent="0.25">
      <c r="A828" s="16" t="s">
        <v>739</v>
      </c>
      <c r="B828" s="27" t="s">
        <v>740</v>
      </c>
      <c r="C828" s="16"/>
      <c r="D828" s="16"/>
      <c r="E828" s="27"/>
      <c r="F828" s="16"/>
      <c r="G828" s="27"/>
      <c r="H828" s="28"/>
    </row>
    <row r="829" spans="1:8" x14ac:dyDescent="0.25">
      <c r="A829" s="16" t="s">
        <v>741</v>
      </c>
      <c r="B829" s="27" t="s">
        <v>742</v>
      </c>
      <c r="C829" s="16"/>
      <c r="D829" s="16"/>
      <c r="E829" s="27"/>
      <c r="F829" s="16"/>
      <c r="G829" s="27"/>
      <c r="H829" s="28"/>
    </row>
    <row r="830" spans="1:8" x14ac:dyDescent="0.25">
      <c r="E830" s="26" t="s">
        <v>48</v>
      </c>
      <c r="F830" s="15" t="str">
        <f>IF((COUNT(C825:C829)&lt;&gt;COUNT(F825:F829)),"", ROUND(SUM(F825:F829),2))</f>
        <v/>
      </c>
      <c r="G830" s="29" t="str">
        <f>IF((COUNT(C825:C829)&lt;&gt;COUNT(F825:F829)),"Neužpildytos visų objektų kainos", "")</f>
        <v>Neužpildytos visų objektų kainos</v>
      </c>
    </row>
    <row r="831" spans="1:8" x14ac:dyDescent="0.25">
      <c r="C831" s="15" t="s">
        <v>49</v>
      </c>
      <c r="D831" s="17"/>
      <c r="E831" s="26" t="s">
        <v>50</v>
      </c>
      <c r="F831" s="15" t="str">
        <f>IF(OR(F830="",D831=""),"", ROUND(PRODUCT(D831,F830)/100,2))</f>
        <v/>
      </c>
      <c r="G831" s="29" t="str">
        <f>IF(D831="", "Nurodykite taikomą PVM dydį", "")</f>
        <v>Nurodykite taikomą PVM dydį</v>
      </c>
    </row>
    <row r="832" spans="1:8" x14ac:dyDescent="0.25">
      <c r="E832" s="26" t="s">
        <v>51</v>
      </c>
      <c r="F832" s="15">
        <f>IF(ISBLANK(F831), "", ROUND(SUM(F830:F831),2))</f>
        <v>0</v>
      </c>
    </row>
    <row r="836" spans="1:8" x14ac:dyDescent="0.25">
      <c r="A836" s="12" t="s">
        <v>743</v>
      </c>
      <c r="B836" s="24" t="s">
        <v>744</v>
      </c>
    </row>
    <row r="838" spans="1:8" x14ac:dyDescent="0.25">
      <c r="A838" s="12" t="s">
        <v>27</v>
      </c>
    </row>
    <row r="839" spans="1:8" ht="30" x14ac:dyDescent="0.25">
      <c r="A839" s="15" t="s">
        <v>28</v>
      </c>
      <c r="B839" s="26" t="s">
        <v>29</v>
      </c>
      <c r="C839" s="15" t="s">
        <v>30</v>
      </c>
      <c r="D839" s="15" t="s">
        <v>31</v>
      </c>
      <c r="E839" s="26" t="s">
        <v>32</v>
      </c>
      <c r="F839" s="15" t="s">
        <v>33</v>
      </c>
      <c r="G839" s="26" t="s">
        <v>34</v>
      </c>
      <c r="H839" s="26" t="s">
        <v>35</v>
      </c>
    </row>
    <row r="840" spans="1:8" x14ac:dyDescent="0.25">
      <c r="A840" s="15" t="s">
        <v>745</v>
      </c>
      <c r="B840" s="26" t="s">
        <v>746</v>
      </c>
      <c r="C840" s="16"/>
      <c r="D840" s="16"/>
      <c r="E840" s="27"/>
      <c r="F840" s="16"/>
      <c r="G840" s="27"/>
      <c r="H840" s="27"/>
    </row>
    <row r="841" spans="1:8" x14ac:dyDescent="0.25">
      <c r="A841" s="16" t="s">
        <v>747</v>
      </c>
      <c r="B841" s="27" t="s">
        <v>746</v>
      </c>
      <c r="C841" s="16">
        <v>600</v>
      </c>
      <c r="D841" s="16" t="s">
        <v>39</v>
      </c>
      <c r="E841" s="30"/>
      <c r="F841" s="16" t="str">
        <f>IF(ISBLANK(E841),"", PRODUCT(C841,E841))</f>
        <v/>
      </c>
      <c r="G841" s="28"/>
      <c r="H841" s="27"/>
    </row>
    <row r="842" spans="1:8" x14ac:dyDescent="0.25">
      <c r="A842" s="16" t="s">
        <v>748</v>
      </c>
      <c r="B842" s="27" t="s">
        <v>749</v>
      </c>
      <c r="C842" s="16"/>
      <c r="D842" s="16"/>
      <c r="E842" s="27"/>
      <c r="F842" s="16"/>
      <c r="G842" s="27"/>
      <c r="H842" s="28"/>
    </row>
    <row r="843" spans="1:8" ht="30" x14ac:dyDescent="0.25">
      <c r="A843" s="16" t="s">
        <v>750</v>
      </c>
      <c r="B843" s="27" t="s">
        <v>751</v>
      </c>
      <c r="C843" s="16"/>
      <c r="D843" s="16"/>
      <c r="E843" s="27"/>
      <c r="F843" s="16"/>
      <c r="G843" s="27"/>
      <c r="H843" s="28"/>
    </row>
    <row r="844" spans="1:8" x14ac:dyDescent="0.25">
      <c r="A844" s="16" t="s">
        <v>752</v>
      </c>
      <c r="B844" s="27" t="s">
        <v>753</v>
      </c>
      <c r="C844" s="16"/>
      <c r="D844" s="16"/>
      <c r="E844" s="27"/>
      <c r="F844" s="16"/>
      <c r="G844" s="27"/>
      <c r="H844" s="28"/>
    </row>
    <row r="845" spans="1:8" x14ac:dyDescent="0.25">
      <c r="A845" s="16" t="s">
        <v>754</v>
      </c>
      <c r="B845" s="27" t="s">
        <v>755</v>
      </c>
      <c r="C845" s="16"/>
      <c r="D845" s="16"/>
      <c r="E845" s="27"/>
      <c r="F845" s="16"/>
      <c r="G845" s="27"/>
      <c r="H845" s="28"/>
    </row>
    <row r="846" spans="1:8" x14ac:dyDescent="0.25">
      <c r="A846" s="16" t="s">
        <v>756</v>
      </c>
      <c r="B846" s="27" t="s">
        <v>757</v>
      </c>
      <c r="C846" s="16"/>
      <c r="D846" s="16"/>
      <c r="E846" s="27"/>
      <c r="F846" s="16"/>
      <c r="G846" s="27"/>
      <c r="H846" s="28"/>
    </row>
    <row r="847" spans="1:8" x14ac:dyDescent="0.25">
      <c r="A847" s="16" t="s">
        <v>758</v>
      </c>
      <c r="B847" s="27" t="s">
        <v>759</v>
      </c>
      <c r="C847" s="16"/>
      <c r="D847" s="16"/>
      <c r="E847" s="27"/>
      <c r="F847" s="16"/>
      <c r="G847" s="27"/>
      <c r="H847" s="28"/>
    </row>
    <row r="848" spans="1:8" x14ac:dyDescent="0.25">
      <c r="A848" s="16" t="s">
        <v>760</v>
      </c>
      <c r="B848" s="27" t="s">
        <v>761</v>
      </c>
      <c r="C848" s="16"/>
      <c r="D848" s="16"/>
      <c r="E848" s="27"/>
      <c r="F848" s="16"/>
      <c r="G848" s="27"/>
      <c r="H848" s="28"/>
    </row>
    <row r="849" spans="1:8" x14ac:dyDescent="0.25">
      <c r="A849" s="16" t="s">
        <v>762</v>
      </c>
      <c r="B849" s="27" t="s">
        <v>763</v>
      </c>
      <c r="C849" s="16"/>
      <c r="D849" s="16"/>
      <c r="E849" s="27"/>
      <c r="F849" s="16"/>
      <c r="G849" s="27"/>
      <c r="H849" s="28"/>
    </row>
    <row r="850" spans="1:8" x14ac:dyDescent="0.25">
      <c r="A850" s="16" t="s">
        <v>764</v>
      </c>
      <c r="B850" s="27" t="s">
        <v>765</v>
      </c>
      <c r="C850" s="16"/>
      <c r="D850" s="16"/>
      <c r="E850" s="27"/>
      <c r="F850" s="16"/>
      <c r="G850" s="27"/>
      <c r="H850" s="28"/>
    </row>
    <row r="851" spans="1:8" x14ac:dyDescent="0.25">
      <c r="E851" s="26" t="s">
        <v>48</v>
      </c>
      <c r="F851" s="15" t="str">
        <f>IF((COUNT(C841:C850)&lt;&gt;COUNT(F841:F850)),"", ROUND(SUM(F841:F850),2))</f>
        <v/>
      </c>
      <c r="G851" s="29" t="str">
        <f>IF((COUNT(C841:C850)&lt;&gt;COUNT(F841:F850)),"Neužpildytos visų objektų kainos", "")</f>
        <v>Neužpildytos visų objektų kainos</v>
      </c>
    </row>
    <row r="852" spans="1:8" x14ac:dyDescent="0.25">
      <c r="C852" s="15" t="s">
        <v>49</v>
      </c>
      <c r="D852" s="17"/>
      <c r="E852" s="26" t="s">
        <v>50</v>
      </c>
      <c r="F852" s="15" t="str">
        <f>IF(OR(F851="",D852=""),"", ROUND(PRODUCT(D852,F851)/100,2))</f>
        <v/>
      </c>
      <c r="G852" s="29" t="str">
        <f>IF(D852="", "Nurodykite taikomą PVM dydį", "")</f>
        <v>Nurodykite taikomą PVM dydį</v>
      </c>
    </row>
    <row r="853" spans="1:8" x14ac:dyDescent="0.25">
      <c r="E853" s="26" t="s">
        <v>51</v>
      </c>
      <c r="F853" s="15">
        <f>IF(ISBLANK(F852), "", ROUND(SUM(F851:F852),2))</f>
        <v>0</v>
      </c>
    </row>
    <row r="857" spans="1:8" x14ac:dyDescent="0.25">
      <c r="A857" s="12" t="s">
        <v>766</v>
      </c>
      <c r="B857" s="24" t="s">
        <v>767</v>
      </c>
    </row>
    <row r="859" spans="1:8" x14ac:dyDescent="0.25">
      <c r="A859" s="12" t="s">
        <v>27</v>
      </c>
    </row>
    <row r="860" spans="1:8" ht="30" x14ac:dyDescent="0.25">
      <c r="A860" s="15" t="s">
        <v>28</v>
      </c>
      <c r="B860" s="26" t="s">
        <v>29</v>
      </c>
      <c r="C860" s="15" t="s">
        <v>30</v>
      </c>
      <c r="D860" s="15" t="s">
        <v>31</v>
      </c>
      <c r="E860" s="26" t="s">
        <v>32</v>
      </c>
      <c r="F860" s="15" t="s">
        <v>33</v>
      </c>
      <c r="G860" s="26" t="s">
        <v>34</v>
      </c>
      <c r="H860" s="26" t="s">
        <v>35</v>
      </c>
    </row>
    <row r="861" spans="1:8" x14ac:dyDescent="0.25">
      <c r="A861" s="15" t="s">
        <v>768</v>
      </c>
      <c r="B861" s="26" t="s">
        <v>769</v>
      </c>
      <c r="C861" s="16"/>
      <c r="D861" s="16"/>
      <c r="E861" s="27"/>
      <c r="F861" s="16"/>
      <c r="G861" s="27"/>
      <c r="H861" s="27"/>
    </row>
    <row r="862" spans="1:8" x14ac:dyDescent="0.25">
      <c r="A862" s="16" t="s">
        <v>770</v>
      </c>
      <c r="B862" s="27" t="s">
        <v>769</v>
      </c>
      <c r="C862" s="16">
        <v>500</v>
      </c>
      <c r="D862" s="16" t="s">
        <v>39</v>
      </c>
      <c r="E862" s="30"/>
      <c r="F862" s="16" t="str">
        <f>IF(ISBLANK(E862),"", PRODUCT(C862,E862))</f>
        <v/>
      </c>
      <c r="G862" s="28"/>
      <c r="H862" s="27"/>
    </row>
    <row r="863" spans="1:8" x14ac:dyDescent="0.25">
      <c r="A863" s="16" t="s">
        <v>771</v>
      </c>
      <c r="B863" s="27" t="s">
        <v>772</v>
      </c>
      <c r="C863" s="16"/>
      <c r="D863" s="16"/>
      <c r="E863" s="27"/>
      <c r="F863" s="16"/>
      <c r="G863" s="27"/>
      <c r="H863" s="28"/>
    </row>
    <row r="864" spans="1:8" x14ac:dyDescent="0.25">
      <c r="A864" s="16" t="s">
        <v>773</v>
      </c>
      <c r="B864" s="27" t="s">
        <v>774</v>
      </c>
      <c r="C864" s="16"/>
      <c r="D864" s="16"/>
      <c r="E864" s="27"/>
      <c r="F864" s="16"/>
      <c r="G864" s="27"/>
      <c r="H864" s="28"/>
    </row>
    <row r="865" spans="1:8" ht="30" x14ac:dyDescent="0.25">
      <c r="A865" s="16" t="s">
        <v>775</v>
      </c>
      <c r="B865" s="27" t="s">
        <v>776</v>
      </c>
      <c r="C865" s="16"/>
      <c r="D865" s="16"/>
      <c r="E865" s="27"/>
      <c r="F865" s="16"/>
      <c r="G865" s="27"/>
      <c r="H865" s="28"/>
    </row>
    <row r="866" spans="1:8" x14ac:dyDescent="0.25">
      <c r="E866" s="26" t="s">
        <v>48</v>
      </c>
      <c r="F866" s="15" t="str">
        <f>IF((COUNT(C862:C865)&lt;&gt;COUNT(F862:F865)),"", ROUND(SUM(F862:F865),2))</f>
        <v/>
      </c>
      <c r="G866" s="29" t="str">
        <f>IF((COUNT(C862:C865)&lt;&gt;COUNT(F862:F865)),"Neužpildytos visų objektų kainos", "")</f>
        <v>Neužpildytos visų objektų kainos</v>
      </c>
    </row>
    <row r="867" spans="1:8" x14ac:dyDescent="0.25">
      <c r="C867" s="15" t="s">
        <v>49</v>
      </c>
      <c r="D867" s="17"/>
      <c r="E867" s="26" t="s">
        <v>50</v>
      </c>
      <c r="F867" s="15" t="str">
        <f>IF(OR(F866="",D867=""),"", ROUND(PRODUCT(D867,F866)/100,2))</f>
        <v/>
      </c>
      <c r="G867" s="29" t="str">
        <f>IF(D867="", "Nurodykite taikomą PVM dydį", "")</f>
        <v>Nurodykite taikomą PVM dydį</v>
      </c>
    </row>
    <row r="868" spans="1:8" x14ac:dyDescent="0.25">
      <c r="E868" s="26" t="s">
        <v>51</v>
      </c>
      <c r="F868" s="15">
        <f>IF(ISBLANK(F867), "", ROUND(SUM(F866:F867),2))</f>
        <v>0</v>
      </c>
    </row>
    <row r="872" spans="1:8" x14ac:dyDescent="0.25">
      <c r="A872" s="12" t="s">
        <v>777</v>
      </c>
      <c r="B872" s="24" t="s">
        <v>778</v>
      </c>
    </row>
    <row r="874" spans="1:8" x14ac:dyDescent="0.25">
      <c r="A874" s="12" t="s">
        <v>27</v>
      </c>
    </row>
    <row r="875" spans="1:8" ht="30" x14ac:dyDescent="0.25">
      <c r="A875" s="15" t="s">
        <v>28</v>
      </c>
      <c r="B875" s="26" t="s">
        <v>29</v>
      </c>
      <c r="C875" s="15" t="s">
        <v>30</v>
      </c>
      <c r="D875" s="15" t="s">
        <v>31</v>
      </c>
      <c r="E875" s="26" t="s">
        <v>32</v>
      </c>
      <c r="F875" s="15" t="s">
        <v>33</v>
      </c>
      <c r="G875" s="26" t="s">
        <v>34</v>
      </c>
      <c r="H875" s="26" t="s">
        <v>35</v>
      </c>
    </row>
    <row r="876" spans="1:8" x14ac:dyDescent="0.25">
      <c r="A876" s="15" t="s">
        <v>779</v>
      </c>
      <c r="B876" s="26" t="s">
        <v>780</v>
      </c>
      <c r="C876" s="16"/>
      <c r="D876" s="16"/>
      <c r="E876" s="27"/>
      <c r="F876" s="16"/>
      <c r="G876" s="27"/>
      <c r="H876" s="27"/>
    </row>
    <row r="877" spans="1:8" x14ac:dyDescent="0.25">
      <c r="A877" s="16" t="s">
        <v>781</v>
      </c>
      <c r="B877" s="27" t="s">
        <v>782</v>
      </c>
      <c r="C877" s="16">
        <v>100</v>
      </c>
      <c r="D877" s="16" t="s">
        <v>39</v>
      </c>
      <c r="E877" s="30"/>
      <c r="F877" s="16" t="str">
        <f>IF(ISBLANK(E877),"", PRODUCT(C877,E877))</f>
        <v/>
      </c>
      <c r="G877" s="28"/>
      <c r="H877" s="27"/>
    </row>
    <row r="878" spans="1:8" x14ac:dyDescent="0.25">
      <c r="A878" s="16" t="s">
        <v>783</v>
      </c>
      <c r="B878" s="27" t="s">
        <v>784</v>
      </c>
      <c r="C878" s="16"/>
      <c r="D878" s="16"/>
      <c r="E878" s="27"/>
      <c r="F878" s="16"/>
      <c r="G878" s="27"/>
      <c r="H878" s="28"/>
    </row>
    <row r="879" spans="1:8" x14ac:dyDescent="0.25">
      <c r="A879" s="16" t="s">
        <v>785</v>
      </c>
      <c r="B879" s="27" t="s">
        <v>786</v>
      </c>
      <c r="C879" s="16"/>
      <c r="D879" s="16"/>
      <c r="E879" s="27"/>
      <c r="F879" s="16"/>
      <c r="G879" s="27"/>
      <c r="H879" s="28"/>
    </row>
    <row r="880" spans="1:8" x14ac:dyDescent="0.25">
      <c r="A880" s="16" t="s">
        <v>787</v>
      </c>
      <c r="B880" s="27" t="s">
        <v>788</v>
      </c>
      <c r="C880" s="16"/>
      <c r="D880" s="16"/>
      <c r="E880" s="27"/>
      <c r="F880" s="16"/>
      <c r="G880" s="27"/>
      <c r="H880" s="28"/>
    </row>
    <row r="881" spans="1:8" x14ac:dyDescent="0.25">
      <c r="A881" s="16" t="s">
        <v>789</v>
      </c>
      <c r="B881" s="27" t="s">
        <v>790</v>
      </c>
      <c r="C881" s="16">
        <v>100</v>
      </c>
      <c r="D881" s="16" t="s">
        <v>39</v>
      </c>
      <c r="E881" s="30"/>
      <c r="F881" s="16" t="str">
        <f>IF(ISBLANK(E881),"", PRODUCT(C881,E881))</f>
        <v/>
      </c>
      <c r="G881" s="28"/>
      <c r="H881" s="27"/>
    </row>
    <row r="882" spans="1:8" x14ac:dyDescent="0.25">
      <c r="A882" s="16" t="s">
        <v>791</v>
      </c>
      <c r="B882" s="27" t="s">
        <v>792</v>
      </c>
      <c r="C882" s="16"/>
      <c r="D882" s="16"/>
      <c r="E882" s="27"/>
      <c r="F882" s="16"/>
      <c r="G882" s="27"/>
      <c r="H882" s="28"/>
    </row>
    <row r="883" spans="1:8" x14ac:dyDescent="0.25">
      <c r="A883" s="16" t="s">
        <v>793</v>
      </c>
      <c r="B883" s="27" t="s">
        <v>794</v>
      </c>
      <c r="C883" s="16"/>
      <c r="D883" s="16"/>
      <c r="E883" s="27"/>
      <c r="F883" s="16"/>
      <c r="G883" s="27"/>
      <c r="H883" s="28"/>
    </row>
    <row r="884" spans="1:8" x14ac:dyDescent="0.25">
      <c r="E884" s="26" t="s">
        <v>48</v>
      </c>
      <c r="F884" s="15" t="str">
        <f>IF((COUNT(C877:C883)&lt;&gt;COUNT(F877:F883)),"", ROUND(SUM(F877:F883),2))</f>
        <v/>
      </c>
      <c r="G884" s="29" t="str">
        <f>IF((COUNT(C877:C883)&lt;&gt;COUNT(F877:F883)),"Neužpildytos visų objektų kainos", "")</f>
        <v>Neužpildytos visų objektų kainos</v>
      </c>
    </row>
    <row r="885" spans="1:8" x14ac:dyDescent="0.25">
      <c r="C885" s="15" t="s">
        <v>49</v>
      </c>
      <c r="D885" s="17"/>
      <c r="E885" s="26" t="s">
        <v>50</v>
      </c>
      <c r="F885" s="15" t="str">
        <f>IF(OR(F884="",D885=""),"", ROUND(PRODUCT(D885,F884)/100,2))</f>
        <v/>
      </c>
      <c r="G885" s="29" t="str">
        <f>IF(D885="", "Nurodykite taikomą PVM dydį", "")</f>
        <v>Nurodykite taikomą PVM dydį</v>
      </c>
    </row>
    <row r="886" spans="1:8" x14ac:dyDescent="0.25">
      <c r="E886" s="26" t="s">
        <v>51</v>
      </c>
      <c r="F886" s="15">
        <f>IF(ISBLANK(F885), "", ROUND(SUM(F884:F885),2))</f>
        <v>0</v>
      </c>
    </row>
    <row r="890" spans="1:8" x14ac:dyDescent="0.25">
      <c r="A890" s="12" t="s">
        <v>795</v>
      </c>
      <c r="B890" s="24" t="s">
        <v>778</v>
      </c>
    </row>
    <row r="892" spans="1:8" x14ac:dyDescent="0.25">
      <c r="A892" s="12" t="s">
        <v>27</v>
      </c>
    </row>
    <row r="893" spans="1:8" ht="30" x14ac:dyDescent="0.25">
      <c r="A893" s="15" t="s">
        <v>28</v>
      </c>
      <c r="B893" s="26" t="s">
        <v>29</v>
      </c>
      <c r="C893" s="15" t="s">
        <v>30</v>
      </c>
      <c r="D893" s="15" t="s">
        <v>31</v>
      </c>
      <c r="E893" s="26" t="s">
        <v>32</v>
      </c>
      <c r="F893" s="15" t="s">
        <v>33</v>
      </c>
      <c r="G893" s="26" t="s">
        <v>34</v>
      </c>
      <c r="H893" s="26" t="s">
        <v>35</v>
      </c>
    </row>
    <row r="894" spans="1:8" x14ac:dyDescent="0.25">
      <c r="A894" s="15" t="s">
        <v>796</v>
      </c>
      <c r="B894" s="26" t="s">
        <v>780</v>
      </c>
      <c r="C894" s="16"/>
      <c r="D894" s="16"/>
      <c r="E894" s="27"/>
      <c r="F894" s="16"/>
      <c r="G894" s="27"/>
      <c r="H894" s="27"/>
    </row>
    <row r="895" spans="1:8" x14ac:dyDescent="0.25">
      <c r="A895" s="16" t="s">
        <v>797</v>
      </c>
      <c r="B895" s="27" t="s">
        <v>782</v>
      </c>
      <c r="C895" s="16">
        <v>500</v>
      </c>
      <c r="D895" s="16" t="s">
        <v>39</v>
      </c>
      <c r="E895" s="30"/>
      <c r="F895" s="16" t="str">
        <f>IF(ISBLANK(E895),"", PRODUCT(C895,E895))</f>
        <v/>
      </c>
      <c r="G895" s="28"/>
      <c r="H895" s="27"/>
    </row>
    <row r="896" spans="1:8" x14ac:dyDescent="0.25">
      <c r="A896" s="16" t="s">
        <v>798</v>
      </c>
      <c r="B896" s="27" t="s">
        <v>784</v>
      </c>
      <c r="C896" s="16"/>
      <c r="D896" s="16"/>
      <c r="E896" s="27"/>
      <c r="F896" s="16"/>
      <c r="G896" s="27"/>
      <c r="H896" s="28"/>
    </row>
    <row r="897" spans="1:8" x14ac:dyDescent="0.25">
      <c r="A897" s="16" t="s">
        <v>799</v>
      </c>
      <c r="B897" s="27" t="s">
        <v>786</v>
      </c>
      <c r="C897" s="16"/>
      <c r="D897" s="16"/>
      <c r="E897" s="27"/>
      <c r="F897" s="16"/>
      <c r="G897" s="27"/>
      <c r="H897" s="28"/>
    </row>
    <row r="898" spans="1:8" x14ac:dyDescent="0.25">
      <c r="A898" s="16" t="s">
        <v>800</v>
      </c>
      <c r="B898" s="27" t="s">
        <v>801</v>
      </c>
      <c r="C898" s="16"/>
      <c r="D898" s="16"/>
      <c r="E898" s="27"/>
      <c r="F898" s="16"/>
      <c r="G898" s="27"/>
      <c r="H898" s="28"/>
    </row>
    <row r="899" spans="1:8" x14ac:dyDescent="0.25">
      <c r="A899" s="16" t="s">
        <v>802</v>
      </c>
      <c r="B899" s="27" t="s">
        <v>803</v>
      </c>
      <c r="C899" s="16">
        <v>400</v>
      </c>
      <c r="D899" s="16" t="s">
        <v>39</v>
      </c>
      <c r="E899" s="30"/>
      <c r="F899" s="16" t="str">
        <f>IF(ISBLANK(E899),"", PRODUCT(C899,E899))</f>
        <v/>
      </c>
      <c r="G899" s="28"/>
      <c r="H899" s="27"/>
    </row>
    <row r="900" spans="1:8" x14ac:dyDescent="0.25">
      <c r="A900" s="16" t="s">
        <v>804</v>
      </c>
      <c r="B900" s="27" t="s">
        <v>792</v>
      </c>
      <c r="C900" s="16"/>
      <c r="D900" s="16"/>
      <c r="E900" s="27"/>
      <c r="F900" s="16"/>
      <c r="G900" s="27"/>
      <c r="H900" s="28"/>
    </row>
    <row r="901" spans="1:8" x14ac:dyDescent="0.25">
      <c r="A901" s="16" t="s">
        <v>805</v>
      </c>
      <c r="B901" s="27" t="s">
        <v>806</v>
      </c>
      <c r="C901" s="16"/>
      <c r="D901" s="16"/>
      <c r="E901" s="27"/>
      <c r="F901" s="16"/>
      <c r="G901" s="27"/>
      <c r="H901" s="28"/>
    </row>
    <row r="902" spans="1:8" x14ac:dyDescent="0.25">
      <c r="E902" s="26" t="s">
        <v>48</v>
      </c>
      <c r="F902" s="15" t="str">
        <f>IF((COUNT(C895:C901)&lt;&gt;COUNT(F895:F901)),"", ROUND(SUM(F895:F901),2))</f>
        <v/>
      </c>
      <c r="G902" s="29" t="str">
        <f>IF((COUNT(C895:C901)&lt;&gt;COUNT(F895:F901)),"Neužpildytos visų objektų kainos", "")</f>
        <v>Neužpildytos visų objektų kainos</v>
      </c>
    </row>
    <row r="903" spans="1:8" x14ac:dyDescent="0.25">
      <c r="C903" s="15" t="s">
        <v>49</v>
      </c>
      <c r="D903" s="17"/>
      <c r="E903" s="26" t="s">
        <v>50</v>
      </c>
      <c r="F903" s="15" t="str">
        <f>IF(OR(F902="",D903=""),"", ROUND(PRODUCT(D903,F902)/100,2))</f>
        <v/>
      </c>
      <c r="G903" s="29" t="str">
        <f>IF(D903="", "Nurodykite taikomą PVM dydį", "")</f>
        <v>Nurodykite taikomą PVM dydį</v>
      </c>
    </row>
    <row r="904" spans="1:8" x14ac:dyDescent="0.25">
      <c r="E904" s="26" t="s">
        <v>51</v>
      </c>
      <c r="F904" s="15">
        <f>IF(ISBLANK(F903), "", ROUND(SUM(F902:F903),2))</f>
        <v>0</v>
      </c>
    </row>
    <row r="908" spans="1:8" x14ac:dyDescent="0.25">
      <c r="A908" s="12" t="s">
        <v>807</v>
      </c>
      <c r="B908" s="24" t="s">
        <v>808</v>
      </c>
    </row>
    <row r="910" spans="1:8" x14ac:dyDescent="0.25">
      <c r="A910" s="12" t="s">
        <v>27</v>
      </c>
    </row>
    <row r="911" spans="1:8" ht="30" x14ac:dyDescent="0.25">
      <c r="A911" s="15" t="s">
        <v>28</v>
      </c>
      <c r="B911" s="26" t="s">
        <v>29</v>
      </c>
      <c r="C911" s="15" t="s">
        <v>30</v>
      </c>
      <c r="D911" s="15" t="s">
        <v>31</v>
      </c>
      <c r="E911" s="26" t="s">
        <v>32</v>
      </c>
      <c r="F911" s="15" t="s">
        <v>33</v>
      </c>
      <c r="G911" s="26" t="s">
        <v>34</v>
      </c>
      <c r="H911" s="26" t="s">
        <v>35</v>
      </c>
    </row>
    <row r="912" spans="1:8" x14ac:dyDescent="0.25">
      <c r="A912" s="15" t="s">
        <v>809</v>
      </c>
      <c r="B912" s="26" t="s">
        <v>810</v>
      </c>
      <c r="C912" s="16"/>
      <c r="D912" s="16"/>
      <c r="E912" s="27"/>
      <c r="F912" s="16"/>
      <c r="G912" s="27"/>
      <c r="H912" s="27"/>
    </row>
    <row r="913" spans="1:8" x14ac:dyDescent="0.25">
      <c r="A913" s="16" t="s">
        <v>811</v>
      </c>
      <c r="B913" s="27" t="s">
        <v>810</v>
      </c>
      <c r="C913" s="16">
        <v>800</v>
      </c>
      <c r="D913" s="16" t="s">
        <v>39</v>
      </c>
      <c r="E913" s="30"/>
      <c r="F913" s="16" t="str">
        <f>IF(ISBLANK(E913),"", PRODUCT(C913,E913))</f>
        <v/>
      </c>
      <c r="G913" s="28"/>
      <c r="H913" s="27"/>
    </row>
    <row r="914" spans="1:8" x14ac:dyDescent="0.25">
      <c r="A914" s="16" t="s">
        <v>812</v>
      </c>
      <c r="B914" s="27" t="s">
        <v>62</v>
      </c>
      <c r="C914" s="16"/>
      <c r="D914" s="16"/>
      <c r="E914" s="27"/>
      <c r="F914" s="16"/>
      <c r="G914" s="27"/>
      <c r="H914" s="28"/>
    </row>
    <row r="915" spans="1:8" ht="30" x14ac:dyDescent="0.25">
      <c r="A915" s="16" t="s">
        <v>813</v>
      </c>
      <c r="B915" s="27" t="s">
        <v>814</v>
      </c>
      <c r="C915" s="16"/>
      <c r="D915" s="16"/>
      <c r="E915" s="27"/>
      <c r="F915" s="16"/>
      <c r="G915" s="27"/>
      <c r="H915" s="28"/>
    </row>
    <row r="916" spans="1:8" x14ac:dyDescent="0.25">
      <c r="A916" s="16" t="s">
        <v>815</v>
      </c>
      <c r="B916" s="27" t="s">
        <v>816</v>
      </c>
      <c r="C916" s="16"/>
      <c r="D916" s="16"/>
      <c r="E916" s="27"/>
      <c r="F916" s="16"/>
      <c r="G916" s="27"/>
      <c r="H916" s="28"/>
    </row>
    <row r="917" spans="1:8" ht="30" x14ac:dyDescent="0.25">
      <c r="A917" s="16" t="s">
        <v>817</v>
      </c>
      <c r="B917" s="27" t="s">
        <v>818</v>
      </c>
      <c r="C917" s="16"/>
      <c r="D917" s="16"/>
      <c r="E917" s="27"/>
      <c r="F917" s="16"/>
      <c r="G917" s="27"/>
      <c r="H917" s="28"/>
    </row>
    <row r="918" spans="1:8" ht="30" x14ac:dyDescent="0.25">
      <c r="A918" s="16" t="s">
        <v>819</v>
      </c>
      <c r="B918" s="27" t="s">
        <v>820</v>
      </c>
      <c r="C918" s="16"/>
      <c r="D918" s="16"/>
      <c r="E918" s="27"/>
      <c r="F918" s="16"/>
      <c r="G918" s="27"/>
      <c r="H918" s="28"/>
    </row>
    <row r="919" spans="1:8" x14ac:dyDescent="0.25">
      <c r="A919" s="16" t="s">
        <v>821</v>
      </c>
      <c r="B919" s="27" t="s">
        <v>822</v>
      </c>
      <c r="C919" s="16"/>
      <c r="D919" s="16"/>
      <c r="E919" s="27"/>
      <c r="F919" s="16"/>
      <c r="G919" s="27"/>
      <c r="H919" s="28"/>
    </row>
    <row r="920" spans="1:8" x14ac:dyDescent="0.25">
      <c r="A920" s="16" t="s">
        <v>823</v>
      </c>
      <c r="B920" s="27" t="s">
        <v>824</v>
      </c>
      <c r="C920" s="16"/>
      <c r="D920" s="16"/>
      <c r="E920" s="27"/>
      <c r="F920" s="16"/>
      <c r="G920" s="27"/>
      <c r="H920" s="28"/>
    </row>
    <row r="921" spans="1:8" x14ac:dyDescent="0.25">
      <c r="A921" s="16" t="s">
        <v>825</v>
      </c>
      <c r="B921" s="27" t="s">
        <v>826</v>
      </c>
      <c r="C921" s="16"/>
      <c r="D921" s="16"/>
      <c r="E921" s="27"/>
      <c r="F921" s="16"/>
      <c r="G921" s="27"/>
      <c r="H921" s="28"/>
    </row>
    <row r="922" spans="1:8" x14ac:dyDescent="0.25">
      <c r="A922" s="16" t="s">
        <v>827</v>
      </c>
      <c r="B922" s="27" t="s">
        <v>828</v>
      </c>
      <c r="C922" s="16"/>
      <c r="D922" s="16"/>
      <c r="E922" s="27"/>
      <c r="F922" s="16"/>
      <c r="G922" s="27"/>
      <c r="H922" s="28"/>
    </row>
    <row r="923" spans="1:8" x14ac:dyDescent="0.25">
      <c r="E923" s="26" t="s">
        <v>48</v>
      </c>
      <c r="F923" s="15" t="str">
        <f>IF((COUNT(C913:C922)&lt;&gt;COUNT(F913:F922)),"", ROUND(SUM(F913:F922),2))</f>
        <v/>
      </c>
      <c r="G923" s="29" t="str">
        <f>IF((COUNT(C913:C922)&lt;&gt;COUNT(F913:F922)),"Neužpildytos visų objektų kainos", "")</f>
        <v>Neužpildytos visų objektų kainos</v>
      </c>
    </row>
    <row r="924" spans="1:8" x14ac:dyDescent="0.25">
      <c r="C924" s="15" t="s">
        <v>49</v>
      </c>
      <c r="D924" s="17"/>
      <c r="E924" s="26" t="s">
        <v>50</v>
      </c>
      <c r="F924" s="15" t="str">
        <f>IF(OR(F923="",D924=""),"", ROUND(PRODUCT(D924,F923)/100,2))</f>
        <v/>
      </c>
      <c r="G924" s="29" t="str">
        <f>IF(D924="", "Nurodykite taikomą PVM dydį", "")</f>
        <v>Nurodykite taikomą PVM dydį</v>
      </c>
    </row>
    <row r="925" spans="1:8" x14ac:dyDescent="0.25">
      <c r="E925" s="26" t="s">
        <v>51</v>
      </c>
      <c r="F925" s="15">
        <f>IF(ISBLANK(F924), "", ROUND(SUM(F923:F924),2))</f>
        <v>0</v>
      </c>
    </row>
    <row r="929" spans="1:8" x14ac:dyDescent="0.25">
      <c r="A929" s="12" t="s">
        <v>829</v>
      </c>
      <c r="B929" s="24" t="s">
        <v>808</v>
      </c>
    </row>
    <row r="931" spans="1:8" x14ac:dyDescent="0.25">
      <c r="A931" s="12" t="s">
        <v>27</v>
      </c>
    </row>
    <row r="932" spans="1:8" ht="30" x14ac:dyDescent="0.25">
      <c r="A932" s="15" t="s">
        <v>28</v>
      </c>
      <c r="B932" s="26" t="s">
        <v>29</v>
      </c>
      <c r="C932" s="15" t="s">
        <v>30</v>
      </c>
      <c r="D932" s="15" t="s">
        <v>31</v>
      </c>
      <c r="E932" s="26" t="s">
        <v>32</v>
      </c>
      <c r="F932" s="15" t="s">
        <v>33</v>
      </c>
      <c r="G932" s="26" t="s">
        <v>34</v>
      </c>
      <c r="H932" s="26" t="s">
        <v>35</v>
      </c>
    </row>
    <row r="933" spans="1:8" x14ac:dyDescent="0.25">
      <c r="A933" s="15" t="s">
        <v>830</v>
      </c>
      <c r="B933" s="26" t="s">
        <v>810</v>
      </c>
      <c r="C933" s="16"/>
      <c r="D933" s="16"/>
      <c r="E933" s="27"/>
      <c r="F933" s="16"/>
      <c r="G933" s="27"/>
      <c r="H933" s="27"/>
    </row>
    <row r="934" spans="1:8" x14ac:dyDescent="0.25">
      <c r="A934" s="16" t="s">
        <v>831</v>
      </c>
      <c r="B934" s="27" t="s">
        <v>810</v>
      </c>
      <c r="C934" s="16">
        <v>200</v>
      </c>
      <c r="D934" s="16" t="s">
        <v>39</v>
      </c>
      <c r="E934" s="30"/>
      <c r="F934" s="16" t="str">
        <f>IF(ISBLANK(E934),"", PRODUCT(C934,E934))</f>
        <v/>
      </c>
      <c r="G934" s="28"/>
      <c r="H934" s="27"/>
    </row>
    <row r="935" spans="1:8" x14ac:dyDescent="0.25">
      <c r="A935" s="16" t="s">
        <v>832</v>
      </c>
      <c r="B935" s="27" t="s">
        <v>62</v>
      </c>
      <c r="C935" s="16"/>
      <c r="D935" s="16"/>
      <c r="E935" s="27"/>
      <c r="F935" s="16"/>
      <c r="G935" s="27"/>
      <c r="H935" s="28"/>
    </row>
    <row r="936" spans="1:8" ht="30" x14ac:dyDescent="0.25">
      <c r="A936" s="16" t="s">
        <v>833</v>
      </c>
      <c r="B936" s="27" t="s">
        <v>814</v>
      </c>
      <c r="C936" s="16"/>
      <c r="D936" s="16"/>
      <c r="E936" s="27"/>
      <c r="F936" s="16"/>
      <c r="G936" s="27"/>
      <c r="H936" s="28"/>
    </row>
    <row r="937" spans="1:8" x14ac:dyDescent="0.25">
      <c r="A937" s="16" t="s">
        <v>834</v>
      </c>
      <c r="B937" s="27" t="s">
        <v>816</v>
      </c>
      <c r="C937" s="16"/>
      <c r="D937" s="16"/>
      <c r="E937" s="27"/>
      <c r="F937" s="16"/>
      <c r="G937" s="27"/>
      <c r="H937" s="28"/>
    </row>
    <row r="938" spans="1:8" ht="30" x14ac:dyDescent="0.25">
      <c r="A938" s="16" t="s">
        <v>835</v>
      </c>
      <c r="B938" s="27" t="s">
        <v>818</v>
      </c>
      <c r="C938" s="16"/>
      <c r="D938" s="16"/>
      <c r="E938" s="27"/>
      <c r="F938" s="16"/>
      <c r="G938" s="27"/>
      <c r="H938" s="28"/>
    </row>
    <row r="939" spans="1:8" ht="30" x14ac:dyDescent="0.25">
      <c r="A939" s="16" t="s">
        <v>836</v>
      </c>
      <c r="B939" s="27" t="s">
        <v>820</v>
      </c>
      <c r="C939" s="16"/>
      <c r="D939" s="16"/>
      <c r="E939" s="27"/>
      <c r="F939" s="16"/>
      <c r="G939" s="27"/>
      <c r="H939" s="28"/>
    </row>
    <row r="940" spans="1:8" x14ac:dyDescent="0.25">
      <c r="A940" s="16" t="s">
        <v>837</v>
      </c>
      <c r="B940" s="27" t="s">
        <v>838</v>
      </c>
      <c r="C940" s="16"/>
      <c r="D940" s="16"/>
      <c r="E940" s="27"/>
      <c r="F940" s="16"/>
      <c r="G940" s="27"/>
      <c r="H940" s="28"/>
    </row>
    <row r="941" spans="1:8" x14ac:dyDescent="0.25">
      <c r="A941" s="16" t="s">
        <v>839</v>
      </c>
      <c r="B941" s="27" t="s">
        <v>824</v>
      </c>
      <c r="C941" s="16"/>
      <c r="D941" s="16"/>
      <c r="E941" s="27"/>
      <c r="F941" s="16"/>
      <c r="G941" s="27"/>
      <c r="H941" s="28"/>
    </row>
    <row r="942" spans="1:8" x14ac:dyDescent="0.25">
      <c r="A942" s="16" t="s">
        <v>840</v>
      </c>
      <c r="B942" s="27" t="s">
        <v>826</v>
      </c>
      <c r="C942" s="16"/>
      <c r="D942" s="16"/>
      <c r="E942" s="27"/>
      <c r="F942" s="16"/>
      <c r="G942" s="27"/>
      <c r="H942" s="28"/>
    </row>
    <row r="943" spans="1:8" x14ac:dyDescent="0.25">
      <c r="A943" s="16" t="s">
        <v>841</v>
      </c>
      <c r="B943" s="27" t="s">
        <v>828</v>
      </c>
      <c r="C943" s="16"/>
      <c r="D943" s="16"/>
      <c r="E943" s="27"/>
      <c r="F943" s="16"/>
      <c r="G943" s="27"/>
      <c r="H943" s="28"/>
    </row>
    <row r="944" spans="1:8" x14ac:dyDescent="0.25">
      <c r="E944" s="26" t="s">
        <v>48</v>
      </c>
      <c r="F944" s="15" t="str">
        <f>IF((COUNT(C934:C943)&lt;&gt;COUNT(F934:F943)),"", ROUND(SUM(F934:F943),2))</f>
        <v/>
      </c>
      <c r="G944" s="29" t="str">
        <f>IF((COUNT(C934:C943)&lt;&gt;COUNT(F934:F943)),"Neužpildytos visų objektų kainos", "")</f>
        <v>Neužpildytos visų objektų kainos</v>
      </c>
    </row>
    <row r="945" spans="1:8" x14ac:dyDescent="0.25">
      <c r="C945" s="15" t="s">
        <v>49</v>
      </c>
      <c r="D945" s="17"/>
      <c r="E945" s="26" t="s">
        <v>50</v>
      </c>
      <c r="F945" s="15" t="str">
        <f>IF(OR(F944="",D945=""),"", ROUND(PRODUCT(D945,F944)/100,2))</f>
        <v/>
      </c>
      <c r="G945" s="29" t="str">
        <f>IF(D945="", "Nurodykite taikomą PVM dydį", "")</f>
        <v>Nurodykite taikomą PVM dydį</v>
      </c>
    </row>
    <row r="946" spans="1:8" x14ac:dyDescent="0.25">
      <c r="E946" s="26" t="s">
        <v>51</v>
      </c>
      <c r="F946" s="15">
        <f>IF(ISBLANK(F945), "", ROUND(SUM(F944:F945),2))</f>
        <v>0</v>
      </c>
    </row>
    <row r="950" spans="1:8" x14ac:dyDescent="0.25">
      <c r="A950" s="12" t="s">
        <v>842</v>
      </c>
      <c r="B950" s="24" t="s">
        <v>808</v>
      </c>
    </row>
    <row r="952" spans="1:8" x14ac:dyDescent="0.25">
      <c r="A952" s="12" t="s">
        <v>27</v>
      </c>
    </row>
    <row r="953" spans="1:8" ht="30" x14ac:dyDescent="0.25">
      <c r="A953" s="15" t="s">
        <v>28</v>
      </c>
      <c r="B953" s="26" t="s">
        <v>29</v>
      </c>
      <c r="C953" s="15" t="s">
        <v>30</v>
      </c>
      <c r="D953" s="15" t="s">
        <v>31</v>
      </c>
      <c r="E953" s="26" t="s">
        <v>32</v>
      </c>
      <c r="F953" s="15" t="s">
        <v>33</v>
      </c>
      <c r="G953" s="26" t="s">
        <v>34</v>
      </c>
      <c r="H953" s="26" t="s">
        <v>35</v>
      </c>
    </row>
    <row r="954" spans="1:8" x14ac:dyDescent="0.25">
      <c r="A954" s="15" t="s">
        <v>843</v>
      </c>
      <c r="B954" s="26" t="s">
        <v>810</v>
      </c>
      <c r="C954" s="16"/>
      <c r="D954" s="16"/>
      <c r="E954" s="27"/>
      <c r="F954" s="16"/>
      <c r="G954" s="27"/>
      <c r="H954" s="27"/>
    </row>
    <row r="955" spans="1:8" x14ac:dyDescent="0.25">
      <c r="A955" s="16" t="s">
        <v>844</v>
      </c>
      <c r="B955" s="27" t="s">
        <v>810</v>
      </c>
      <c r="C955" s="16">
        <v>210</v>
      </c>
      <c r="D955" s="16" t="s">
        <v>39</v>
      </c>
      <c r="E955" s="30"/>
      <c r="F955" s="16" t="str">
        <f>IF(ISBLANK(E955),"", PRODUCT(C955,E955))</f>
        <v/>
      </c>
      <c r="G955" s="28"/>
      <c r="H955" s="27"/>
    </row>
    <row r="956" spans="1:8" x14ac:dyDescent="0.25">
      <c r="A956" s="16" t="s">
        <v>845</v>
      </c>
      <c r="B956" s="27" t="s">
        <v>62</v>
      </c>
      <c r="C956" s="16"/>
      <c r="D956" s="16"/>
      <c r="E956" s="27"/>
      <c r="F956" s="16"/>
      <c r="G956" s="27"/>
      <c r="H956" s="28"/>
    </row>
    <row r="957" spans="1:8" ht="30" x14ac:dyDescent="0.25">
      <c r="A957" s="16" t="s">
        <v>846</v>
      </c>
      <c r="B957" s="27" t="s">
        <v>814</v>
      </c>
      <c r="C957" s="16"/>
      <c r="D957" s="16"/>
      <c r="E957" s="27"/>
      <c r="F957" s="16"/>
      <c r="G957" s="27"/>
      <c r="H957" s="28"/>
    </row>
    <row r="958" spans="1:8" x14ac:dyDescent="0.25">
      <c r="A958" s="16" t="s">
        <v>847</v>
      </c>
      <c r="B958" s="27" t="s">
        <v>816</v>
      </c>
      <c r="C958" s="16"/>
      <c r="D958" s="16"/>
      <c r="E958" s="27"/>
      <c r="F958" s="16"/>
      <c r="G958" s="27"/>
      <c r="H958" s="28"/>
    </row>
    <row r="959" spans="1:8" ht="30" x14ac:dyDescent="0.25">
      <c r="A959" s="16" t="s">
        <v>848</v>
      </c>
      <c r="B959" s="27" t="s">
        <v>818</v>
      </c>
      <c r="C959" s="16"/>
      <c r="D959" s="16"/>
      <c r="E959" s="27"/>
      <c r="F959" s="16"/>
      <c r="G959" s="27"/>
      <c r="H959" s="28"/>
    </row>
    <row r="960" spans="1:8" ht="30" x14ac:dyDescent="0.25">
      <c r="A960" s="16" t="s">
        <v>849</v>
      </c>
      <c r="B960" s="27" t="s">
        <v>820</v>
      </c>
      <c r="C960" s="16"/>
      <c r="D960" s="16"/>
      <c r="E960" s="27"/>
      <c r="F960" s="16"/>
      <c r="G960" s="27"/>
      <c r="H960" s="28"/>
    </row>
    <row r="961" spans="1:8" x14ac:dyDescent="0.25">
      <c r="A961" s="16" t="s">
        <v>850</v>
      </c>
      <c r="B961" s="27" t="s">
        <v>851</v>
      </c>
      <c r="C961" s="16"/>
      <c r="D961" s="16"/>
      <c r="E961" s="27"/>
      <c r="F961" s="16"/>
      <c r="G961" s="27"/>
      <c r="H961" s="28"/>
    </row>
    <row r="962" spans="1:8" x14ac:dyDescent="0.25">
      <c r="A962" s="16" t="s">
        <v>852</v>
      </c>
      <c r="B962" s="27" t="s">
        <v>824</v>
      </c>
      <c r="C962" s="16"/>
      <c r="D962" s="16"/>
      <c r="E962" s="27"/>
      <c r="F962" s="16"/>
      <c r="G962" s="27"/>
      <c r="H962" s="28"/>
    </row>
    <row r="963" spans="1:8" x14ac:dyDescent="0.25">
      <c r="A963" s="16" t="s">
        <v>853</v>
      </c>
      <c r="B963" s="27" t="s">
        <v>826</v>
      </c>
      <c r="C963" s="16"/>
      <c r="D963" s="16"/>
      <c r="E963" s="27"/>
      <c r="F963" s="16"/>
      <c r="G963" s="27"/>
      <c r="H963" s="28"/>
    </row>
    <row r="964" spans="1:8" x14ac:dyDescent="0.25">
      <c r="A964" s="16" t="s">
        <v>854</v>
      </c>
      <c r="B964" s="27" t="s">
        <v>855</v>
      </c>
      <c r="C964" s="16"/>
      <c r="D964" s="16"/>
      <c r="E964" s="27"/>
      <c r="F964" s="16"/>
      <c r="G964" s="27"/>
      <c r="H964" s="28"/>
    </row>
    <row r="965" spans="1:8" x14ac:dyDescent="0.25">
      <c r="E965" s="26" t="s">
        <v>48</v>
      </c>
      <c r="F965" s="15" t="str">
        <f>IF((COUNT(C955:C964)&lt;&gt;COUNT(F955:F964)),"", ROUND(SUM(F955:F964),2))</f>
        <v/>
      </c>
      <c r="G965" s="29" t="str">
        <f>IF((COUNT(C955:C964)&lt;&gt;COUNT(F955:F964)),"Neužpildytos visų objektų kainos", "")</f>
        <v>Neužpildytos visų objektų kainos</v>
      </c>
    </row>
    <row r="966" spans="1:8" x14ac:dyDescent="0.25">
      <c r="C966" s="15" t="s">
        <v>49</v>
      </c>
      <c r="D966" s="17"/>
      <c r="E966" s="26" t="s">
        <v>50</v>
      </c>
      <c r="F966" s="15" t="str">
        <f>IF(OR(F965="",D966=""),"", ROUND(PRODUCT(D966,F965)/100,2))</f>
        <v/>
      </c>
      <c r="G966" s="29" t="str">
        <f>IF(D966="", "Nurodykite taikomą PVM dydį", "")</f>
        <v>Nurodykite taikomą PVM dydį</v>
      </c>
    </row>
    <row r="967" spans="1:8" x14ac:dyDescent="0.25">
      <c r="E967" s="26" t="s">
        <v>51</v>
      </c>
      <c r="F967" s="15">
        <f>IF(ISBLANK(F966), "", ROUND(SUM(F965:F966),2))</f>
        <v>0</v>
      </c>
    </row>
    <row r="971" spans="1:8" x14ac:dyDescent="0.25">
      <c r="A971" s="12" t="s">
        <v>856</v>
      </c>
      <c r="B971" s="24" t="s">
        <v>808</v>
      </c>
    </row>
    <row r="973" spans="1:8" x14ac:dyDescent="0.25">
      <c r="A973" s="12" t="s">
        <v>27</v>
      </c>
    </row>
    <row r="974" spans="1:8" ht="30" x14ac:dyDescent="0.25">
      <c r="A974" s="15" t="s">
        <v>28</v>
      </c>
      <c r="B974" s="26" t="s">
        <v>29</v>
      </c>
      <c r="C974" s="15" t="s">
        <v>30</v>
      </c>
      <c r="D974" s="15" t="s">
        <v>31</v>
      </c>
      <c r="E974" s="26" t="s">
        <v>32</v>
      </c>
      <c r="F974" s="15" t="s">
        <v>33</v>
      </c>
      <c r="G974" s="26" t="s">
        <v>34</v>
      </c>
      <c r="H974" s="26" t="s">
        <v>35</v>
      </c>
    </row>
    <row r="975" spans="1:8" x14ac:dyDescent="0.25">
      <c r="A975" s="15" t="s">
        <v>857</v>
      </c>
      <c r="B975" s="26" t="s">
        <v>810</v>
      </c>
      <c r="C975" s="16"/>
      <c r="D975" s="16"/>
      <c r="E975" s="27"/>
      <c r="F975" s="16"/>
      <c r="G975" s="27"/>
      <c r="H975" s="27"/>
    </row>
    <row r="976" spans="1:8" x14ac:dyDescent="0.25">
      <c r="A976" s="16" t="s">
        <v>858</v>
      </c>
      <c r="B976" s="27" t="s">
        <v>810</v>
      </c>
      <c r="C976" s="16">
        <v>1500</v>
      </c>
      <c r="D976" s="16" t="s">
        <v>39</v>
      </c>
      <c r="E976" s="30"/>
      <c r="F976" s="16" t="str">
        <f>IF(ISBLANK(E976),"", PRODUCT(C976,E976))</f>
        <v/>
      </c>
      <c r="G976" s="28"/>
      <c r="H976" s="27"/>
    </row>
    <row r="977" spans="1:8" x14ac:dyDescent="0.25">
      <c r="A977" s="16" t="s">
        <v>859</v>
      </c>
      <c r="B977" s="27" t="s">
        <v>62</v>
      </c>
      <c r="C977" s="16"/>
      <c r="D977" s="16"/>
      <c r="E977" s="27"/>
      <c r="F977" s="16"/>
      <c r="G977" s="27"/>
      <c r="H977" s="28"/>
    </row>
    <row r="978" spans="1:8" ht="30" x14ac:dyDescent="0.25">
      <c r="A978" s="16" t="s">
        <v>860</v>
      </c>
      <c r="B978" s="27" t="s">
        <v>814</v>
      </c>
      <c r="C978" s="16"/>
      <c r="D978" s="16"/>
      <c r="E978" s="27"/>
      <c r="F978" s="16"/>
      <c r="G978" s="27"/>
      <c r="H978" s="28"/>
    </row>
    <row r="979" spans="1:8" x14ac:dyDescent="0.25">
      <c r="A979" s="16" t="s">
        <v>861</v>
      </c>
      <c r="B979" s="27" t="s">
        <v>816</v>
      </c>
      <c r="C979" s="16"/>
      <c r="D979" s="16"/>
      <c r="E979" s="27"/>
      <c r="F979" s="16"/>
      <c r="G979" s="27"/>
      <c r="H979" s="28"/>
    </row>
    <row r="980" spans="1:8" ht="30" x14ac:dyDescent="0.25">
      <c r="A980" s="16" t="s">
        <v>862</v>
      </c>
      <c r="B980" s="27" t="s">
        <v>818</v>
      </c>
      <c r="C980" s="16"/>
      <c r="D980" s="16"/>
      <c r="E980" s="27"/>
      <c r="F980" s="16"/>
      <c r="G980" s="27"/>
      <c r="H980" s="28"/>
    </row>
    <row r="981" spans="1:8" ht="30" x14ac:dyDescent="0.25">
      <c r="A981" s="16" t="s">
        <v>863</v>
      </c>
      <c r="B981" s="27" t="s">
        <v>820</v>
      </c>
      <c r="C981" s="16"/>
      <c r="D981" s="16"/>
      <c r="E981" s="27"/>
      <c r="F981" s="16"/>
      <c r="G981" s="27"/>
      <c r="H981" s="28"/>
    </row>
    <row r="982" spans="1:8" x14ac:dyDescent="0.25">
      <c r="A982" s="16" t="s">
        <v>864</v>
      </c>
      <c r="B982" s="27" t="s">
        <v>865</v>
      </c>
      <c r="C982" s="16"/>
      <c r="D982" s="16"/>
      <c r="E982" s="27"/>
      <c r="F982" s="16"/>
      <c r="G982" s="27"/>
      <c r="H982" s="28"/>
    </row>
    <row r="983" spans="1:8" x14ac:dyDescent="0.25">
      <c r="A983" s="16" t="s">
        <v>866</v>
      </c>
      <c r="B983" s="27" t="s">
        <v>824</v>
      </c>
      <c r="C983" s="16"/>
      <c r="D983" s="16"/>
      <c r="E983" s="27"/>
      <c r="F983" s="16"/>
      <c r="G983" s="27"/>
      <c r="H983" s="28"/>
    </row>
    <row r="984" spans="1:8" x14ac:dyDescent="0.25">
      <c r="A984" s="16" t="s">
        <v>867</v>
      </c>
      <c r="B984" s="27" t="s">
        <v>826</v>
      </c>
      <c r="C984" s="16"/>
      <c r="D984" s="16"/>
      <c r="E984" s="27"/>
      <c r="F984" s="16"/>
      <c r="G984" s="27"/>
      <c r="H984" s="28"/>
    </row>
    <row r="985" spans="1:8" x14ac:dyDescent="0.25">
      <c r="A985" s="16" t="s">
        <v>868</v>
      </c>
      <c r="B985" s="27" t="s">
        <v>828</v>
      </c>
      <c r="C985" s="16"/>
      <c r="D985" s="16"/>
      <c r="E985" s="27"/>
      <c r="F985" s="16"/>
      <c r="G985" s="27"/>
      <c r="H985" s="28"/>
    </row>
    <row r="986" spans="1:8" x14ac:dyDescent="0.25">
      <c r="E986" s="26" t="s">
        <v>48</v>
      </c>
      <c r="F986" s="15" t="str">
        <f>IF((COUNT(C976:C985)&lt;&gt;COUNT(F976:F985)),"", ROUND(SUM(F976:F985),2))</f>
        <v/>
      </c>
      <c r="G986" s="29" t="str">
        <f>IF((COUNT(C976:C985)&lt;&gt;COUNT(F976:F985)),"Neužpildytos visų objektų kainos", "")</f>
        <v>Neužpildytos visų objektų kainos</v>
      </c>
    </row>
    <row r="987" spans="1:8" x14ac:dyDescent="0.25">
      <c r="C987" s="15" t="s">
        <v>49</v>
      </c>
      <c r="D987" s="17"/>
      <c r="E987" s="26" t="s">
        <v>50</v>
      </c>
      <c r="F987" s="15" t="str">
        <f>IF(OR(F986="",D987=""),"", ROUND(PRODUCT(D987,F986)/100,2))</f>
        <v/>
      </c>
      <c r="G987" s="29" t="str">
        <f>IF(D987="", "Nurodykite taikomą PVM dydį", "")</f>
        <v>Nurodykite taikomą PVM dydį</v>
      </c>
    </row>
    <row r="988" spans="1:8" x14ac:dyDescent="0.25">
      <c r="E988" s="26" t="s">
        <v>51</v>
      </c>
      <c r="F988" s="15">
        <f>IF(ISBLANK(F987), "", ROUND(SUM(F986:F987),2))</f>
        <v>0</v>
      </c>
    </row>
    <row r="992" spans="1:8" x14ac:dyDescent="0.25">
      <c r="A992" s="12" t="s">
        <v>869</v>
      </c>
      <c r="B992" s="24" t="s">
        <v>870</v>
      </c>
    </row>
    <row r="994" spans="1:8" x14ac:dyDescent="0.25">
      <c r="A994" s="12" t="s">
        <v>27</v>
      </c>
    </row>
    <row r="995" spans="1:8" ht="30" x14ac:dyDescent="0.25">
      <c r="A995" s="15" t="s">
        <v>28</v>
      </c>
      <c r="B995" s="26" t="s">
        <v>29</v>
      </c>
      <c r="C995" s="15" t="s">
        <v>30</v>
      </c>
      <c r="D995" s="15" t="s">
        <v>31</v>
      </c>
      <c r="E995" s="26" t="s">
        <v>32</v>
      </c>
      <c r="F995" s="15" t="s">
        <v>33</v>
      </c>
      <c r="G995" s="26" t="s">
        <v>34</v>
      </c>
      <c r="H995" s="26" t="s">
        <v>35</v>
      </c>
    </row>
    <row r="996" spans="1:8" x14ac:dyDescent="0.25">
      <c r="A996" s="15" t="s">
        <v>871</v>
      </c>
      <c r="B996" s="26" t="s">
        <v>872</v>
      </c>
      <c r="C996" s="16"/>
      <c r="D996" s="16"/>
      <c r="E996" s="27"/>
      <c r="F996" s="16"/>
      <c r="G996" s="27"/>
      <c r="H996" s="27"/>
    </row>
    <row r="997" spans="1:8" x14ac:dyDescent="0.25">
      <c r="A997" s="16" t="s">
        <v>873</v>
      </c>
      <c r="B997" s="27" t="s">
        <v>872</v>
      </c>
      <c r="C997" s="16">
        <v>60</v>
      </c>
      <c r="D997" s="16" t="s">
        <v>39</v>
      </c>
      <c r="E997" s="30"/>
      <c r="F997" s="16" t="str">
        <f>IF(ISBLANK(E997),"", PRODUCT(C997,E997))</f>
        <v/>
      </c>
      <c r="G997" s="28"/>
      <c r="H997" s="27"/>
    </row>
    <row r="998" spans="1:8" ht="30" x14ac:dyDescent="0.25">
      <c r="A998" s="16" t="s">
        <v>874</v>
      </c>
      <c r="B998" s="27" t="s">
        <v>875</v>
      </c>
      <c r="C998" s="16"/>
      <c r="D998" s="16"/>
      <c r="E998" s="27"/>
      <c r="F998" s="16"/>
      <c r="G998" s="27"/>
      <c r="H998" s="28"/>
    </row>
    <row r="999" spans="1:8" ht="30" x14ac:dyDescent="0.25">
      <c r="A999" s="16" t="s">
        <v>876</v>
      </c>
      <c r="B999" s="27" t="s">
        <v>877</v>
      </c>
      <c r="C999" s="16"/>
      <c r="D999" s="16"/>
      <c r="E999" s="27"/>
      <c r="F999" s="16"/>
      <c r="G999" s="27"/>
      <c r="H999" s="28"/>
    </row>
    <row r="1000" spans="1:8" ht="30" x14ac:dyDescent="0.25">
      <c r="A1000" s="16" t="s">
        <v>878</v>
      </c>
      <c r="B1000" s="27" t="s">
        <v>879</v>
      </c>
      <c r="C1000" s="16"/>
      <c r="D1000" s="16"/>
      <c r="E1000" s="27"/>
      <c r="F1000" s="16"/>
      <c r="G1000" s="27"/>
      <c r="H1000" s="28"/>
    </row>
    <row r="1001" spans="1:8" x14ac:dyDescent="0.25">
      <c r="A1001" s="16" t="s">
        <v>880</v>
      </c>
      <c r="B1001" s="27" t="s">
        <v>881</v>
      </c>
      <c r="C1001" s="16"/>
      <c r="D1001" s="16"/>
      <c r="E1001" s="27"/>
      <c r="F1001" s="16"/>
      <c r="G1001" s="27"/>
      <c r="H1001" s="28"/>
    </row>
    <row r="1002" spans="1:8" x14ac:dyDescent="0.25">
      <c r="A1002" s="16" t="s">
        <v>882</v>
      </c>
      <c r="B1002" s="27" t="s">
        <v>883</v>
      </c>
      <c r="C1002" s="16"/>
      <c r="D1002" s="16"/>
      <c r="E1002" s="27"/>
      <c r="F1002" s="16"/>
      <c r="G1002" s="27"/>
      <c r="H1002" s="28"/>
    </row>
    <row r="1003" spans="1:8" ht="30" x14ac:dyDescent="0.25">
      <c r="A1003" s="16" t="s">
        <v>884</v>
      </c>
      <c r="B1003" s="27" t="s">
        <v>885</v>
      </c>
      <c r="C1003" s="16"/>
      <c r="D1003" s="16"/>
      <c r="E1003" s="27"/>
      <c r="F1003" s="16"/>
      <c r="G1003" s="27"/>
      <c r="H1003" s="28"/>
    </row>
    <row r="1004" spans="1:8" x14ac:dyDescent="0.25">
      <c r="A1004" s="16" t="s">
        <v>886</v>
      </c>
      <c r="B1004" s="27" t="s">
        <v>887</v>
      </c>
      <c r="C1004" s="16"/>
      <c r="D1004" s="16"/>
      <c r="E1004" s="27"/>
      <c r="F1004" s="16"/>
      <c r="G1004" s="27"/>
      <c r="H1004" s="28"/>
    </row>
    <row r="1005" spans="1:8" x14ac:dyDescent="0.25">
      <c r="A1005" s="16" t="s">
        <v>888</v>
      </c>
      <c r="B1005" s="27" t="s">
        <v>889</v>
      </c>
      <c r="C1005" s="16"/>
      <c r="D1005" s="16"/>
      <c r="E1005" s="27"/>
      <c r="F1005" s="16"/>
      <c r="G1005" s="27"/>
      <c r="H1005" s="28"/>
    </row>
    <row r="1006" spans="1:8" x14ac:dyDescent="0.25">
      <c r="A1006" s="16" t="s">
        <v>890</v>
      </c>
      <c r="B1006" s="27" t="s">
        <v>891</v>
      </c>
      <c r="C1006" s="16">
        <v>10000</v>
      </c>
      <c r="D1006" s="16" t="s">
        <v>39</v>
      </c>
      <c r="E1006" s="30"/>
      <c r="F1006" s="16" t="str">
        <f>IF(ISBLANK(E1006),"", PRODUCT(C1006,E1006))</f>
        <v/>
      </c>
      <c r="G1006" s="28"/>
      <c r="H1006" s="27"/>
    </row>
    <row r="1007" spans="1:8" x14ac:dyDescent="0.25">
      <c r="A1007" s="16" t="s">
        <v>892</v>
      </c>
      <c r="B1007" s="27" t="s">
        <v>891</v>
      </c>
      <c r="C1007" s="16"/>
      <c r="D1007" s="16"/>
      <c r="E1007" s="27"/>
      <c r="F1007" s="16"/>
      <c r="G1007" s="27"/>
      <c r="H1007" s="28"/>
    </row>
    <row r="1008" spans="1:8" x14ac:dyDescent="0.25">
      <c r="A1008" s="16" t="s">
        <v>893</v>
      </c>
      <c r="B1008" s="27" t="s">
        <v>894</v>
      </c>
      <c r="C1008" s="16"/>
      <c r="D1008" s="16"/>
      <c r="E1008" s="27"/>
      <c r="F1008" s="16"/>
      <c r="G1008" s="27"/>
      <c r="H1008" s="28"/>
    </row>
    <row r="1009" spans="1:8" x14ac:dyDescent="0.25">
      <c r="A1009" s="16" t="s">
        <v>895</v>
      </c>
      <c r="B1009" s="27" t="s">
        <v>896</v>
      </c>
      <c r="C1009" s="16"/>
      <c r="D1009" s="16"/>
      <c r="E1009" s="27"/>
      <c r="F1009" s="16"/>
      <c r="G1009" s="27"/>
      <c r="H1009" s="28"/>
    </row>
    <row r="1010" spans="1:8" x14ac:dyDescent="0.25">
      <c r="A1010" s="16" t="s">
        <v>897</v>
      </c>
      <c r="B1010" s="27" t="s">
        <v>898</v>
      </c>
      <c r="C1010" s="16"/>
      <c r="D1010" s="16"/>
      <c r="E1010" s="27"/>
      <c r="F1010" s="16"/>
      <c r="G1010" s="27"/>
      <c r="H1010" s="28"/>
    </row>
    <row r="1011" spans="1:8" ht="30" x14ac:dyDescent="0.25">
      <c r="A1011" s="16" t="s">
        <v>899</v>
      </c>
      <c r="B1011" s="27" t="s">
        <v>900</v>
      </c>
      <c r="C1011" s="16"/>
      <c r="D1011" s="16"/>
      <c r="E1011" s="27"/>
      <c r="F1011" s="16"/>
      <c r="G1011" s="27"/>
      <c r="H1011" s="28"/>
    </row>
    <row r="1012" spans="1:8" x14ac:dyDescent="0.25">
      <c r="A1012" s="16" t="s">
        <v>901</v>
      </c>
      <c r="B1012" s="27" t="s">
        <v>902</v>
      </c>
      <c r="C1012" s="16"/>
      <c r="D1012" s="16"/>
      <c r="E1012" s="27"/>
      <c r="F1012" s="16"/>
      <c r="G1012" s="27"/>
      <c r="H1012" s="28"/>
    </row>
    <row r="1013" spans="1:8" x14ac:dyDescent="0.25">
      <c r="A1013" s="16" t="s">
        <v>903</v>
      </c>
      <c r="B1013" s="27" t="s">
        <v>904</v>
      </c>
      <c r="C1013" s="16"/>
      <c r="D1013" s="16"/>
      <c r="E1013" s="27"/>
      <c r="F1013" s="16"/>
      <c r="G1013" s="27"/>
      <c r="H1013" s="28"/>
    </row>
    <row r="1014" spans="1:8" x14ac:dyDescent="0.25">
      <c r="A1014" s="16" t="s">
        <v>905</v>
      </c>
      <c r="B1014" s="27" t="s">
        <v>906</v>
      </c>
      <c r="C1014" s="16"/>
      <c r="D1014" s="16"/>
      <c r="E1014" s="27"/>
      <c r="F1014" s="16"/>
      <c r="G1014" s="27"/>
      <c r="H1014" s="28"/>
    </row>
    <row r="1015" spans="1:8" x14ac:dyDescent="0.25">
      <c r="A1015" s="16" t="s">
        <v>907</v>
      </c>
      <c r="B1015" s="27" t="s">
        <v>908</v>
      </c>
      <c r="C1015" s="16"/>
      <c r="D1015" s="16"/>
      <c r="E1015" s="27"/>
      <c r="F1015" s="16"/>
      <c r="G1015" s="27"/>
      <c r="H1015" s="28"/>
    </row>
    <row r="1016" spans="1:8" x14ac:dyDescent="0.25">
      <c r="A1016" s="16" t="s">
        <v>909</v>
      </c>
      <c r="B1016" s="27" t="s">
        <v>910</v>
      </c>
      <c r="C1016" s="16"/>
      <c r="D1016" s="16"/>
      <c r="E1016" s="27"/>
      <c r="F1016" s="16"/>
      <c r="G1016" s="27"/>
      <c r="H1016" s="28"/>
    </row>
    <row r="1017" spans="1:8" x14ac:dyDescent="0.25">
      <c r="A1017" s="16" t="s">
        <v>911</v>
      </c>
      <c r="B1017" s="27" t="s">
        <v>912</v>
      </c>
      <c r="C1017" s="16">
        <v>1000</v>
      </c>
      <c r="D1017" s="16" t="s">
        <v>39</v>
      </c>
      <c r="E1017" s="30"/>
      <c r="F1017" s="16" t="str">
        <f>IF(ISBLANK(E1017),"", PRODUCT(C1017,E1017))</f>
        <v/>
      </c>
      <c r="G1017" s="28"/>
      <c r="H1017" s="27"/>
    </row>
    <row r="1018" spans="1:8" x14ac:dyDescent="0.25">
      <c r="A1018" s="16" t="s">
        <v>913</v>
      </c>
      <c r="B1018" s="27" t="s">
        <v>914</v>
      </c>
      <c r="C1018" s="16"/>
      <c r="D1018" s="16"/>
      <c r="E1018" s="27"/>
      <c r="F1018" s="16"/>
      <c r="G1018" s="27"/>
      <c r="H1018" s="28"/>
    </row>
    <row r="1019" spans="1:8" ht="30" x14ac:dyDescent="0.25">
      <c r="A1019" s="16" t="s">
        <v>915</v>
      </c>
      <c r="B1019" s="27" t="s">
        <v>916</v>
      </c>
      <c r="C1019" s="16"/>
      <c r="D1019" s="16"/>
      <c r="E1019" s="27"/>
      <c r="F1019" s="16"/>
      <c r="G1019" s="27"/>
      <c r="H1019" s="28"/>
    </row>
    <row r="1020" spans="1:8" x14ac:dyDescent="0.25">
      <c r="A1020" s="16" t="s">
        <v>917</v>
      </c>
      <c r="B1020" s="27" t="s">
        <v>918</v>
      </c>
      <c r="C1020" s="16"/>
      <c r="D1020" s="16"/>
      <c r="E1020" s="27"/>
      <c r="F1020" s="16"/>
      <c r="G1020" s="27"/>
      <c r="H1020" s="28"/>
    </row>
    <row r="1021" spans="1:8" x14ac:dyDescent="0.25">
      <c r="A1021" s="16" t="s">
        <v>919</v>
      </c>
      <c r="B1021" s="27" t="s">
        <v>920</v>
      </c>
      <c r="C1021" s="16">
        <v>200</v>
      </c>
      <c r="D1021" s="16" t="s">
        <v>39</v>
      </c>
      <c r="E1021" s="30"/>
      <c r="F1021" s="16" t="str">
        <f>IF(ISBLANK(E1021),"", PRODUCT(C1021,E1021))</f>
        <v/>
      </c>
      <c r="G1021" s="28"/>
      <c r="H1021" s="27"/>
    </row>
    <row r="1022" spans="1:8" ht="30" x14ac:dyDescent="0.25">
      <c r="A1022" s="16" t="s">
        <v>921</v>
      </c>
      <c r="B1022" s="27" t="s">
        <v>922</v>
      </c>
      <c r="C1022" s="16"/>
      <c r="D1022" s="16"/>
      <c r="E1022" s="27"/>
      <c r="F1022" s="16"/>
      <c r="G1022" s="27"/>
      <c r="H1022" s="28"/>
    </row>
    <row r="1023" spans="1:8" ht="30" x14ac:dyDescent="0.25">
      <c r="A1023" s="16" t="s">
        <v>923</v>
      </c>
      <c r="B1023" s="27" t="s">
        <v>924</v>
      </c>
      <c r="C1023" s="16"/>
      <c r="D1023" s="16"/>
      <c r="E1023" s="27"/>
      <c r="F1023" s="16"/>
      <c r="G1023" s="27"/>
      <c r="H1023" s="28"/>
    </row>
    <row r="1024" spans="1:8" x14ac:dyDescent="0.25">
      <c r="A1024" s="16" t="s">
        <v>925</v>
      </c>
      <c r="B1024" s="27" t="s">
        <v>926</v>
      </c>
      <c r="C1024" s="16">
        <v>10</v>
      </c>
      <c r="D1024" s="16" t="s">
        <v>39</v>
      </c>
      <c r="E1024" s="30"/>
      <c r="F1024" s="16" t="str">
        <f>IF(ISBLANK(E1024),"", PRODUCT(C1024,E1024))</f>
        <v/>
      </c>
      <c r="G1024" s="28"/>
      <c r="H1024" s="27"/>
    </row>
    <row r="1025" spans="1:8" x14ac:dyDescent="0.25">
      <c r="A1025" s="16" t="s">
        <v>927</v>
      </c>
      <c r="B1025" s="27" t="s">
        <v>928</v>
      </c>
      <c r="C1025" s="16"/>
      <c r="D1025" s="16"/>
      <c r="E1025" s="27"/>
      <c r="F1025" s="16"/>
      <c r="G1025" s="27"/>
      <c r="H1025" s="28"/>
    </row>
    <row r="1026" spans="1:8" x14ac:dyDescent="0.25">
      <c r="A1026" s="16" t="s">
        <v>929</v>
      </c>
      <c r="B1026" s="27" t="s">
        <v>930</v>
      </c>
      <c r="C1026" s="16"/>
      <c r="D1026" s="16"/>
      <c r="E1026" s="27"/>
      <c r="F1026" s="16"/>
      <c r="G1026" s="27"/>
      <c r="H1026" s="28"/>
    </row>
    <row r="1027" spans="1:8" x14ac:dyDescent="0.25">
      <c r="E1027" s="26" t="s">
        <v>48</v>
      </c>
      <c r="F1027" s="15" t="str">
        <f>IF((COUNT(C997:C1026)&lt;&gt;COUNT(F997:F1026)),"", ROUND(SUM(F997:F1026),2))</f>
        <v/>
      </c>
      <c r="G1027" s="29" t="str">
        <f>IF((COUNT(C997:C1026)&lt;&gt;COUNT(F997:F1026)),"Neužpildytos visų objektų kainos", "")</f>
        <v>Neužpildytos visų objektų kainos</v>
      </c>
    </row>
    <row r="1028" spans="1:8" x14ac:dyDescent="0.25">
      <c r="C1028" s="15" t="s">
        <v>49</v>
      </c>
      <c r="D1028" s="17"/>
      <c r="E1028" s="26" t="s">
        <v>50</v>
      </c>
      <c r="F1028" s="15" t="str">
        <f>IF(OR(F1027="",D1028=""),"", ROUND(PRODUCT(D1028,F1027)/100,2))</f>
        <v/>
      </c>
      <c r="G1028" s="29" t="str">
        <f>IF(D1028="", "Nurodykite taikomą PVM dydį", "")</f>
        <v>Nurodykite taikomą PVM dydį</v>
      </c>
    </row>
    <row r="1029" spans="1:8" x14ac:dyDescent="0.25">
      <c r="E1029" s="26" t="s">
        <v>51</v>
      </c>
      <c r="F1029" s="15">
        <f>IF(ISBLANK(F1028), "", ROUND(SUM(F1027:F1028),2))</f>
        <v>0</v>
      </c>
    </row>
    <row r="1033" spans="1:8" x14ac:dyDescent="0.25">
      <c r="A1033" s="12" t="s">
        <v>931</v>
      </c>
      <c r="B1033" s="24" t="s">
        <v>932</v>
      </c>
    </row>
    <row r="1035" spans="1:8" x14ac:dyDescent="0.25">
      <c r="A1035" s="12" t="s">
        <v>27</v>
      </c>
    </row>
    <row r="1036" spans="1:8" ht="30" x14ac:dyDescent="0.25">
      <c r="A1036" s="15" t="s">
        <v>28</v>
      </c>
      <c r="B1036" s="26" t="s">
        <v>29</v>
      </c>
      <c r="C1036" s="15" t="s">
        <v>30</v>
      </c>
      <c r="D1036" s="15" t="s">
        <v>31</v>
      </c>
      <c r="E1036" s="26" t="s">
        <v>32</v>
      </c>
      <c r="F1036" s="15" t="s">
        <v>33</v>
      </c>
      <c r="G1036" s="26" t="s">
        <v>34</v>
      </c>
      <c r="H1036" s="26" t="s">
        <v>35</v>
      </c>
    </row>
    <row r="1037" spans="1:8" x14ac:dyDescent="0.25">
      <c r="A1037" s="15" t="s">
        <v>933</v>
      </c>
      <c r="B1037" s="26" t="s">
        <v>934</v>
      </c>
      <c r="C1037" s="16"/>
      <c r="D1037" s="16"/>
      <c r="E1037" s="27"/>
      <c r="F1037" s="16"/>
      <c r="G1037" s="27"/>
      <c r="H1037" s="27"/>
    </row>
    <row r="1038" spans="1:8" x14ac:dyDescent="0.25">
      <c r="A1038" s="16" t="s">
        <v>935</v>
      </c>
      <c r="B1038" s="27" t="s">
        <v>936</v>
      </c>
      <c r="C1038" s="16">
        <v>9000</v>
      </c>
      <c r="D1038" s="16" t="s">
        <v>39</v>
      </c>
      <c r="E1038" s="30"/>
      <c r="F1038" s="16" t="str">
        <f>IF(ISBLANK(E1038),"", PRODUCT(C1038,E1038))</f>
        <v/>
      </c>
      <c r="G1038" s="28"/>
      <c r="H1038" s="27"/>
    </row>
    <row r="1039" spans="1:8" x14ac:dyDescent="0.25">
      <c r="A1039" s="16" t="s">
        <v>937</v>
      </c>
      <c r="B1039" s="27" t="s">
        <v>938</v>
      </c>
      <c r="C1039" s="16"/>
      <c r="D1039" s="16"/>
      <c r="E1039" s="27"/>
      <c r="F1039" s="16"/>
      <c r="G1039" s="27"/>
      <c r="H1039" s="28"/>
    </row>
    <row r="1040" spans="1:8" x14ac:dyDescent="0.25">
      <c r="A1040" s="16" t="s">
        <v>939</v>
      </c>
      <c r="B1040" s="27" t="s">
        <v>940</v>
      </c>
      <c r="C1040" s="16"/>
      <c r="D1040" s="16"/>
      <c r="E1040" s="27"/>
      <c r="F1040" s="16"/>
      <c r="G1040" s="27"/>
      <c r="H1040" s="28"/>
    </row>
    <row r="1041" spans="1:8" x14ac:dyDescent="0.25">
      <c r="E1041" s="26" t="s">
        <v>48</v>
      </c>
      <c r="F1041" s="15" t="str">
        <f>IF((COUNT(C1038:C1040)&lt;&gt;COUNT(F1038:F1040)),"", ROUND(SUM(F1038:F1040),2))</f>
        <v/>
      </c>
      <c r="G1041" s="29" t="str">
        <f>IF((COUNT(C1038:C1040)&lt;&gt;COUNT(F1038:F1040)),"Neužpildytos visų objektų kainos", "")</f>
        <v>Neužpildytos visų objektų kainos</v>
      </c>
    </row>
    <row r="1042" spans="1:8" x14ac:dyDescent="0.25">
      <c r="C1042" s="15" t="s">
        <v>49</v>
      </c>
      <c r="D1042" s="17"/>
      <c r="E1042" s="26" t="s">
        <v>50</v>
      </c>
      <c r="F1042" s="15" t="str">
        <f>IF(OR(F1041="",D1042=""),"", ROUND(PRODUCT(D1042,F1041)/100,2))</f>
        <v/>
      </c>
      <c r="G1042" s="29" t="str">
        <f>IF(D1042="", "Nurodykite taikomą PVM dydį", "")</f>
        <v>Nurodykite taikomą PVM dydį</v>
      </c>
    </row>
    <row r="1043" spans="1:8" x14ac:dyDescent="0.25">
      <c r="E1043" s="26" t="s">
        <v>51</v>
      </c>
      <c r="F1043" s="15">
        <f>IF(ISBLANK(F1042), "", ROUND(SUM(F1041:F1042),2))</f>
        <v>0</v>
      </c>
    </row>
    <row r="1047" spans="1:8" x14ac:dyDescent="0.25">
      <c r="A1047" s="12" t="s">
        <v>941</v>
      </c>
      <c r="B1047" s="24" t="s">
        <v>942</v>
      </c>
    </row>
    <row r="1049" spans="1:8" x14ac:dyDescent="0.25">
      <c r="A1049" s="12" t="s">
        <v>27</v>
      </c>
    </row>
    <row r="1050" spans="1:8" ht="30" x14ac:dyDescent="0.25">
      <c r="A1050" s="15" t="s">
        <v>28</v>
      </c>
      <c r="B1050" s="26" t="s">
        <v>29</v>
      </c>
      <c r="C1050" s="15" t="s">
        <v>30</v>
      </c>
      <c r="D1050" s="15" t="s">
        <v>31</v>
      </c>
      <c r="E1050" s="26" t="s">
        <v>32</v>
      </c>
      <c r="F1050" s="15" t="s">
        <v>33</v>
      </c>
      <c r="G1050" s="26" t="s">
        <v>34</v>
      </c>
      <c r="H1050" s="26" t="s">
        <v>35</v>
      </c>
    </row>
    <row r="1051" spans="1:8" x14ac:dyDescent="0.25">
      <c r="A1051" s="15" t="s">
        <v>943</v>
      </c>
      <c r="B1051" s="26" t="s">
        <v>944</v>
      </c>
      <c r="C1051" s="16"/>
      <c r="D1051" s="16"/>
      <c r="E1051" s="27"/>
      <c r="F1051" s="16"/>
      <c r="G1051" s="27"/>
      <c r="H1051" s="27"/>
    </row>
    <row r="1052" spans="1:8" x14ac:dyDescent="0.25">
      <c r="A1052" s="16" t="s">
        <v>945</v>
      </c>
      <c r="B1052" s="27" t="s">
        <v>946</v>
      </c>
      <c r="C1052" s="16">
        <v>2000</v>
      </c>
      <c r="D1052" s="16" t="s">
        <v>39</v>
      </c>
      <c r="E1052" s="30"/>
      <c r="F1052" s="16" t="str">
        <f>IF(ISBLANK(E1052),"", PRODUCT(C1052,E1052))</f>
        <v/>
      </c>
      <c r="G1052" s="28"/>
      <c r="H1052" s="27"/>
    </row>
    <row r="1053" spans="1:8" x14ac:dyDescent="0.25">
      <c r="A1053" s="16" t="s">
        <v>947</v>
      </c>
      <c r="B1053" s="27" t="s">
        <v>948</v>
      </c>
      <c r="C1053" s="16"/>
      <c r="D1053" s="16"/>
      <c r="E1053" s="27"/>
      <c r="F1053" s="16"/>
      <c r="G1053" s="27"/>
      <c r="H1053" s="28"/>
    </row>
    <row r="1054" spans="1:8" x14ac:dyDescent="0.25">
      <c r="A1054" s="16" t="s">
        <v>949</v>
      </c>
      <c r="B1054" s="27" t="s">
        <v>950</v>
      </c>
      <c r="C1054" s="16"/>
      <c r="D1054" s="16"/>
      <c r="E1054" s="27"/>
      <c r="F1054" s="16"/>
      <c r="G1054" s="27"/>
      <c r="H1054" s="28"/>
    </row>
    <row r="1055" spans="1:8" x14ac:dyDescent="0.25">
      <c r="A1055" s="16" t="s">
        <v>951</v>
      </c>
      <c r="B1055" s="27" t="s">
        <v>952</v>
      </c>
      <c r="C1055" s="16"/>
      <c r="D1055" s="16"/>
      <c r="E1055" s="27"/>
      <c r="F1055" s="16"/>
      <c r="G1055" s="27"/>
      <c r="H1055" s="28"/>
    </row>
    <row r="1056" spans="1:8" x14ac:dyDescent="0.25">
      <c r="A1056" s="16" t="s">
        <v>953</v>
      </c>
      <c r="B1056" s="27" t="s">
        <v>946</v>
      </c>
      <c r="C1056" s="16">
        <v>700</v>
      </c>
      <c r="D1056" s="16" t="s">
        <v>39</v>
      </c>
      <c r="E1056" s="30"/>
      <c r="F1056" s="16" t="str">
        <f>IF(ISBLANK(E1056),"", PRODUCT(C1056,E1056))</f>
        <v/>
      </c>
      <c r="G1056" s="28"/>
      <c r="H1056" s="27"/>
    </row>
    <row r="1057" spans="1:8" x14ac:dyDescent="0.25">
      <c r="A1057" s="16" t="s">
        <v>954</v>
      </c>
      <c r="B1057" s="27" t="s">
        <v>955</v>
      </c>
      <c r="C1057" s="16"/>
      <c r="D1057" s="16"/>
      <c r="E1057" s="27"/>
      <c r="F1057" s="16"/>
      <c r="G1057" s="27"/>
      <c r="H1057" s="28"/>
    </row>
    <row r="1058" spans="1:8" x14ac:dyDescent="0.25">
      <c r="A1058" s="16" t="s">
        <v>956</v>
      </c>
      <c r="B1058" s="27" t="s">
        <v>950</v>
      </c>
      <c r="C1058" s="16"/>
      <c r="D1058" s="16"/>
      <c r="E1058" s="27"/>
      <c r="F1058" s="16"/>
      <c r="G1058" s="27"/>
      <c r="H1058" s="28"/>
    </row>
    <row r="1059" spans="1:8" x14ac:dyDescent="0.25">
      <c r="A1059" s="16" t="s">
        <v>957</v>
      </c>
      <c r="B1059" s="27" t="s">
        <v>952</v>
      </c>
      <c r="C1059" s="16"/>
      <c r="D1059" s="16"/>
      <c r="E1059" s="27"/>
      <c r="F1059" s="16"/>
      <c r="G1059" s="27"/>
      <c r="H1059" s="28"/>
    </row>
    <row r="1060" spans="1:8" x14ac:dyDescent="0.25">
      <c r="E1060" s="26" t="s">
        <v>48</v>
      </c>
      <c r="F1060" s="15" t="str">
        <f>IF((COUNT(C1052:C1059)&lt;&gt;COUNT(F1052:F1059)),"", ROUND(SUM(F1052:F1059),2))</f>
        <v/>
      </c>
      <c r="G1060" s="29" t="str">
        <f>IF((COUNT(C1052:C1059)&lt;&gt;COUNT(F1052:F1059)),"Neužpildytos visų objektų kainos", "")</f>
        <v>Neužpildytos visų objektų kainos</v>
      </c>
    </row>
    <row r="1061" spans="1:8" x14ac:dyDescent="0.25">
      <c r="C1061" s="15" t="s">
        <v>49</v>
      </c>
      <c r="D1061" s="17"/>
      <c r="E1061" s="26" t="s">
        <v>50</v>
      </c>
      <c r="F1061" s="15" t="str">
        <f>IF(OR(F1060="",D1061=""),"", ROUND(PRODUCT(D1061,F1060)/100,2))</f>
        <v/>
      </c>
      <c r="G1061" s="29" t="str">
        <f>IF(D1061="", "Nurodykite taikomą PVM dydį", "")</f>
        <v>Nurodykite taikomą PVM dydį</v>
      </c>
    </row>
    <row r="1062" spans="1:8" x14ac:dyDescent="0.25">
      <c r="E1062" s="26" t="s">
        <v>51</v>
      </c>
      <c r="F1062" s="15">
        <f>IF(ISBLANK(F1061), "", ROUND(SUM(F1060:F1061),2))</f>
        <v>0</v>
      </c>
    </row>
    <row r="1066" spans="1:8" x14ac:dyDescent="0.25">
      <c r="A1066" s="12" t="s">
        <v>958</v>
      </c>
      <c r="B1066" s="24" t="s">
        <v>959</v>
      </c>
    </row>
    <row r="1068" spans="1:8" x14ac:dyDescent="0.25">
      <c r="A1068" s="12" t="s">
        <v>27</v>
      </c>
    </row>
    <row r="1069" spans="1:8" ht="30" x14ac:dyDescent="0.25">
      <c r="A1069" s="15" t="s">
        <v>28</v>
      </c>
      <c r="B1069" s="26" t="s">
        <v>29</v>
      </c>
      <c r="C1069" s="15" t="s">
        <v>30</v>
      </c>
      <c r="D1069" s="15" t="s">
        <v>31</v>
      </c>
      <c r="E1069" s="26" t="s">
        <v>32</v>
      </c>
      <c r="F1069" s="15" t="s">
        <v>33</v>
      </c>
      <c r="G1069" s="26" t="s">
        <v>34</v>
      </c>
      <c r="H1069" s="26" t="s">
        <v>35</v>
      </c>
    </row>
    <row r="1070" spans="1:8" x14ac:dyDescent="0.25">
      <c r="A1070" s="15" t="s">
        <v>960</v>
      </c>
      <c r="B1070" s="26" t="s">
        <v>961</v>
      </c>
      <c r="C1070" s="16"/>
      <c r="D1070" s="16"/>
      <c r="E1070" s="27"/>
      <c r="F1070" s="16"/>
      <c r="G1070" s="27"/>
      <c r="H1070" s="27"/>
    </row>
    <row r="1071" spans="1:8" x14ac:dyDescent="0.25">
      <c r="A1071" s="16" t="s">
        <v>962</v>
      </c>
      <c r="B1071" s="27" t="s">
        <v>963</v>
      </c>
      <c r="C1071" s="16">
        <v>10000</v>
      </c>
      <c r="D1071" s="16" t="s">
        <v>39</v>
      </c>
      <c r="E1071" s="30"/>
      <c r="F1071" s="16" t="str">
        <f>IF(ISBLANK(E1071),"", PRODUCT(C1071,E1071))</f>
        <v/>
      </c>
      <c r="G1071" s="28"/>
      <c r="H1071" s="27"/>
    </row>
    <row r="1072" spans="1:8" x14ac:dyDescent="0.25">
      <c r="A1072" s="16" t="s">
        <v>964</v>
      </c>
      <c r="B1072" s="27" t="s">
        <v>965</v>
      </c>
      <c r="C1072" s="16"/>
      <c r="D1072" s="16"/>
      <c r="E1072" s="27"/>
      <c r="F1072" s="16"/>
      <c r="G1072" s="27"/>
      <c r="H1072" s="28"/>
    </row>
    <row r="1073" spans="1:8" x14ac:dyDescent="0.25">
      <c r="A1073" s="16" t="s">
        <v>966</v>
      </c>
      <c r="B1073" s="27" t="s">
        <v>62</v>
      </c>
      <c r="C1073" s="16"/>
      <c r="D1073" s="16"/>
      <c r="E1073" s="27"/>
      <c r="F1073" s="16"/>
      <c r="G1073" s="27"/>
      <c r="H1073" s="28"/>
    </row>
    <row r="1074" spans="1:8" x14ac:dyDescent="0.25">
      <c r="A1074" s="16" t="s">
        <v>967</v>
      </c>
      <c r="B1074" s="27" t="s">
        <v>968</v>
      </c>
      <c r="C1074" s="16"/>
      <c r="D1074" s="16"/>
      <c r="E1074" s="27"/>
      <c r="F1074" s="16"/>
      <c r="G1074" s="27"/>
      <c r="H1074" s="28"/>
    </row>
    <row r="1075" spans="1:8" x14ac:dyDescent="0.25">
      <c r="E1075" s="26" t="s">
        <v>48</v>
      </c>
      <c r="F1075" s="15" t="str">
        <f>IF((COUNT(C1071:C1074)&lt;&gt;COUNT(F1071:F1074)),"", ROUND(SUM(F1071:F1074),2))</f>
        <v/>
      </c>
      <c r="G1075" s="29" t="str">
        <f>IF((COUNT(C1071:C1074)&lt;&gt;COUNT(F1071:F1074)),"Neužpildytos visų objektų kainos", "")</f>
        <v>Neužpildytos visų objektų kainos</v>
      </c>
    </row>
    <row r="1076" spans="1:8" x14ac:dyDescent="0.25">
      <c r="C1076" s="15" t="s">
        <v>49</v>
      </c>
      <c r="D1076" s="17"/>
      <c r="E1076" s="26" t="s">
        <v>50</v>
      </c>
      <c r="F1076" s="15" t="str">
        <f>IF(OR(F1075="",D1076=""),"", ROUND(PRODUCT(D1076,F1075)/100,2))</f>
        <v/>
      </c>
      <c r="G1076" s="29" t="str">
        <f>IF(D1076="", "Nurodykite taikomą PVM dydį", "")</f>
        <v>Nurodykite taikomą PVM dydį</v>
      </c>
    </row>
    <row r="1077" spans="1:8" x14ac:dyDescent="0.25">
      <c r="E1077" s="26" t="s">
        <v>51</v>
      </c>
      <c r="F1077" s="15">
        <f>IF(ISBLANK(F1076), "", ROUND(SUM(F1075:F1076),2))</f>
        <v>0</v>
      </c>
    </row>
    <row r="1081" spans="1:8" x14ac:dyDescent="0.25">
      <c r="A1081" s="12" t="s">
        <v>969</v>
      </c>
      <c r="B1081" s="24" t="s">
        <v>970</v>
      </c>
    </row>
    <row r="1083" spans="1:8" x14ac:dyDescent="0.25">
      <c r="A1083" s="12" t="s">
        <v>27</v>
      </c>
    </row>
    <row r="1084" spans="1:8" ht="30" x14ac:dyDescent="0.25">
      <c r="A1084" s="15" t="s">
        <v>28</v>
      </c>
      <c r="B1084" s="26" t="s">
        <v>29</v>
      </c>
      <c r="C1084" s="15" t="s">
        <v>30</v>
      </c>
      <c r="D1084" s="15" t="s">
        <v>31</v>
      </c>
      <c r="E1084" s="26" t="s">
        <v>32</v>
      </c>
      <c r="F1084" s="15" t="s">
        <v>33</v>
      </c>
      <c r="G1084" s="26" t="s">
        <v>34</v>
      </c>
      <c r="H1084" s="26" t="s">
        <v>35</v>
      </c>
    </row>
    <row r="1085" spans="1:8" x14ac:dyDescent="0.25">
      <c r="A1085" s="15" t="s">
        <v>971</v>
      </c>
      <c r="B1085" s="26" t="s">
        <v>972</v>
      </c>
      <c r="C1085" s="16"/>
      <c r="D1085" s="16"/>
      <c r="E1085" s="27"/>
      <c r="F1085" s="16"/>
      <c r="G1085" s="27"/>
      <c r="H1085" s="27"/>
    </row>
    <row r="1086" spans="1:8" x14ac:dyDescent="0.25">
      <c r="A1086" s="16" t="s">
        <v>973</v>
      </c>
      <c r="B1086" s="27" t="s">
        <v>972</v>
      </c>
      <c r="C1086" s="16">
        <v>46000</v>
      </c>
      <c r="D1086" s="16" t="s">
        <v>39</v>
      </c>
      <c r="E1086" s="30"/>
      <c r="F1086" s="16" t="str">
        <f>IF(ISBLANK(E1086),"", PRODUCT(C1086,E1086))</f>
        <v/>
      </c>
      <c r="G1086" s="28"/>
      <c r="H1086" s="27"/>
    </row>
    <row r="1087" spans="1:8" x14ac:dyDescent="0.25">
      <c r="A1087" s="16" t="s">
        <v>974</v>
      </c>
      <c r="B1087" s="27" t="s">
        <v>975</v>
      </c>
      <c r="C1087" s="16"/>
      <c r="D1087" s="16"/>
      <c r="E1087" s="27"/>
      <c r="F1087" s="16"/>
      <c r="G1087" s="27"/>
      <c r="H1087" s="28"/>
    </row>
    <row r="1088" spans="1:8" x14ac:dyDescent="0.25">
      <c r="A1088" s="16" t="s">
        <v>976</v>
      </c>
      <c r="B1088" s="27" t="s">
        <v>62</v>
      </c>
      <c r="C1088" s="16"/>
      <c r="D1088" s="16"/>
      <c r="E1088" s="27"/>
      <c r="F1088" s="16"/>
      <c r="G1088" s="27"/>
      <c r="H1088" s="28"/>
    </row>
    <row r="1089" spans="1:8" x14ac:dyDescent="0.25">
      <c r="A1089" s="16" t="s">
        <v>977</v>
      </c>
      <c r="B1089" s="27" t="s">
        <v>978</v>
      </c>
      <c r="C1089" s="16"/>
      <c r="D1089" s="16"/>
      <c r="E1089" s="27"/>
      <c r="F1089" s="16"/>
      <c r="G1089" s="27"/>
      <c r="H1089" s="28"/>
    </row>
    <row r="1090" spans="1:8" x14ac:dyDescent="0.25">
      <c r="E1090" s="26" t="s">
        <v>48</v>
      </c>
      <c r="F1090" s="15" t="str">
        <f>IF((COUNT(C1086:C1089)&lt;&gt;COUNT(F1086:F1089)),"", ROUND(SUM(F1086:F1089),2))</f>
        <v/>
      </c>
      <c r="G1090" s="29" t="str">
        <f>IF((COUNT(C1086:C1089)&lt;&gt;COUNT(F1086:F1089)),"Neužpildytos visų objektų kainos", "")</f>
        <v>Neužpildytos visų objektų kainos</v>
      </c>
    </row>
    <row r="1091" spans="1:8" x14ac:dyDescent="0.25">
      <c r="C1091" s="15" t="s">
        <v>49</v>
      </c>
      <c r="D1091" s="17"/>
      <c r="E1091" s="26" t="s">
        <v>50</v>
      </c>
      <c r="F1091" s="15" t="str">
        <f>IF(OR(F1090="",D1091=""),"", ROUND(PRODUCT(D1091,F1090)/100,2))</f>
        <v/>
      </c>
      <c r="G1091" s="29" t="str">
        <f>IF(D1091="", "Nurodykite taikomą PVM dydį", "")</f>
        <v>Nurodykite taikomą PVM dydį</v>
      </c>
    </row>
    <row r="1092" spans="1:8" x14ac:dyDescent="0.25">
      <c r="E1092" s="26" t="s">
        <v>51</v>
      </c>
      <c r="F1092" s="15">
        <f>IF(ISBLANK(F1091), "", ROUND(SUM(F1090:F1091),2))</f>
        <v>0</v>
      </c>
    </row>
    <row r="1096" spans="1:8" x14ac:dyDescent="0.25">
      <c r="A1096" s="12" t="s">
        <v>979</v>
      </c>
      <c r="B1096" s="24" t="s">
        <v>970</v>
      </c>
    </row>
    <row r="1098" spans="1:8" x14ac:dyDescent="0.25">
      <c r="A1098" s="12" t="s">
        <v>27</v>
      </c>
    </row>
    <row r="1099" spans="1:8" ht="30" x14ac:dyDescent="0.25">
      <c r="A1099" s="15" t="s">
        <v>28</v>
      </c>
      <c r="B1099" s="26" t="s">
        <v>29</v>
      </c>
      <c r="C1099" s="15" t="s">
        <v>30</v>
      </c>
      <c r="D1099" s="15" t="s">
        <v>31</v>
      </c>
      <c r="E1099" s="26" t="s">
        <v>32</v>
      </c>
      <c r="F1099" s="15" t="s">
        <v>33</v>
      </c>
      <c r="G1099" s="26" t="s">
        <v>34</v>
      </c>
      <c r="H1099" s="26" t="s">
        <v>35</v>
      </c>
    </row>
    <row r="1100" spans="1:8" x14ac:dyDescent="0.25">
      <c r="A1100" s="15" t="s">
        <v>980</v>
      </c>
      <c r="B1100" s="26" t="s">
        <v>972</v>
      </c>
      <c r="C1100" s="16"/>
      <c r="D1100" s="16"/>
      <c r="E1100" s="27"/>
      <c r="F1100" s="16"/>
      <c r="G1100" s="27"/>
      <c r="H1100" s="27"/>
    </row>
    <row r="1101" spans="1:8" x14ac:dyDescent="0.25">
      <c r="A1101" s="16" t="s">
        <v>981</v>
      </c>
      <c r="B1101" s="27" t="s">
        <v>982</v>
      </c>
      <c r="C1101" s="16">
        <v>50000</v>
      </c>
      <c r="D1101" s="16" t="s">
        <v>39</v>
      </c>
      <c r="E1101" s="30"/>
      <c r="F1101" s="16" t="str">
        <f>IF(ISBLANK(E1101),"", PRODUCT(C1101,E1101))</f>
        <v/>
      </c>
      <c r="G1101" s="28"/>
      <c r="H1101" s="27"/>
    </row>
    <row r="1102" spans="1:8" x14ac:dyDescent="0.25">
      <c r="A1102" s="16" t="s">
        <v>983</v>
      </c>
      <c r="B1102" s="27" t="s">
        <v>984</v>
      </c>
      <c r="C1102" s="16"/>
      <c r="D1102" s="16"/>
      <c r="E1102" s="27"/>
      <c r="F1102" s="16"/>
      <c r="G1102" s="27"/>
      <c r="H1102" s="28"/>
    </row>
    <row r="1103" spans="1:8" x14ac:dyDescent="0.25">
      <c r="A1103" s="16" t="s">
        <v>985</v>
      </c>
      <c r="B1103" s="27" t="s">
        <v>62</v>
      </c>
      <c r="C1103" s="16"/>
      <c r="D1103" s="16"/>
      <c r="E1103" s="27"/>
      <c r="F1103" s="16"/>
      <c r="G1103" s="27"/>
      <c r="H1103" s="28"/>
    </row>
    <row r="1104" spans="1:8" x14ac:dyDescent="0.25">
      <c r="A1104" s="16" t="s">
        <v>986</v>
      </c>
      <c r="B1104" s="27" t="s">
        <v>978</v>
      </c>
      <c r="C1104" s="16"/>
      <c r="D1104" s="16"/>
      <c r="E1104" s="27"/>
      <c r="F1104" s="16"/>
      <c r="G1104" s="27"/>
      <c r="H1104" s="28"/>
    </row>
    <row r="1105" spans="1:8" x14ac:dyDescent="0.25">
      <c r="E1105" s="26" t="s">
        <v>48</v>
      </c>
      <c r="F1105" s="15" t="str">
        <f>IF((COUNT(C1101:C1104)&lt;&gt;COUNT(F1101:F1104)),"", ROUND(SUM(F1101:F1104),2))</f>
        <v/>
      </c>
      <c r="G1105" s="29" t="str">
        <f>IF((COUNT(C1101:C1104)&lt;&gt;COUNT(F1101:F1104)),"Neužpildytos visų objektų kainos", "")</f>
        <v>Neužpildytos visų objektų kainos</v>
      </c>
    </row>
    <row r="1106" spans="1:8" x14ac:dyDescent="0.25">
      <c r="C1106" s="15" t="s">
        <v>49</v>
      </c>
      <c r="D1106" s="17"/>
      <c r="E1106" s="26" t="s">
        <v>50</v>
      </c>
      <c r="F1106" s="15" t="str">
        <f>IF(OR(F1105="",D1106=""),"", ROUND(PRODUCT(D1106,F1105)/100,2))</f>
        <v/>
      </c>
      <c r="G1106" s="29" t="str">
        <f>IF(D1106="", "Nurodykite taikomą PVM dydį", "")</f>
        <v>Nurodykite taikomą PVM dydį</v>
      </c>
    </row>
    <row r="1107" spans="1:8" x14ac:dyDescent="0.25">
      <c r="E1107" s="26" t="s">
        <v>51</v>
      </c>
      <c r="F1107" s="15">
        <f>IF(ISBLANK(F1106), "", ROUND(SUM(F1105:F1106),2))</f>
        <v>0</v>
      </c>
    </row>
    <row r="1111" spans="1:8" x14ac:dyDescent="0.25">
      <c r="A1111" s="12" t="s">
        <v>987</v>
      </c>
      <c r="B1111" s="24" t="s">
        <v>988</v>
      </c>
    </row>
    <row r="1113" spans="1:8" x14ac:dyDescent="0.25">
      <c r="A1113" s="12" t="s">
        <v>27</v>
      </c>
    </row>
    <row r="1114" spans="1:8" ht="30" x14ac:dyDescent="0.25">
      <c r="A1114" s="15" t="s">
        <v>28</v>
      </c>
      <c r="B1114" s="26" t="s">
        <v>29</v>
      </c>
      <c r="C1114" s="15" t="s">
        <v>30</v>
      </c>
      <c r="D1114" s="15" t="s">
        <v>31</v>
      </c>
      <c r="E1114" s="26" t="s">
        <v>32</v>
      </c>
      <c r="F1114" s="15" t="s">
        <v>33</v>
      </c>
      <c r="G1114" s="26" t="s">
        <v>34</v>
      </c>
      <c r="H1114" s="26" t="s">
        <v>35</v>
      </c>
    </row>
    <row r="1115" spans="1:8" x14ac:dyDescent="0.25">
      <c r="A1115" s="15" t="s">
        <v>989</v>
      </c>
      <c r="B1115" s="26" t="s">
        <v>990</v>
      </c>
      <c r="C1115" s="16"/>
      <c r="D1115" s="16"/>
      <c r="E1115" s="27"/>
      <c r="F1115" s="16"/>
      <c r="G1115" s="27"/>
      <c r="H1115" s="27"/>
    </row>
    <row r="1116" spans="1:8" x14ac:dyDescent="0.25">
      <c r="A1116" s="16" t="s">
        <v>991</v>
      </c>
      <c r="B1116" s="27" t="s">
        <v>990</v>
      </c>
      <c r="C1116" s="16">
        <v>300</v>
      </c>
      <c r="D1116" s="16" t="s">
        <v>39</v>
      </c>
      <c r="E1116" s="30"/>
      <c r="F1116" s="16" t="str">
        <f>IF(ISBLANK(E1116),"", PRODUCT(C1116,E1116))</f>
        <v/>
      </c>
      <c r="G1116" s="28"/>
      <c r="H1116" s="27"/>
    </row>
    <row r="1117" spans="1:8" ht="30" x14ac:dyDescent="0.25">
      <c r="A1117" s="16" t="s">
        <v>992</v>
      </c>
      <c r="B1117" s="27" t="s">
        <v>993</v>
      </c>
      <c r="C1117" s="16"/>
      <c r="D1117" s="16"/>
      <c r="E1117" s="27"/>
      <c r="F1117" s="16"/>
      <c r="G1117" s="27"/>
      <c r="H1117" s="28"/>
    </row>
    <row r="1118" spans="1:8" x14ac:dyDescent="0.25">
      <c r="A1118" s="16" t="s">
        <v>994</v>
      </c>
      <c r="B1118" s="27" t="s">
        <v>995</v>
      </c>
      <c r="C1118" s="16"/>
      <c r="D1118" s="16"/>
      <c r="E1118" s="27"/>
      <c r="F1118" s="16"/>
      <c r="G1118" s="27"/>
      <c r="H1118" s="28"/>
    </row>
    <row r="1119" spans="1:8" x14ac:dyDescent="0.25">
      <c r="A1119" s="16" t="s">
        <v>996</v>
      </c>
      <c r="B1119" s="27" t="s">
        <v>997</v>
      </c>
      <c r="C1119" s="16"/>
      <c r="D1119" s="16"/>
      <c r="E1119" s="27"/>
      <c r="F1119" s="16"/>
      <c r="G1119" s="27"/>
      <c r="H1119" s="28"/>
    </row>
    <row r="1120" spans="1:8" x14ac:dyDescent="0.25">
      <c r="E1120" s="26" t="s">
        <v>48</v>
      </c>
      <c r="F1120" s="15" t="str">
        <f>IF((COUNT(C1116:C1119)&lt;&gt;COUNT(F1116:F1119)),"", ROUND(SUM(F1116:F1119),2))</f>
        <v/>
      </c>
      <c r="G1120" s="29" t="str">
        <f>IF((COUNT(C1116:C1119)&lt;&gt;COUNT(F1116:F1119)),"Neužpildytos visų objektų kainos", "")</f>
        <v>Neužpildytos visų objektų kainos</v>
      </c>
    </row>
    <row r="1121" spans="1:8" x14ac:dyDescent="0.25">
      <c r="C1121" s="15" t="s">
        <v>49</v>
      </c>
      <c r="D1121" s="17"/>
      <c r="E1121" s="26" t="s">
        <v>50</v>
      </c>
      <c r="F1121" s="15" t="str">
        <f>IF(OR(F1120="",D1121=""),"", ROUND(PRODUCT(D1121,F1120)/100,2))</f>
        <v/>
      </c>
      <c r="G1121" s="29" t="str">
        <f>IF(D1121="", "Nurodykite taikomą PVM dydį", "")</f>
        <v>Nurodykite taikomą PVM dydį</v>
      </c>
    </row>
    <row r="1122" spans="1:8" x14ac:dyDescent="0.25">
      <c r="E1122" s="26" t="s">
        <v>51</v>
      </c>
      <c r="F1122" s="15">
        <f>IF(ISBLANK(F1121), "", ROUND(SUM(F1120:F1121),2))</f>
        <v>0</v>
      </c>
    </row>
    <row r="1126" spans="1:8" x14ac:dyDescent="0.25">
      <c r="A1126" s="12" t="s">
        <v>998</v>
      </c>
      <c r="B1126" s="24" t="s">
        <v>999</v>
      </c>
    </row>
    <row r="1128" spans="1:8" x14ac:dyDescent="0.25">
      <c r="A1128" s="12" t="s">
        <v>27</v>
      </c>
    </row>
    <row r="1129" spans="1:8" ht="30" x14ac:dyDescent="0.25">
      <c r="A1129" s="15" t="s">
        <v>28</v>
      </c>
      <c r="B1129" s="26" t="s">
        <v>29</v>
      </c>
      <c r="C1129" s="15" t="s">
        <v>30</v>
      </c>
      <c r="D1129" s="15" t="s">
        <v>31</v>
      </c>
      <c r="E1129" s="26" t="s">
        <v>32</v>
      </c>
      <c r="F1129" s="15" t="s">
        <v>33</v>
      </c>
      <c r="G1129" s="26" t="s">
        <v>34</v>
      </c>
      <c r="H1129" s="26" t="s">
        <v>35</v>
      </c>
    </row>
    <row r="1130" spans="1:8" x14ac:dyDescent="0.25">
      <c r="A1130" s="15" t="s">
        <v>1000</v>
      </c>
      <c r="B1130" s="26" t="s">
        <v>1001</v>
      </c>
      <c r="C1130" s="16"/>
      <c r="D1130" s="16"/>
      <c r="E1130" s="27"/>
      <c r="F1130" s="16"/>
      <c r="G1130" s="27"/>
      <c r="H1130" s="27"/>
    </row>
    <row r="1131" spans="1:8" x14ac:dyDescent="0.25">
      <c r="A1131" s="16" t="s">
        <v>1002</v>
      </c>
      <c r="B1131" s="27" t="s">
        <v>1001</v>
      </c>
      <c r="C1131" s="16">
        <v>1000</v>
      </c>
      <c r="D1131" s="16" t="s">
        <v>39</v>
      </c>
      <c r="E1131" s="30"/>
      <c r="F1131" s="16" t="str">
        <f>IF(ISBLANK(E1131),"", PRODUCT(C1131,E1131))</f>
        <v/>
      </c>
      <c r="G1131" s="28"/>
      <c r="H1131" s="27"/>
    </row>
    <row r="1132" spans="1:8" ht="30" x14ac:dyDescent="0.25">
      <c r="A1132" s="16" t="s">
        <v>1003</v>
      </c>
      <c r="B1132" s="27" t="s">
        <v>1004</v>
      </c>
      <c r="C1132" s="16"/>
      <c r="D1132" s="16"/>
      <c r="E1132" s="27"/>
      <c r="F1132" s="16"/>
      <c r="G1132" s="27"/>
      <c r="H1132" s="28"/>
    </row>
    <row r="1133" spans="1:8" x14ac:dyDescent="0.25">
      <c r="A1133" s="16" t="s">
        <v>1005</v>
      </c>
      <c r="B1133" s="27" t="s">
        <v>1006</v>
      </c>
      <c r="C1133" s="16"/>
      <c r="D1133" s="16"/>
      <c r="E1133" s="27"/>
      <c r="F1133" s="16"/>
      <c r="G1133" s="27"/>
      <c r="H1133" s="28"/>
    </row>
    <row r="1134" spans="1:8" x14ac:dyDescent="0.25">
      <c r="A1134" s="16" t="s">
        <v>1007</v>
      </c>
      <c r="B1134" s="27" t="s">
        <v>997</v>
      </c>
      <c r="C1134" s="16"/>
      <c r="D1134" s="16"/>
      <c r="E1134" s="27"/>
      <c r="F1134" s="16"/>
      <c r="G1134" s="27"/>
      <c r="H1134" s="28"/>
    </row>
    <row r="1135" spans="1:8" x14ac:dyDescent="0.25">
      <c r="E1135" s="26" t="s">
        <v>48</v>
      </c>
      <c r="F1135" s="15" t="str">
        <f>IF((COUNT(C1131:C1134)&lt;&gt;COUNT(F1131:F1134)),"", ROUND(SUM(F1131:F1134),2))</f>
        <v/>
      </c>
      <c r="G1135" s="29" t="str">
        <f>IF((COUNT(C1131:C1134)&lt;&gt;COUNT(F1131:F1134)),"Neužpildytos visų objektų kainos", "")</f>
        <v>Neužpildytos visų objektų kainos</v>
      </c>
    </row>
    <row r="1136" spans="1:8" x14ac:dyDescent="0.25">
      <c r="C1136" s="15" t="s">
        <v>49</v>
      </c>
      <c r="D1136" s="17"/>
      <c r="E1136" s="26" t="s">
        <v>50</v>
      </c>
      <c r="F1136" s="15" t="str">
        <f>IF(OR(F1135="",D1136=""),"", ROUND(PRODUCT(D1136,F1135)/100,2))</f>
        <v/>
      </c>
      <c r="G1136" s="29" t="str">
        <f>IF(D1136="", "Nurodykite taikomą PVM dydį", "")</f>
        <v>Nurodykite taikomą PVM dydį</v>
      </c>
    </row>
    <row r="1137" spans="1:8" x14ac:dyDescent="0.25">
      <c r="E1137" s="26" t="s">
        <v>51</v>
      </c>
      <c r="F1137" s="15">
        <f>IF(ISBLANK(F1136), "", ROUND(SUM(F1135:F1136),2))</f>
        <v>0</v>
      </c>
    </row>
    <row r="1141" spans="1:8" x14ac:dyDescent="0.25">
      <c r="A1141" s="12" t="s">
        <v>1008</v>
      </c>
      <c r="B1141" s="24" t="s">
        <v>999</v>
      </c>
    </row>
    <row r="1143" spans="1:8" x14ac:dyDescent="0.25">
      <c r="A1143" s="12" t="s">
        <v>27</v>
      </c>
    </row>
    <row r="1144" spans="1:8" ht="30" x14ac:dyDescent="0.25">
      <c r="A1144" s="15" t="s">
        <v>28</v>
      </c>
      <c r="B1144" s="26" t="s">
        <v>29</v>
      </c>
      <c r="C1144" s="15" t="s">
        <v>30</v>
      </c>
      <c r="D1144" s="15" t="s">
        <v>31</v>
      </c>
      <c r="E1144" s="26" t="s">
        <v>32</v>
      </c>
      <c r="F1144" s="15" t="s">
        <v>33</v>
      </c>
      <c r="G1144" s="26" t="s">
        <v>34</v>
      </c>
      <c r="H1144" s="26" t="s">
        <v>35</v>
      </c>
    </row>
    <row r="1145" spans="1:8" x14ac:dyDescent="0.25">
      <c r="A1145" s="15" t="s">
        <v>1009</v>
      </c>
      <c r="B1145" s="26" t="s">
        <v>1001</v>
      </c>
      <c r="C1145" s="16"/>
      <c r="D1145" s="16"/>
      <c r="E1145" s="27"/>
      <c r="F1145" s="16"/>
      <c r="G1145" s="27"/>
      <c r="H1145" s="27"/>
    </row>
    <row r="1146" spans="1:8" x14ac:dyDescent="0.25">
      <c r="A1146" s="16" t="s">
        <v>1010</v>
      </c>
      <c r="B1146" s="27" t="s">
        <v>1001</v>
      </c>
      <c r="C1146" s="16">
        <v>600</v>
      </c>
      <c r="D1146" s="16" t="s">
        <v>39</v>
      </c>
      <c r="E1146" s="30"/>
      <c r="F1146" s="16" t="str">
        <f>IF(ISBLANK(E1146),"", PRODUCT(C1146,E1146))</f>
        <v/>
      </c>
      <c r="G1146" s="28"/>
      <c r="H1146" s="27"/>
    </row>
    <row r="1147" spans="1:8" ht="30" x14ac:dyDescent="0.25">
      <c r="A1147" s="16" t="s">
        <v>1011</v>
      </c>
      <c r="B1147" s="27" t="s">
        <v>1004</v>
      </c>
      <c r="C1147" s="16"/>
      <c r="D1147" s="16"/>
      <c r="E1147" s="27"/>
      <c r="F1147" s="16"/>
      <c r="G1147" s="27"/>
      <c r="H1147" s="28"/>
    </row>
    <row r="1148" spans="1:8" x14ac:dyDescent="0.25">
      <c r="A1148" s="16" t="s">
        <v>1012</v>
      </c>
      <c r="B1148" s="27" t="s">
        <v>1013</v>
      </c>
      <c r="C1148" s="16"/>
      <c r="D1148" s="16"/>
      <c r="E1148" s="27"/>
      <c r="F1148" s="16"/>
      <c r="G1148" s="27"/>
      <c r="H1148" s="28"/>
    </row>
    <row r="1149" spans="1:8" x14ac:dyDescent="0.25">
      <c r="A1149" s="16" t="s">
        <v>1014</v>
      </c>
      <c r="B1149" s="27" t="s">
        <v>997</v>
      </c>
      <c r="C1149" s="16"/>
      <c r="D1149" s="16"/>
      <c r="E1149" s="27"/>
      <c r="F1149" s="16"/>
      <c r="G1149" s="27"/>
      <c r="H1149" s="28"/>
    </row>
    <row r="1150" spans="1:8" x14ac:dyDescent="0.25">
      <c r="E1150" s="26" t="s">
        <v>48</v>
      </c>
      <c r="F1150" s="15" t="str">
        <f>IF((COUNT(C1146:C1149)&lt;&gt;COUNT(F1146:F1149)),"", ROUND(SUM(F1146:F1149),2))</f>
        <v/>
      </c>
      <c r="G1150" s="29" t="str">
        <f>IF((COUNT(C1146:C1149)&lt;&gt;COUNT(F1146:F1149)),"Neužpildytos visų objektų kainos", "")</f>
        <v>Neužpildytos visų objektų kainos</v>
      </c>
    </row>
    <row r="1151" spans="1:8" x14ac:dyDescent="0.25">
      <c r="C1151" s="15" t="s">
        <v>49</v>
      </c>
      <c r="D1151" s="17"/>
      <c r="E1151" s="26" t="s">
        <v>50</v>
      </c>
      <c r="F1151" s="15" t="str">
        <f>IF(OR(F1150="",D1151=""),"", ROUND(PRODUCT(D1151,F1150)/100,2))</f>
        <v/>
      </c>
      <c r="G1151" s="29" t="str">
        <f>IF(D1151="", "Nurodykite taikomą PVM dydį", "")</f>
        <v>Nurodykite taikomą PVM dydį</v>
      </c>
    </row>
    <row r="1152" spans="1:8" x14ac:dyDescent="0.25">
      <c r="E1152" s="26" t="s">
        <v>51</v>
      </c>
      <c r="F1152" s="15">
        <f>IF(ISBLANK(F1151), "", ROUND(SUM(F1150:F1151),2))</f>
        <v>0</v>
      </c>
    </row>
    <row r="1156" spans="1:8" x14ac:dyDescent="0.25">
      <c r="A1156" s="12" t="s">
        <v>1015</v>
      </c>
      <c r="B1156" s="24" t="s">
        <v>1016</v>
      </c>
    </row>
    <row r="1158" spans="1:8" x14ac:dyDescent="0.25">
      <c r="A1158" s="12" t="s">
        <v>27</v>
      </c>
    </row>
    <row r="1159" spans="1:8" ht="30" x14ac:dyDescent="0.25">
      <c r="A1159" s="15" t="s">
        <v>28</v>
      </c>
      <c r="B1159" s="26" t="s">
        <v>29</v>
      </c>
      <c r="C1159" s="15" t="s">
        <v>30</v>
      </c>
      <c r="D1159" s="15" t="s">
        <v>31</v>
      </c>
      <c r="E1159" s="26" t="s">
        <v>32</v>
      </c>
      <c r="F1159" s="15" t="s">
        <v>33</v>
      </c>
      <c r="G1159" s="26" t="s">
        <v>34</v>
      </c>
      <c r="H1159" s="26" t="s">
        <v>35</v>
      </c>
    </row>
    <row r="1160" spans="1:8" x14ac:dyDescent="0.25">
      <c r="A1160" s="15" t="s">
        <v>1017</v>
      </c>
      <c r="B1160" s="26" t="s">
        <v>1018</v>
      </c>
      <c r="C1160" s="16"/>
      <c r="D1160" s="16"/>
      <c r="E1160" s="27"/>
      <c r="F1160" s="16"/>
      <c r="G1160" s="27"/>
      <c r="H1160" s="27"/>
    </row>
    <row r="1161" spans="1:8" x14ac:dyDescent="0.25">
      <c r="A1161" s="16" t="s">
        <v>1019</v>
      </c>
      <c r="B1161" s="27" t="s">
        <v>1018</v>
      </c>
      <c r="C1161" s="16">
        <v>200</v>
      </c>
      <c r="D1161" s="16" t="s">
        <v>39</v>
      </c>
      <c r="E1161" s="30"/>
      <c r="F1161" s="16" t="str">
        <f>IF(ISBLANK(E1161),"", PRODUCT(C1161,E1161))</f>
        <v/>
      </c>
      <c r="G1161" s="28"/>
      <c r="H1161" s="27"/>
    </row>
    <row r="1162" spans="1:8" x14ac:dyDescent="0.25">
      <c r="A1162" s="16" t="s">
        <v>1020</v>
      </c>
      <c r="B1162" s="27" t="s">
        <v>1021</v>
      </c>
      <c r="C1162" s="16"/>
      <c r="D1162" s="16"/>
      <c r="E1162" s="27"/>
      <c r="F1162" s="16"/>
      <c r="G1162" s="27"/>
      <c r="H1162" s="28"/>
    </row>
    <row r="1163" spans="1:8" x14ac:dyDescent="0.25">
      <c r="A1163" s="16" t="s">
        <v>1022</v>
      </c>
      <c r="B1163" s="27" t="s">
        <v>1018</v>
      </c>
      <c r="C1163" s="16">
        <v>5</v>
      </c>
      <c r="D1163" s="16" t="s">
        <v>39</v>
      </c>
      <c r="E1163" s="30"/>
      <c r="F1163" s="16" t="str">
        <f>IF(ISBLANK(E1163),"", PRODUCT(C1163,E1163))</f>
        <v/>
      </c>
      <c r="G1163" s="28"/>
      <c r="H1163" s="27"/>
    </row>
    <row r="1164" spans="1:8" x14ac:dyDescent="0.25">
      <c r="A1164" s="16" t="s">
        <v>1023</v>
      </c>
      <c r="B1164" s="27" t="s">
        <v>1024</v>
      </c>
      <c r="C1164" s="16"/>
      <c r="D1164" s="16"/>
      <c r="E1164" s="27"/>
      <c r="F1164" s="16"/>
      <c r="G1164" s="27"/>
      <c r="H1164" s="28"/>
    </row>
    <row r="1165" spans="1:8" x14ac:dyDescent="0.25">
      <c r="E1165" s="26" t="s">
        <v>48</v>
      </c>
      <c r="F1165" s="15" t="str">
        <f>IF((COUNT(C1161:C1164)&lt;&gt;COUNT(F1161:F1164)),"", ROUND(SUM(F1161:F1164),2))</f>
        <v/>
      </c>
      <c r="G1165" s="29" t="str">
        <f>IF((COUNT(C1161:C1164)&lt;&gt;COUNT(F1161:F1164)),"Neužpildytos visų objektų kainos", "")</f>
        <v>Neužpildytos visų objektų kainos</v>
      </c>
    </row>
    <row r="1166" spans="1:8" x14ac:dyDescent="0.25">
      <c r="C1166" s="15" t="s">
        <v>49</v>
      </c>
      <c r="D1166" s="17"/>
      <c r="E1166" s="26" t="s">
        <v>50</v>
      </c>
      <c r="F1166" s="15" t="str">
        <f>IF(OR(F1165="",D1166=""),"", ROUND(PRODUCT(D1166,F1165)/100,2))</f>
        <v/>
      </c>
      <c r="G1166" s="29" t="str">
        <f>IF(D1166="", "Nurodykite taikomą PVM dydį", "")</f>
        <v>Nurodykite taikomą PVM dydį</v>
      </c>
    </row>
    <row r="1167" spans="1:8" x14ac:dyDescent="0.25">
      <c r="E1167" s="26" t="s">
        <v>51</v>
      </c>
      <c r="F1167" s="15">
        <f>IF(ISBLANK(F1166), "", ROUND(SUM(F1165:F1166),2))</f>
        <v>0</v>
      </c>
    </row>
    <row r="1171" spans="1:8" x14ac:dyDescent="0.25">
      <c r="A1171" s="12" t="s">
        <v>1025</v>
      </c>
      <c r="B1171" s="24" t="s">
        <v>1026</v>
      </c>
    </row>
    <row r="1173" spans="1:8" x14ac:dyDescent="0.25">
      <c r="A1173" s="12" t="s">
        <v>27</v>
      </c>
    </row>
    <row r="1174" spans="1:8" ht="30" x14ac:dyDescent="0.25">
      <c r="A1174" s="15" t="s">
        <v>28</v>
      </c>
      <c r="B1174" s="26" t="s">
        <v>29</v>
      </c>
      <c r="C1174" s="15" t="s">
        <v>30</v>
      </c>
      <c r="D1174" s="15" t="s">
        <v>31</v>
      </c>
      <c r="E1174" s="26" t="s">
        <v>32</v>
      </c>
      <c r="F1174" s="15" t="s">
        <v>33</v>
      </c>
      <c r="G1174" s="26" t="s">
        <v>34</v>
      </c>
      <c r="H1174" s="26" t="s">
        <v>35</v>
      </c>
    </row>
    <row r="1175" spans="1:8" x14ac:dyDescent="0.25">
      <c r="A1175" s="15" t="s">
        <v>1027</v>
      </c>
      <c r="B1175" s="26" t="s">
        <v>1028</v>
      </c>
      <c r="C1175" s="16"/>
      <c r="D1175" s="16"/>
      <c r="E1175" s="27"/>
      <c r="F1175" s="16"/>
      <c r="G1175" s="27"/>
      <c r="H1175" s="27"/>
    </row>
    <row r="1176" spans="1:8" x14ac:dyDescent="0.25">
      <c r="A1176" s="16" t="s">
        <v>1029</v>
      </c>
      <c r="B1176" s="27" t="s">
        <v>1028</v>
      </c>
      <c r="C1176" s="16">
        <v>150</v>
      </c>
      <c r="D1176" s="16" t="s">
        <v>39</v>
      </c>
      <c r="E1176" s="30"/>
      <c r="F1176" s="16" t="str">
        <f>IF(ISBLANK(E1176),"", PRODUCT(C1176,E1176))</f>
        <v/>
      </c>
      <c r="G1176" s="28"/>
      <c r="H1176" s="27"/>
    </row>
    <row r="1177" spans="1:8" x14ac:dyDescent="0.25">
      <c r="A1177" s="16" t="s">
        <v>1030</v>
      </c>
      <c r="B1177" s="27" t="s">
        <v>1031</v>
      </c>
      <c r="C1177" s="16"/>
      <c r="D1177" s="16"/>
      <c r="E1177" s="27"/>
      <c r="F1177" s="16"/>
      <c r="G1177" s="27"/>
      <c r="H1177" s="28"/>
    </row>
    <row r="1178" spans="1:8" x14ac:dyDescent="0.25">
      <c r="A1178" s="16" t="s">
        <v>1032</v>
      </c>
      <c r="B1178" s="27" t="s">
        <v>1033</v>
      </c>
      <c r="C1178" s="16"/>
      <c r="D1178" s="16"/>
      <c r="E1178" s="27"/>
      <c r="F1178" s="16"/>
      <c r="G1178" s="27"/>
      <c r="H1178" s="28"/>
    </row>
    <row r="1179" spans="1:8" x14ac:dyDescent="0.25">
      <c r="A1179" s="16" t="s">
        <v>1034</v>
      </c>
      <c r="B1179" s="27" t="s">
        <v>1035</v>
      </c>
      <c r="C1179" s="16">
        <v>150</v>
      </c>
      <c r="D1179" s="16" t="s">
        <v>39</v>
      </c>
      <c r="E1179" s="30"/>
      <c r="F1179" s="16" t="str">
        <f>IF(ISBLANK(E1179),"", PRODUCT(C1179,E1179))</f>
        <v/>
      </c>
      <c r="G1179" s="28"/>
      <c r="H1179" s="27"/>
    </row>
    <row r="1180" spans="1:8" x14ac:dyDescent="0.25">
      <c r="A1180" s="16" t="s">
        <v>1036</v>
      </c>
      <c r="B1180" s="27" t="s">
        <v>1037</v>
      </c>
      <c r="C1180" s="16"/>
      <c r="D1180" s="16"/>
      <c r="E1180" s="27"/>
      <c r="F1180" s="16"/>
      <c r="G1180" s="27"/>
      <c r="H1180" s="28"/>
    </row>
    <row r="1181" spans="1:8" x14ac:dyDescent="0.25">
      <c r="A1181" s="16" t="s">
        <v>1038</v>
      </c>
      <c r="B1181" s="27" t="s">
        <v>1039</v>
      </c>
      <c r="C1181" s="16"/>
      <c r="D1181" s="16"/>
      <c r="E1181" s="27"/>
      <c r="F1181" s="16"/>
      <c r="G1181" s="27"/>
      <c r="H1181" s="28"/>
    </row>
    <row r="1182" spans="1:8" x14ac:dyDescent="0.25">
      <c r="A1182" s="16" t="s">
        <v>1040</v>
      </c>
      <c r="B1182" s="27" t="s">
        <v>1041</v>
      </c>
      <c r="C1182" s="16"/>
      <c r="D1182" s="16"/>
      <c r="E1182" s="27"/>
      <c r="F1182" s="16"/>
      <c r="G1182" s="27"/>
      <c r="H1182" s="28"/>
    </row>
    <row r="1183" spans="1:8" x14ac:dyDescent="0.25">
      <c r="E1183" s="26" t="s">
        <v>48</v>
      </c>
      <c r="F1183" s="15" t="str">
        <f>IF((COUNT(C1176:C1182)&lt;&gt;COUNT(F1176:F1182)),"", ROUND(SUM(F1176:F1182),2))</f>
        <v/>
      </c>
      <c r="G1183" s="29" t="str">
        <f>IF((COUNT(C1176:C1182)&lt;&gt;COUNT(F1176:F1182)),"Neužpildytos visų objektų kainos", "")</f>
        <v>Neužpildytos visų objektų kainos</v>
      </c>
    </row>
    <row r="1184" spans="1:8" x14ac:dyDescent="0.25">
      <c r="C1184" s="15" t="s">
        <v>49</v>
      </c>
      <c r="D1184" s="17"/>
      <c r="E1184" s="26" t="s">
        <v>50</v>
      </c>
      <c r="F1184" s="15" t="str">
        <f>IF(OR(F1183="",D1184=""),"", ROUND(PRODUCT(D1184,F1183)/100,2))</f>
        <v/>
      </c>
      <c r="G1184" s="29" t="str">
        <f>IF(D1184="", "Nurodykite taikomą PVM dydį", "")</f>
        <v>Nurodykite taikomą PVM dydį</v>
      </c>
    </row>
    <row r="1185" spans="1:8" x14ac:dyDescent="0.25">
      <c r="E1185" s="26" t="s">
        <v>51</v>
      </c>
      <c r="F1185" s="15">
        <f>IF(ISBLANK(F1184), "", ROUND(SUM(F1183:F1184),2))</f>
        <v>0</v>
      </c>
    </row>
    <row r="1189" spans="1:8" x14ac:dyDescent="0.25">
      <c r="A1189" s="12" t="s">
        <v>1042</v>
      </c>
      <c r="B1189" s="24" t="s">
        <v>1043</v>
      </c>
    </row>
    <row r="1191" spans="1:8" x14ac:dyDescent="0.25">
      <c r="A1191" s="12" t="s">
        <v>27</v>
      </c>
    </row>
    <row r="1192" spans="1:8" ht="30" x14ac:dyDescent="0.25">
      <c r="A1192" s="15" t="s">
        <v>28</v>
      </c>
      <c r="B1192" s="26" t="s">
        <v>29</v>
      </c>
      <c r="C1192" s="15" t="s">
        <v>30</v>
      </c>
      <c r="D1192" s="15" t="s">
        <v>31</v>
      </c>
      <c r="E1192" s="26" t="s">
        <v>32</v>
      </c>
      <c r="F1192" s="15" t="s">
        <v>33</v>
      </c>
      <c r="G1192" s="26" t="s">
        <v>34</v>
      </c>
      <c r="H1192" s="26" t="s">
        <v>35</v>
      </c>
    </row>
    <row r="1193" spans="1:8" x14ac:dyDescent="0.25">
      <c r="A1193" s="15" t="s">
        <v>1044</v>
      </c>
      <c r="B1193" s="26" t="s">
        <v>1045</v>
      </c>
      <c r="C1193" s="16"/>
      <c r="D1193" s="16"/>
      <c r="E1193" s="27"/>
      <c r="F1193" s="16"/>
      <c r="G1193" s="27"/>
      <c r="H1193" s="27"/>
    </row>
    <row r="1194" spans="1:8" x14ac:dyDescent="0.25">
      <c r="A1194" s="16" t="s">
        <v>1046</v>
      </c>
      <c r="B1194" s="27" t="s">
        <v>1045</v>
      </c>
      <c r="C1194" s="16">
        <v>60</v>
      </c>
      <c r="D1194" s="16" t="s">
        <v>39</v>
      </c>
      <c r="E1194" s="30"/>
      <c r="F1194" s="16" t="str">
        <f>IF(ISBLANK(E1194),"", PRODUCT(C1194,E1194))</f>
        <v/>
      </c>
      <c r="G1194" s="28"/>
      <c r="H1194" s="27"/>
    </row>
    <row r="1195" spans="1:8" x14ac:dyDescent="0.25">
      <c r="A1195" s="16" t="s">
        <v>1047</v>
      </c>
      <c r="B1195" s="27" t="s">
        <v>1048</v>
      </c>
      <c r="C1195" s="16"/>
      <c r="D1195" s="16"/>
      <c r="E1195" s="27"/>
      <c r="F1195" s="16"/>
      <c r="G1195" s="27"/>
      <c r="H1195" s="28"/>
    </row>
    <row r="1196" spans="1:8" x14ac:dyDescent="0.25">
      <c r="A1196" s="16" t="s">
        <v>1049</v>
      </c>
      <c r="B1196" s="27" t="s">
        <v>1050</v>
      </c>
      <c r="C1196" s="16"/>
      <c r="D1196" s="16"/>
      <c r="E1196" s="27"/>
      <c r="F1196" s="16"/>
      <c r="G1196" s="27"/>
      <c r="H1196" s="28"/>
    </row>
    <row r="1197" spans="1:8" x14ac:dyDescent="0.25">
      <c r="A1197" s="16" t="s">
        <v>1051</v>
      </c>
      <c r="B1197" s="27" t="s">
        <v>1052</v>
      </c>
      <c r="C1197" s="16"/>
      <c r="D1197" s="16"/>
      <c r="E1197" s="27"/>
      <c r="F1197" s="16"/>
      <c r="G1197" s="27"/>
      <c r="H1197" s="28"/>
    </row>
    <row r="1198" spans="1:8" x14ac:dyDescent="0.25">
      <c r="A1198" s="16" t="s">
        <v>1053</v>
      </c>
      <c r="B1198" s="27" t="s">
        <v>1054</v>
      </c>
      <c r="C1198" s="16"/>
      <c r="D1198" s="16"/>
      <c r="E1198" s="27"/>
      <c r="F1198" s="16"/>
      <c r="G1198" s="27"/>
      <c r="H1198" s="28"/>
    </row>
    <row r="1199" spans="1:8" x14ac:dyDescent="0.25">
      <c r="A1199" s="16" t="s">
        <v>1055</v>
      </c>
      <c r="B1199" s="27" t="s">
        <v>1056</v>
      </c>
      <c r="C1199" s="16"/>
      <c r="D1199" s="16"/>
      <c r="E1199" s="27"/>
      <c r="F1199" s="16"/>
      <c r="G1199" s="27"/>
      <c r="H1199" s="28"/>
    </row>
    <row r="1200" spans="1:8" x14ac:dyDescent="0.25">
      <c r="A1200" s="16" t="s">
        <v>1057</v>
      </c>
      <c r="B1200" s="27" t="s">
        <v>1058</v>
      </c>
      <c r="C1200" s="16"/>
      <c r="D1200" s="16"/>
      <c r="E1200" s="27"/>
      <c r="F1200" s="16"/>
      <c r="G1200" s="27"/>
      <c r="H1200" s="28"/>
    </row>
    <row r="1201" spans="1:8" x14ac:dyDescent="0.25">
      <c r="E1201" s="26" t="s">
        <v>48</v>
      </c>
      <c r="F1201" s="15" t="str">
        <f>IF((COUNT(C1194:C1200)&lt;&gt;COUNT(F1194:F1200)),"", ROUND(SUM(F1194:F1200),2))</f>
        <v/>
      </c>
      <c r="G1201" s="29" t="str">
        <f>IF((COUNT(C1194:C1200)&lt;&gt;COUNT(F1194:F1200)),"Neužpildytos visų objektų kainos", "")</f>
        <v>Neužpildytos visų objektų kainos</v>
      </c>
    </row>
    <row r="1202" spans="1:8" x14ac:dyDescent="0.25">
      <c r="C1202" s="15" t="s">
        <v>49</v>
      </c>
      <c r="D1202" s="17"/>
      <c r="E1202" s="26" t="s">
        <v>50</v>
      </c>
      <c r="F1202" s="15" t="str">
        <f>IF(OR(F1201="",D1202=""),"", ROUND(PRODUCT(D1202,F1201)/100,2))</f>
        <v/>
      </c>
      <c r="G1202" s="29" t="str">
        <f>IF(D1202="", "Nurodykite taikomą PVM dydį", "")</f>
        <v>Nurodykite taikomą PVM dydį</v>
      </c>
    </row>
    <row r="1203" spans="1:8" x14ac:dyDescent="0.25">
      <c r="E1203" s="26" t="s">
        <v>51</v>
      </c>
      <c r="F1203" s="15">
        <f>IF(ISBLANK(F1202), "", ROUND(SUM(F1201:F1202),2))</f>
        <v>0</v>
      </c>
    </row>
    <row r="1207" spans="1:8" x14ac:dyDescent="0.25">
      <c r="A1207" s="12" t="s">
        <v>1059</v>
      </c>
      <c r="B1207" s="24" t="s">
        <v>1060</v>
      </c>
    </row>
    <row r="1209" spans="1:8" x14ac:dyDescent="0.25">
      <c r="A1209" s="12" t="s">
        <v>27</v>
      </c>
    </row>
    <row r="1210" spans="1:8" ht="30" x14ac:dyDescent="0.25">
      <c r="A1210" s="15" t="s">
        <v>28</v>
      </c>
      <c r="B1210" s="26" t="s">
        <v>29</v>
      </c>
      <c r="C1210" s="15" t="s">
        <v>30</v>
      </c>
      <c r="D1210" s="15" t="s">
        <v>31</v>
      </c>
      <c r="E1210" s="26" t="s">
        <v>32</v>
      </c>
      <c r="F1210" s="15" t="s">
        <v>33</v>
      </c>
      <c r="G1210" s="26" t="s">
        <v>34</v>
      </c>
      <c r="H1210" s="26" t="s">
        <v>35</v>
      </c>
    </row>
    <row r="1211" spans="1:8" x14ac:dyDescent="0.25">
      <c r="A1211" s="15" t="s">
        <v>1061</v>
      </c>
      <c r="B1211" s="26" t="s">
        <v>1062</v>
      </c>
      <c r="C1211" s="16"/>
      <c r="D1211" s="16"/>
      <c r="E1211" s="27"/>
      <c r="F1211" s="16"/>
      <c r="G1211" s="27"/>
      <c r="H1211" s="27"/>
    </row>
    <row r="1212" spans="1:8" x14ac:dyDescent="0.25">
      <c r="A1212" s="16" t="s">
        <v>1063</v>
      </c>
      <c r="B1212" s="27" t="s">
        <v>1062</v>
      </c>
      <c r="C1212" s="16">
        <v>4300</v>
      </c>
      <c r="D1212" s="16" t="s">
        <v>1064</v>
      </c>
      <c r="E1212" s="30"/>
      <c r="F1212" s="16" t="str">
        <f>IF(ISBLANK(E1212),"", PRODUCT(C1212,E1212))</f>
        <v/>
      </c>
      <c r="G1212" s="28"/>
      <c r="H1212" s="27"/>
    </row>
    <row r="1213" spans="1:8" x14ac:dyDescent="0.25">
      <c r="A1213" s="16" t="s">
        <v>1065</v>
      </c>
      <c r="B1213" s="27" t="s">
        <v>1066</v>
      </c>
      <c r="C1213" s="16"/>
      <c r="D1213" s="16"/>
      <c r="E1213" s="27"/>
      <c r="F1213" s="16"/>
      <c r="G1213" s="27"/>
      <c r="H1213" s="28"/>
    </row>
    <row r="1214" spans="1:8" x14ac:dyDescent="0.25">
      <c r="A1214" s="16" t="s">
        <v>1067</v>
      </c>
      <c r="B1214" s="27" t="s">
        <v>1068</v>
      </c>
      <c r="C1214" s="16"/>
      <c r="D1214" s="16"/>
      <c r="E1214" s="27"/>
      <c r="F1214" s="16"/>
      <c r="G1214" s="27"/>
      <c r="H1214" s="28"/>
    </row>
    <row r="1215" spans="1:8" x14ac:dyDescent="0.25">
      <c r="A1215" s="16" t="s">
        <v>1069</v>
      </c>
      <c r="B1215" s="27" t="s">
        <v>1070</v>
      </c>
      <c r="C1215" s="16"/>
      <c r="D1215" s="16"/>
      <c r="E1215" s="27"/>
      <c r="F1215" s="16"/>
      <c r="G1215" s="27"/>
      <c r="H1215" s="28"/>
    </row>
    <row r="1216" spans="1:8" x14ac:dyDescent="0.25">
      <c r="A1216" s="16" t="s">
        <v>1071</v>
      </c>
      <c r="B1216" s="27" t="s">
        <v>1072</v>
      </c>
      <c r="C1216" s="16"/>
      <c r="D1216" s="16"/>
      <c r="E1216" s="27"/>
      <c r="F1216" s="16"/>
      <c r="G1216" s="27"/>
      <c r="H1216" s="28"/>
    </row>
    <row r="1217" spans="1:8" x14ac:dyDescent="0.25">
      <c r="A1217" s="16" t="s">
        <v>1073</v>
      </c>
      <c r="B1217" s="27" t="s">
        <v>1074</v>
      </c>
      <c r="C1217" s="16"/>
      <c r="D1217" s="16"/>
      <c r="E1217" s="27"/>
      <c r="F1217" s="16"/>
      <c r="G1217" s="27"/>
      <c r="H1217" s="28"/>
    </row>
    <row r="1218" spans="1:8" x14ac:dyDescent="0.25">
      <c r="A1218" s="16" t="s">
        <v>1075</v>
      </c>
      <c r="B1218" s="27" t="s">
        <v>1076</v>
      </c>
      <c r="C1218" s="16"/>
      <c r="D1218" s="16"/>
      <c r="E1218" s="27"/>
      <c r="F1218" s="16"/>
      <c r="G1218" s="27"/>
      <c r="H1218" s="28"/>
    </row>
    <row r="1219" spans="1:8" x14ac:dyDescent="0.25">
      <c r="E1219" s="26" t="s">
        <v>48</v>
      </c>
      <c r="F1219" s="15" t="str">
        <f>IF((COUNT(C1212:C1218)&lt;&gt;COUNT(F1212:F1218)),"", ROUND(SUM(F1212:F1218),2))</f>
        <v/>
      </c>
      <c r="G1219" s="29" t="str">
        <f>IF((COUNT(C1212:C1218)&lt;&gt;COUNT(F1212:F1218)),"Neužpildytos visų objektų kainos", "")</f>
        <v>Neužpildytos visų objektų kainos</v>
      </c>
    </row>
    <row r="1220" spans="1:8" x14ac:dyDescent="0.25">
      <c r="C1220" s="15" t="s">
        <v>49</v>
      </c>
      <c r="D1220" s="17"/>
      <c r="E1220" s="26" t="s">
        <v>50</v>
      </c>
      <c r="F1220" s="15" t="str">
        <f>IF(OR(F1219="",D1220=""),"", ROUND(PRODUCT(D1220,F1219)/100,2))</f>
        <v/>
      </c>
      <c r="G1220" s="29" t="str">
        <f>IF(D1220="", "Nurodykite taikomą PVM dydį", "")</f>
        <v>Nurodykite taikomą PVM dydį</v>
      </c>
    </row>
    <row r="1221" spans="1:8" x14ac:dyDescent="0.25">
      <c r="E1221" s="26" t="s">
        <v>51</v>
      </c>
      <c r="F1221" s="15">
        <f>IF(ISBLANK(F1220), "", ROUND(SUM(F1219:F1220),2))</f>
        <v>0</v>
      </c>
    </row>
    <row r="1225" spans="1:8" x14ac:dyDescent="0.25">
      <c r="A1225" s="12" t="s">
        <v>1077</v>
      </c>
      <c r="B1225" s="24" t="s">
        <v>1078</v>
      </c>
    </row>
    <row r="1227" spans="1:8" x14ac:dyDescent="0.25">
      <c r="A1227" s="12" t="s">
        <v>27</v>
      </c>
    </row>
    <row r="1228" spans="1:8" ht="30" x14ac:dyDescent="0.25">
      <c r="A1228" s="15" t="s">
        <v>28</v>
      </c>
      <c r="B1228" s="26" t="s">
        <v>29</v>
      </c>
      <c r="C1228" s="15" t="s">
        <v>30</v>
      </c>
      <c r="D1228" s="15" t="s">
        <v>31</v>
      </c>
      <c r="E1228" s="26" t="s">
        <v>32</v>
      </c>
      <c r="F1228" s="15" t="s">
        <v>33</v>
      </c>
      <c r="G1228" s="26" t="s">
        <v>34</v>
      </c>
      <c r="H1228" s="26" t="s">
        <v>35</v>
      </c>
    </row>
    <row r="1229" spans="1:8" x14ac:dyDescent="0.25">
      <c r="A1229" s="15" t="s">
        <v>1079</v>
      </c>
      <c r="B1229" s="26" t="s">
        <v>1080</v>
      </c>
      <c r="C1229" s="16"/>
      <c r="D1229" s="16"/>
      <c r="E1229" s="27"/>
      <c r="F1229" s="16"/>
      <c r="G1229" s="27"/>
      <c r="H1229" s="27"/>
    </row>
    <row r="1230" spans="1:8" x14ac:dyDescent="0.25">
      <c r="A1230" s="16" t="s">
        <v>1081</v>
      </c>
      <c r="B1230" s="27" t="s">
        <v>1080</v>
      </c>
      <c r="C1230" s="16">
        <v>100</v>
      </c>
      <c r="D1230" s="16" t="s">
        <v>39</v>
      </c>
      <c r="E1230" s="30"/>
      <c r="F1230" s="16" t="str">
        <f>IF(ISBLANK(E1230),"", PRODUCT(C1230,E1230))</f>
        <v/>
      </c>
      <c r="G1230" s="28"/>
      <c r="H1230" s="27"/>
    </row>
    <row r="1231" spans="1:8" x14ac:dyDescent="0.25">
      <c r="A1231" s="16" t="s">
        <v>1082</v>
      </c>
      <c r="B1231" s="27" t="s">
        <v>1083</v>
      </c>
      <c r="C1231" s="16"/>
      <c r="D1231" s="16"/>
      <c r="E1231" s="27"/>
      <c r="F1231" s="16"/>
      <c r="G1231" s="27"/>
      <c r="H1231" s="28"/>
    </row>
    <row r="1232" spans="1:8" x14ac:dyDescent="0.25">
      <c r="A1232" s="16" t="s">
        <v>1084</v>
      </c>
      <c r="B1232" s="27" t="s">
        <v>1085</v>
      </c>
      <c r="C1232" s="16"/>
      <c r="D1232" s="16"/>
      <c r="E1232" s="27"/>
      <c r="F1232" s="16"/>
      <c r="G1232" s="27"/>
      <c r="H1232" s="28"/>
    </row>
    <row r="1233" spans="1:8" x14ac:dyDescent="0.25">
      <c r="A1233" s="16" t="s">
        <v>1086</v>
      </c>
      <c r="B1233" s="27" t="s">
        <v>1087</v>
      </c>
      <c r="C1233" s="16"/>
      <c r="D1233" s="16"/>
      <c r="E1233" s="27"/>
      <c r="F1233" s="16"/>
      <c r="G1233" s="27"/>
      <c r="H1233" s="28"/>
    </row>
    <row r="1234" spans="1:8" x14ac:dyDescent="0.25">
      <c r="A1234" s="16" t="s">
        <v>1088</v>
      </c>
      <c r="B1234" s="27" t="s">
        <v>1089</v>
      </c>
      <c r="C1234" s="16"/>
      <c r="D1234" s="16"/>
      <c r="E1234" s="27"/>
      <c r="F1234" s="16"/>
      <c r="G1234" s="27"/>
      <c r="H1234" s="28"/>
    </row>
    <row r="1235" spans="1:8" x14ac:dyDescent="0.25">
      <c r="E1235" s="26" t="s">
        <v>48</v>
      </c>
      <c r="F1235" s="15" t="str">
        <f>IF((COUNT(C1230:C1234)&lt;&gt;COUNT(F1230:F1234)),"", ROUND(SUM(F1230:F1234),2))</f>
        <v/>
      </c>
      <c r="G1235" s="29" t="str">
        <f>IF((COUNT(C1230:C1234)&lt;&gt;COUNT(F1230:F1234)),"Neužpildytos visų objektų kainos", "")</f>
        <v>Neužpildytos visų objektų kainos</v>
      </c>
    </row>
    <row r="1236" spans="1:8" x14ac:dyDescent="0.25">
      <c r="C1236" s="15" t="s">
        <v>49</v>
      </c>
      <c r="D1236" s="17"/>
      <c r="E1236" s="26" t="s">
        <v>50</v>
      </c>
      <c r="F1236" s="15" t="str">
        <f>IF(OR(F1235="",D1236=""),"", ROUND(PRODUCT(D1236,F1235)/100,2))</f>
        <v/>
      </c>
      <c r="G1236" s="29" t="str">
        <f>IF(D1236="", "Nurodykite taikomą PVM dydį", "")</f>
        <v>Nurodykite taikomą PVM dydį</v>
      </c>
    </row>
    <row r="1237" spans="1:8" x14ac:dyDescent="0.25">
      <c r="E1237" s="26" t="s">
        <v>51</v>
      </c>
      <c r="F1237" s="15">
        <f>IF(ISBLANK(F1236), "", ROUND(SUM(F1235:F1236),2))</f>
        <v>0</v>
      </c>
    </row>
    <row r="1241" spans="1:8" x14ac:dyDescent="0.25">
      <c r="A1241" s="12" t="s">
        <v>1090</v>
      </c>
      <c r="B1241" s="24" t="s">
        <v>1091</v>
      </c>
    </row>
    <row r="1243" spans="1:8" x14ac:dyDescent="0.25">
      <c r="A1243" s="12" t="s">
        <v>27</v>
      </c>
    </row>
    <row r="1244" spans="1:8" ht="30" x14ac:dyDescent="0.25">
      <c r="A1244" s="15" t="s">
        <v>28</v>
      </c>
      <c r="B1244" s="26" t="s">
        <v>29</v>
      </c>
      <c r="C1244" s="15" t="s">
        <v>30</v>
      </c>
      <c r="D1244" s="15" t="s">
        <v>31</v>
      </c>
      <c r="E1244" s="26" t="s">
        <v>32</v>
      </c>
      <c r="F1244" s="15" t="s">
        <v>33</v>
      </c>
      <c r="G1244" s="26" t="s">
        <v>34</v>
      </c>
      <c r="H1244" s="26" t="s">
        <v>35</v>
      </c>
    </row>
    <row r="1245" spans="1:8" x14ac:dyDescent="0.25">
      <c r="A1245" s="15" t="s">
        <v>1092</v>
      </c>
      <c r="B1245" s="26" t="s">
        <v>1093</v>
      </c>
      <c r="C1245" s="16"/>
      <c r="D1245" s="16"/>
      <c r="E1245" s="27"/>
      <c r="F1245" s="16"/>
      <c r="G1245" s="27"/>
      <c r="H1245" s="27"/>
    </row>
    <row r="1246" spans="1:8" x14ac:dyDescent="0.25">
      <c r="A1246" s="16" t="s">
        <v>1094</v>
      </c>
      <c r="B1246" s="27" t="s">
        <v>1093</v>
      </c>
      <c r="C1246" s="16">
        <v>200</v>
      </c>
      <c r="D1246" s="16" t="s">
        <v>39</v>
      </c>
      <c r="E1246" s="30"/>
      <c r="F1246" s="16" t="str">
        <f>IF(ISBLANK(E1246),"", PRODUCT(C1246,E1246))</f>
        <v/>
      </c>
      <c r="G1246" s="28"/>
      <c r="H1246" s="27"/>
    </row>
    <row r="1247" spans="1:8" x14ac:dyDescent="0.25">
      <c r="A1247" s="16" t="s">
        <v>1095</v>
      </c>
      <c r="B1247" s="27" t="s">
        <v>1096</v>
      </c>
      <c r="C1247" s="16"/>
      <c r="D1247" s="16"/>
      <c r="E1247" s="27"/>
      <c r="F1247" s="16"/>
      <c r="G1247" s="27"/>
      <c r="H1247" s="28"/>
    </row>
    <row r="1248" spans="1:8" x14ac:dyDescent="0.25">
      <c r="E1248" s="26" t="s">
        <v>48</v>
      </c>
      <c r="F1248" s="15" t="str">
        <f>IF((COUNT(C1246:C1247)&lt;&gt;COUNT(F1246:F1247)),"", ROUND(SUM(F1246:F1247),2))</f>
        <v/>
      </c>
      <c r="G1248" s="29" t="str">
        <f>IF((COUNT(C1246:C1247)&lt;&gt;COUNT(F1246:F1247)),"Neužpildytos visų objektų kainos", "")</f>
        <v>Neužpildytos visų objektų kainos</v>
      </c>
    </row>
    <row r="1249" spans="1:8" x14ac:dyDescent="0.25">
      <c r="C1249" s="15" t="s">
        <v>49</v>
      </c>
      <c r="D1249" s="17"/>
      <c r="E1249" s="26" t="s">
        <v>50</v>
      </c>
      <c r="F1249" s="15" t="str">
        <f>IF(OR(F1248="",D1249=""),"", ROUND(PRODUCT(D1249,F1248)/100,2))</f>
        <v/>
      </c>
      <c r="G1249" s="29" t="str">
        <f>IF(D1249="", "Nurodykite taikomą PVM dydį", "")</f>
        <v>Nurodykite taikomą PVM dydį</v>
      </c>
    </row>
    <row r="1250" spans="1:8" x14ac:dyDescent="0.25">
      <c r="E1250" s="26" t="s">
        <v>51</v>
      </c>
      <c r="F1250" s="15">
        <f>IF(ISBLANK(F1249), "", ROUND(SUM(F1248:F1249),2))</f>
        <v>0</v>
      </c>
    </row>
    <row r="1254" spans="1:8" x14ac:dyDescent="0.25">
      <c r="A1254" s="12" t="s">
        <v>1097</v>
      </c>
      <c r="B1254" s="24" t="s">
        <v>1098</v>
      </c>
    </row>
    <row r="1256" spans="1:8" x14ac:dyDescent="0.25">
      <c r="A1256" s="12" t="s">
        <v>27</v>
      </c>
    </row>
    <row r="1257" spans="1:8" ht="30" x14ac:dyDescent="0.25">
      <c r="A1257" s="15" t="s">
        <v>28</v>
      </c>
      <c r="B1257" s="26" t="s">
        <v>29</v>
      </c>
      <c r="C1257" s="15" t="s">
        <v>30</v>
      </c>
      <c r="D1257" s="15" t="s">
        <v>31</v>
      </c>
      <c r="E1257" s="26" t="s">
        <v>32</v>
      </c>
      <c r="F1257" s="15" t="s">
        <v>33</v>
      </c>
      <c r="G1257" s="26" t="s">
        <v>34</v>
      </c>
      <c r="H1257" s="26" t="s">
        <v>35</v>
      </c>
    </row>
    <row r="1258" spans="1:8" x14ac:dyDescent="0.25">
      <c r="A1258" s="15" t="s">
        <v>1099</v>
      </c>
      <c r="B1258" s="26" t="s">
        <v>1100</v>
      </c>
      <c r="C1258" s="16"/>
      <c r="D1258" s="16"/>
      <c r="E1258" s="27"/>
      <c r="F1258" s="16"/>
      <c r="G1258" s="27"/>
      <c r="H1258" s="27"/>
    </row>
    <row r="1259" spans="1:8" x14ac:dyDescent="0.25">
      <c r="A1259" s="16" t="s">
        <v>1101</v>
      </c>
      <c r="B1259" s="27" t="s">
        <v>1100</v>
      </c>
      <c r="C1259" s="16">
        <v>600</v>
      </c>
      <c r="D1259" s="16" t="s">
        <v>39</v>
      </c>
      <c r="E1259" s="30"/>
      <c r="F1259" s="16" t="str">
        <f>IF(ISBLANK(E1259),"", PRODUCT(C1259,E1259))</f>
        <v/>
      </c>
      <c r="G1259" s="28"/>
      <c r="H1259" s="27"/>
    </row>
    <row r="1260" spans="1:8" x14ac:dyDescent="0.25">
      <c r="A1260" s="16" t="s">
        <v>1102</v>
      </c>
      <c r="B1260" s="27" t="s">
        <v>1100</v>
      </c>
      <c r="C1260" s="16"/>
      <c r="D1260" s="16"/>
      <c r="E1260" s="27"/>
      <c r="F1260" s="16"/>
      <c r="G1260" s="27"/>
      <c r="H1260" s="28"/>
    </row>
    <row r="1261" spans="1:8" x14ac:dyDescent="0.25">
      <c r="A1261" s="16" t="s">
        <v>1103</v>
      </c>
      <c r="B1261" s="27" t="s">
        <v>236</v>
      </c>
      <c r="C1261" s="16"/>
      <c r="D1261" s="16"/>
      <c r="E1261" s="27"/>
      <c r="F1261" s="16"/>
      <c r="G1261" s="27"/>
      <c r="H1261" s="28"/>
    </row>
    <row r="1262" spans="1:8" x14ac:dyDescent="0.25">
      <c r="A1262" s="16" t="s">
        <v>1104</v>
      </c>
      <c r="B1262" s="27" t="s">
        <v>240</v>
      </c>
      <c r="C1262" s="16"/>
      <c r="D1262" s="16"/>
      <c r="E1262" s="27"/>
      <c r="F1262" s="16"/>
      <c r="G1262" s="27"/>
      <c r="H1262" s="28"/>
    </row>
    <row r="1263" spans="1:8" x14ac:dyDescent="0.25">
      <c r="A1263" s="16" t="s">
        <v>1105</v>
      </c>
      <c r="B1263" s="27" t="s">
        <v>1106</v>
      </c>
      <c r="C1263" s="16"/>
      <c r="D1263" s="16"/>
      <c r="E1263" s="27"/>
      <c r="F1263" s="16"/>
      <c r="G1263" s="27"/>
      <c r="H1263" s="28"/>
    </row>
    <row r="1264" spans="1:8" x14ac:dyDescent="0.25">
      <c r="A1264" s="16" t="s">
        <v>1107</v>
      </c>
      <c r="B1264" s="27" t="s">
        <v>1108</v>
      </c>
      <c r="C1264" s="16"/>
      <c r="D1264" s="16"/>
      <c r="E1264" s="27"/>
      <c r="F1264" s="16"/>
      <c r="G1264" s="27"/>
      <c r="H1264" s="28"/>
    </row>
    <row r="1265" spans="1:8" x14ac:dyDescent="0.25">
      <c r="A1265" s="16" t="s">
        <v>1109</v>
      </c>
      <c r="B1265" s="27" t="s">
        <v>1110</v>
      </c>
      <c r="C1265" s="16"/>
      <c r="D1265" s="16"/>
      <c r="E1265" s="27"/>
      <c r="F1265" s="16"/>
      <c r="G1265" s="27"/>
      <c r="H1265" s="28"/>
    </row>
    <row r="1266" spans="1:8" ht="30" x14ac:dyDescent="0.25">
      <c r="A1266" s="16" t="s">
        <v>1111</v>
      </c>
      <c r="B1266" s="27" t="s">
        <v>1112</v>
      </c>
      <c r="C1266" s="16"/>
      <c r="D1266" s="16"/>
      <c r="E1266" s="27"/>
      <c r="F1266" s="16"/>
      <c r="G1266" s="27"/>
      <c r="H1266" s="28"/>
    </row>
    <row r="1267" spans="1:8" x14ac:dyDescent="0.25">
      <c r="A1267" s="16" t="s">
        <v>1113</v>
      </c>
      <c r="B1267" s="27" t="s">
        <v>1114</v>
      </c>
      <c r="C1267" s="16"/>
      <c r="D1267" s="16"/>
      <c r="E1267" s="27"/>
      <c r="F1267" s="16"/>
      <c r="G1267" s="27"/>
      <c r="H1267" s="28"/>
    </row>
    <row r="1268" spans="1:8" x14ac:dyDescent="0.25">
      <c r="E1268" s="26" t="s">
        <v>48</v>
      </c>
      <c r="F1268" s="15" t="str">
        <f>IF((COUNT(C1259:C1267)&lt;&gt;COUNT(F1259:F1267)),"", ROUND(SUM(F1259:F1267),2))</f>
        <v/>
      </c>
      <c r="G1268" s="29" t="str">
        <f>IF((COUNT(C1259:C1267)&lt;&gt;COUNT(F1259:F1267)),"Neužpildytos visų objektų kainos", "")</f>
        <v>Neužpildytos visų objektų kainos</v>
      </c>
    </row>
    <row r="1269" spans="1:8" x14ac:dyDescent="0.25">
      <c r="C1269" s="15" t="s">
        <v>49</v>
      </c>
      <c r="D1269" s="17"/>
      <c r="E1269" s="26" t="s">
        <v>50</v>
      </c>
      <c r="F1269" s="15" t="str">
        <f>IF(OR(F1268="",D1269=""),"", ROUND(PRODUCT(D1269,F1268)/100,2))</f>
        <v/>
      </c>
      <c r="G1269" s="29" t="str">
        <f>IF(D1269="", "Nurodykite taikomą PVM dydį", "")</f>
        <v>Nurodykite taikomą PVM dydį</v>
      </c>
    </row>
    <row r="1270" spans="1:8" x14ac:dyDescent="0.25">
      <c r="E1270" s="26" t="s">
        <v>51</v>
      </c>
      <c r="F1270" s="15">
        <f>IF(ISBLANK(F1269), "", ROUND(SUM(F1268:F1269),2))</f>
        <v>0</v>
      </c>
    </row>
    <row r="1274" spans="1:8" x14ac:dyDescent="0.25">
      <c r="A1274" s="12" t="s">
        <v>1115</v>
      </c>
      <c r="B1274" s="24" t="s">
        <v>1116</v>
      </c>
    </row>
    <row r="1276" spans="1:8" x14ac:dyDescent="0.25">
      <c r="A1276" s="12" t="s">
        <v>27</v>
      </c>
    </row>
    <row r="1277" spans="1:8" ht="30" x14ac:dyDescent="0.25">
      <c r="A1277" s="15" t="s">
        <v>28</v>
      </c>
      <c r="B1277" s="26" t="s">
        <v>29</v>
      </c>
      <c r="C1277" s="15" t="s">
        <v>30</v>
      </c>
      <c r="D1277" s="15" t="s">
        <v>31</v>
      </c>
      <c r="E1277" s="26" t="s">
        <v>32</v>
      </c>
      <c r="F1277" s="15" t="s">
        <v>33</v>
      </c>
      <c r="G1277" s="26" t="s">
        <v>34</v>
      </c>
      <c r="H1277" s="26" t="s">
        <v>35</v>
      </c>
    </row>
    <row r="1278" spans="1:8" x14ac:dyDescent="0.25">
      <c r="A1278" s="15" t="s">
        <v>1117</v>
      </c>
      <c r="B1278" s="26" t="s">
        <v>1118</v>
      </c>
      <c r="C1278" s="16"/>
      <c r="D1278" s="16"/>
      <c r="E1278" s="27"/>
      <c r="F1278" s="16"/>
      <c r="G1278" s="27"/>
      <c r="H1278" s="27"/>
    </row>
    <row r="1279" spans="1:8" x14ac:dyDescent="0.25">
      <c r="A1279" s="16" t="s">
        <v>1119</v>
      </c>
      <c r="B1279" s="27" t="s">
        <v>1118</v>
      </c>
      <c r="C1279" s="16">
        <v>25000</v>
      </c>
      <c r="D1279" s="16" t="s">
        <v>39</v>
      </c>
      <c r="E1279" s="30"/>
      <c r="F1279" s="16" t="str">
        <f>IF(ISBLANK(E1279),"", PRODUCT(C1279,E1279))</f>
        <v/>
      </c>
      <c r="G1279" s="28"/>
      <c r="H1279" s="27"/>
    </row>
    <row r="1280" spans="1:8" x14ac:dyDescent="0.25">
      <c r="A1280" s="16" t="s">
        <v>1120</v>
      </c>
      <c r="B1280" s="27" t="s">
        <v>1121</v>
      </c>
      <c r="C1280" s="16"/>
      <c r="D1280" s="16"/>
      <c r="E1280" s="27"/>
      <c r="F1280" s="16"/>
      <c r="G1280" s="27"/>
      <c r="H1280" s="28"/>
    </row>
    <row r="1281" spans="1:8" x14ac:dyDescent="0.25">
      <c r="A1281" s="16" t="s">
        <v>1122</v>
      </c>
      <c r="B1281" s="27" t="s">
        <v>1123</v>
      </c>
      <c r="C1281" s="16"/>
      <c r="D1281" s="16"/>
      <c r="E1281" s="27"/>
      <c r="F1281" s="16"/>
      <c r="G1281" s="27"/>
      <c r="H1281" s="28"/>
    </row>
    <row r="1282" spans="1:8" x14ac:dyDescent="0.25">
      <c r="E1282" s="26" t="s">
        <v>48</v>
      </c>
      <c r="F1282" s="15" t="str">
        <f>IF((COUNT(C1279:C1281)&lt;&gt;COUNT(F1279:F1281)),"", ROUND(SUM(F1279:F1281),2))</f>
        <v/>
      </c>
      <c r="G1282" s="29" t="str">
        <f>IF((COUNT(C1279:C1281)&lt;&gt;COUNT(F1279:F1281)),"Neužpildytos visų objektų kainos", "")</f>
        <v>Neužpildytos visų objektų kainos</v>
      </c>
    </row>
    <row r="1283" spans="1:8" x14ac:dyDescent="0.25">
      <c r="C1283" s="15" t="s">
        <v>49</v>
      </c>
      <c r="D1283" s="17"/>
      <c r="E1283" s="26" t="s">
        <v>50</v>
      </c>
      <c r="F1283" s="15" t="str">
        <f>IF(OR(F1282="",D1283=""),"", ROUND(PRODUCT(D1283,F1282)/100,2))</f>
        <v/>
      </c>
      <c r="G1283" s="29" t="str">
        <f>IF(D1283="", "Nurodykite taikomą PVM dydį", "")</f>
        <v>Nurodykite taikomą PVM dydį</v>
      </c>
    </row>
    <row r="1284" spans="1:8" x14ac:dyDescent="0.25">
      <c r="E1284" s="26" t="s">
        <v>51</v>
      </c>
      <c r="F1284" s="15">
        <f>IF(ISBLANK(F1283), "", ROUND(SUM(F1282:F1283),2))</f>
        <v>0</v>
      </c>
    </row>
    <row r="1288" spans="1:8" x14ac:dyDescent="0.25">
      <c r="A1288" s="12" t="s">
        <v>1124</v>
      </c>
      <c r="B1288" s="24" t="s">
        <v>1125</v>
      </c>
    </row>
    <row r="1290" spans="1:8" x14ac:dyDescent="0.25">
      <c r="A1290" s="12" t="s">
        <v>27</v>
      </c>
    </row>
    <row r="1291" spans="1:8" ht="30" x14ac:dyDescent="0.25">
      <c r="A1291" s="15" t="s">
        <v>28</v>
      </c>
      <c r="B1291" s="26" t="s">
        <v>29</v>
      </c>
      <c r="C1291" s="15" t="s">
        <v>30</v>
      </c>
      <c r="D1291" s="15" t="s">
        <v>31</v>
      </c>
      <c r="E1291" s="26" t="s">
        <v>32</v>
      </c>
      <c r="F1291" s="15" t="s">
        <v>33</v>
      </c>
      <c r="G1291" s="26" t="s">
        <v>34</v>
      </c>
      <c r="H1291" s="26" t="s">
        <v>35</v>
      </c>
    </row>
    <row r="1292" spans="1:8" x14ac:dyDescent="0.25">
      <c r="A1292" s="15" t="s">
        <v>1126</v>
      </c>
      <c r="B1292" s="26" t="s">
        <v>1127</v>
      </c>
      <c r="C1292" s="16"/>
      <c r="D1292" s="16"/>
      <c r="E1292" s="27"/>
      <c r="F1292" s="16"/>
      <c r="G1292" s="27"/>
      <c r="H1292" s="27"/>
    </row>
    <row r="1293" spans="1:8" x14ac:dyDescent="0.25">
      <c r="A1293" s="16" t="s">
        <v>1128</v>
      </c>
      <c r="B1293" s="27" t="s">
        <v>1127</v>
      </c>
      <c r="C1293" s="16">
        <v>2500</v>
      </c>
      <c r="D1293" s="16" t="s">
        <v>39</v>
      </c>
      <c r="E1293" s="30"/>
      <c r="F1293" s="16" t="str">
        <f>IF(ISBLANK(E1293),"", PRODUCT(C1293,E1293))</f>
        <v/>
      </c>
      <c r="G1293" s="28"/>
      <c r="H1293" s="27"/>
    </row>
    <row r="1294" spans="1:8" x14ac:dyDescent="0.25">
      <c r="A1294" s="16" t="s">
        <v>1129</v>
      </c>
      <c r="B1294" s="27" t="s">
        <v>1130</v>
      </c>
      <c r="C1294" s="16"/>
      <c r="D1294" s="16"/>
      <c r="E1294" s="27"/>
      <c r="F1294" s="16"/>
      <c r="G1294" s="27"/>
      <c r="H1294" s="28"/>
    </row>
    <row r="1295" spans="1:8" x14ac:dyDescent="0.25">
      <c r="A1295" s="16" t="s">
        <v>1131</v>
      </c>
      <c r="B1295" s="27" t="s">
        <v>1132</v>
      </c>
      <c r="C1295" s="16"/>
      <c r="D1295" s="16"/>
      <c r="E1295" s="27"/>
      <c r="F1295" s="16"/>
      <c r="G1295" s="27"/>
      <c r="H1295" s="28"/>
    </row>
    <row r="1296" spans="1:8" x14ac:dyDescent="0.25">
      <c r="A1296" s="16" t="s">
        <v>1133</v>
      </c>
      <c r="B1296" s="27" t="s">
        <v>1134</v>
      </c>
      <c r="C1296" s="16"/>
      <c r="D1296" s="16"/>
      <c r="E1296" s="27"/>
      <c r="F1296" s="16"/>
      <c r="G1296" s="27"/>
      <c r="H1296" s="28"/>
    </row>
    <row r="1297" spans="1:8" ht="30" x14ac:dyDescent="0.25">
      <c r="A1297" s="16" t="s">
        <v>1135</v>
      </c>
      <c r="B1297" s="27" t="s">
        <v>1136</v>
      </c>
      <c r="C1297" s="16"/>
      <c r="D1297" s="16"/>
      <c r="E1297" s="27"/>
      <c r="F1297" s="16"/>
      <c r="G1297" s="27"/>
      <c r="H1297" s="28"/>
    </row>
    <row r="1298" spans="1:8" x14ac:dyDescent="0.25">
      <c r="A1298" s="16" t="s">
        <v>1137</v>
      </c>
      <c r="B1298" s="27" t="s">
        <v>1138</v>
      </c>
      <c r="C1298" s="16"/>
      <c r="D1298" s="16"/>
      <c r="E1298" s="27"/>
      <c r="F1298" s="16"/>
      <c r="G1298" s="27"/>
      <c r="H1298" s="28"/>
    </row>
    <row r="1299" spans="1:8" x14ac:dyDescent="0.25">
      <c r="A1299" s="16" t="s">
        <v>1139</v>
      </c>
      <c r="B1299" s="27" t="s">
        <v>1140</v>
      </c>
      <c r="C1299" s="16"/>
      <c r="D1299" s="16"/>
      <c r="E1299" s="27"/>
      <c r="F1299" s="16"/>
      <c r="G1299" s="27"/>
      <c r="H1299" s="28"/>
    </row>
    <row r="1300" spans="1:8" x14ac:dyDescent="0.25">
      <c r="E1300" s="26" t="s">
        <v>48</v>
      </c>
      <c r="F1300" s="15" t="str">
        <f>IF((COUNT(C1293:C1299)&lt;&gt;COUNT(F1293:F1299)),"", ROUND(SUM(F1293:F1299),2))</f>
        <v/>
      </c>
      <c r="G1300" s="29" t="str">
        <f>IF((COUNT(C1293:C1299)&lt;&gt;COUNT(F1293:F1299)),"Neužpildytos visų objektų kainos", "")</f>
        <v>Neužpildytos visų objektų kainos</v>
      </c>
    </row>
    <row r="1301" spans="1:8" x14ac:dyDescent="0.25">
      <c r="C1301" s="15" t="s">
        <v>49</v>
      </c>
      <c r="D1301" s="17"/>
      <c r="E1301" s="26" t="s">
        <v>50</v>
      </c>
      <c r="F1301" s="15" t="str">
        <f>IF(OR(F1300="",D1301=""),"", ROUND(PRODUCT(D1301,F1300)/100,2))</f>
        <v/>
      </c>
      <c r="G1301" s="29" t="str">
        <f>IF(D1301="", "Nurodykite taikomą PVM dydį", "")</f>
        <v>Nurodykite taikomą PVM dydį</v>
      </c>
    </row>
    <row r="1302" spans="1:8" x14ac:dyDescent="0.25">
      <c r="E1302" s="26" t="s">
        <v>51</v>
      </c>
      <c r="F1302" s="15">
        <f>IF(ISBLANK(F1301), "", ROUND(SUM(F1300:F1301),2))</f>
        <v>0</v>
      </c>
    </row>
    <row r="1306" spans="1:8" x14ac:dyDescent="0.25">
      <c r="A1306" s="12" t="s">
        <v>1141</v>
      </c>
      <c r="B1306" s="24" t="s">
        <v>1142</v>
      </c>
    </row>
    <row r="1308" spans="1:8" x14ac:dyDescent="0.25">
      <c r="A1308" s="12" t="s">
        <v>27</v>
      </c>
    </row>
    <row r="1309" spans="1:8" ht="30" x14ac:dyDescent="0.25">
      <c r="A1309" s="15" t="s">
        <v>28</v>
      </c>
      <c r="B1309" s="26" t="s">
        <v>29</v>
      </c>
      <c r="C1309" s="15" t="s">
        <v>30</v>
      </c>
      <c r="D1309" s="15" t="s">
        <v>31</v>
      </c>
      <c r="E1309" s="26" t="s">
        <v>32</v>
      </c>
      <c r="F1309" s="15" t="s">
        <v>33</v>
      </c>
      <c r="G1309" s="26" t="s">
        <v>34</v>
      </c>
      <c r="H1309" s="26" t="s">
        <v>35</v>
      </c>
    </row>
    <row r="1310" spans="1:8" x14ac:dyDescent="0.25">
      <c r="A1310" s="15" t="s">
        <v>1143</v>
      </c>
      <c r="B1310" s="26" t="s">
        <v>1144</v>
      </c>
      <c r="C1310" s="16"/>
      <c r="D1310" s="16"/>
      <c r="E1310" s="27"/>
      <c r="F1310" s="16"/>
      <c r="G1310" s="27"/>
      <c r="H1310" s="27"/>
    </row>
    <row r="1311" spans="1:8" x14ac:dyDescent="0.25">
      <c r="A1311" s="16" t="s">
        <v>1145</v>
      </c>
      <c r="B1311" s="27" t="s">
        <v>1144</v>
      </c>
      <c r="C1311" s="16">
        <v>3000</v>
      </c>
      <c r="D1311" s="16" t="s">
        <v>39</v>
      </c>
      <c r="E1311" s="30"/>
      <c r="F1311" s="16" t="str">
        <f>IF(ISBLANK(E1311),"", PRODUCT(C1311,E1311))</f>
        <v/>
      </c>
      <c r="G1311" s="28"/>
      <c r="H1311" s="27"/>
    </row>
    <row r="1312" spans="1:8" x14ac:dyDescent="0.25">
      <c r="A1312" s="16" t="s">
        <v>1146</v>
      </c>
      <c r="B1312" s="27" t="s">
        <v>1147</v>
      </c>
      <c r="C1312" s="16"/>
      <c r="D1312" s="16"/>
      <c r="E1312" s="27"/>
      <c r="F1312" s="16"/>
      <c r="G1312" s="27"/>
      <c r="H1312" s="28"/>
    </row>
    <row r="1313" spans="1:8" x14ac:dyDescent="0.25">
      <c r="A1313" s="16" t="s">
        <v>1148</v>
      </c>
      <c r="B1313" s="27" t="s">
        <v>1149</v>
      </c>
      <c r="C1313" s="16"/>
      <c r="D1313" s="16"/>
      <c r="E1313" s="27"/>
      <c r="F1313" s="16"/>
      <c r="G1313" s="27"/>
      <c r="H1313" s="28"/>
    </row>
    <row r="1314" spans="1:8" x14ac:dyDescent="0.25">
      <c r="A1314" s="16" t="s">
        <v>1150</v>
      </c>
      <c r="B1314" s="27" t="s">
        <v>1151</v>
      </c>
      <c r="C1314" s="16"/>
      <c r="D1314" s="16"/>
      <c r="E1314" s="27"/>
      <c r="F1314" s="16"/>
      <c r="G1314" s="27"/>
      <c r="H1314" s="28"/>
    </row>
    <row r="1315" spans="1:8" x14ac:dyDescent="0.25">
      <c r="A1315" s="16" t="s">
        <v>1152</v>
      </c>
      <c r="B1315" s="27" t="s">
        <v>1153</v>
      </c>
      <c r="C1315" s="16"/>
      <c r="D1315" s="16"/>
      <c r="E1315" s="27"/>
      <c r="F1315" s="16"/>
      <c r="G1315" s="27"/>
      <c r="H1315" s="28"/>
    </row>
    <row r="1316" spans="1:8" x14ac:dyDescent="0.25">
      <c r="A1316" s="16" t="s">
        <v>1154</v>
      </c>
      <c r="B1316" s="27" t="s">
        <v>1155</v>
      </c>
      <c r="C1316" s="16"/>
      <c r="D1316" s="16"/>
      <c r="E1316" s="27"/>
      <c r="F1316" s="16"/>
      <c r="G1316" s="27"/>
      <c r="H1316" s="28"/>
    </row>
    <row r="1317" spans="1:8" x14ac:dyDescent="0.25">
      <c r="A1317" s="16" t="s">
        <v>1156</v>
      </c>
      <c r="B1317" s="27" t="s">
        <v>1157</v>
      </c>
      <c r="C1317" s="16"/>
      <c r="D1317" s="16"/>
      <c r="E1317" s="27"/>
      <c r="F1317" s="16"/>
      <c r="G1317" s="27"/>
      <c r="H1317" s="28"/>
    </row>
    <row r="1318" spans="1:8" x14ac:dyDescent="0.25">
      <c r="A1318" s="16" t="s">
        <v>1158</v>
      </c>
      <c r="B1318" s="27" t="s">
        <v>1159</v>
      </c>
      <c r="C1318" s="16"/>
      <c r="D1318" s="16"/>
      <c r="E1318" s="27"/>
      <c r="F1318" s="16"/>
      <c r="G1318" s="27"/>
      <c r="H1318" s="28"/>
    </row>
    <row r="1319" spans="1:8" x14ac:dyDescent="0.25">
      <c r="A1319" s="16" t="s">
        <v>1160</v>
      </c>
      <c r="B1319" s="27" t="s">
        <v>1161</v>
      </c>
      <c r="C1319" s="16"/>
      <c r="D1319" s="16"/>
      <c r="E1319" s="27"/>
      <c r="F1319" s="16"/>
      <c r="G1319" s="27"/>
      <c r="H1319" s="28"/>
    </row>
    <row r="1320" spans="1:8" x14ac:dyDescent="0.25">
      <c r="E1320" s="26" t="s">
        <v>48</v>
      </c>
      <c r="F1320" s="15" t="str">
        <f>IF((COUNT(C1311:C1319)&lt;&gt;COUNT(F1311:F1319)),"", ROUND(SUM(F1311:F1319),2))</f>
        <v/>
      </c>
      <c r="G1320" s="29" t="str">
        <f>IF((COUNT(C1311:C1319)&lt;&gt;COUNT(F1311:F1319)),"Neužpildytos visų objektų kainos", "")</f>
        <v>Neužpildytos visų objektų kainos</v>
      </c>
    </row>
    <row r="1321" spans="1:8" x14ac:dyDescent="0.25">
      <c r="C1321" s="15" t="s">
        <v>49</v>
      </c>
      <c r="D1321" s="17"/>
      <c r="E1321" s="26" t="s">
        <v>50</v>
      </c>
      <c r="F1321" s="15" t="str">
        <f>IF(OR(F1320="",D1321=""),"", ROUND(PRODUCT(D1321,F1320)/100,2))</f>
        <v/>
      </c>
      <c r="G1321" s="29" t="str">
        <f>IF(D1321="", "Nurodykite taikomą PVM dydį", "")</f>
        <v>Nurodykite taikomą PVM dydį</v>
      </c>
    </row>
    <row r="1322" spans="1:8" x14ac:dyDescent="0.25">
      <c r="E1322" s="26" t="s">
        <v>51</v>
      </c>
      <c r="F1322" s="15">
        <f>IF(ISBLANK(F1321), "", ROUND(SUM(F1320:F1321),2))</f>
        <v>0</v>
      </c>
    </row>
    <row r="1326" spans="1:8" x14ac:dyDescent="0.25">
      <c r="A1326" s="12" t="s">
        <v>1162</v>
      </c>
      <c r="B1326" s="24" t="s">
        <v>1163</v>
      </c>
    </row>
    <row r="1328" spans="1:8" x14ac:dyDescent="0.25">
      <c r="A1328" s="12" t="s">
        <v>27</v>
      </c>
    </row>
    <row r="1329" spans="1:8" ht="30" x14ac:dyDescent="0.25">
      <c r="A1329" s="15" t="s">
        <v>28</v>
      </c>
      <c r="B1329" s="26" t="s">
        <v>29</v>
      </c>
      <c r="C1329" s="15" t="s">
        <v>30</v>
      </c>
      <c r="D1329" s="15" t="s">
        <v>31</v>
      </c>
      <c r="E1329" s="26" t="s">
        <v>32</v>
      </c>
      <c r="F1329" s="15" t="s">
        <v>33</v>
      </c>
      <c r="G1329" s="26" t="s">
        <v>34</v>
      </c>
      <c r="H1329" s="26" t="s">
        <v>35</v>
      </c>
    </row>
    <row r="1330" spans="1:8" x14ac:dyDescent="0.25">
      <c r="A1330" s="15" t="s">
        <v>1164</v>
      </c>
      <c r="B1330" s="26" t="s">
        <v>1165</v>
      </c>
      <c r="C1330" s="16"/>
      <c r="D1330" s="16"/>
      <c r="E1330" s="27"/>
      <c r="F1330" s="16"/>
      <c r="G1330" s="27"/>
      <c r="H1330" s="27"/>
    </row>
    <row r="1331" spans="1:8" x14ac:dyDescent="0.25">
      <c r="A1331" s="16" t="s">
        <v>1166</v>
      </c>
      <c r="B1331" s="27" t="s">
        <v>1165</v>
      </c>
      <c r="C1331" s="16">
        <v>15000</v>
      </c>
      <c r="D1331" s="16" t="s">
        <v>39</v>
      </c>
      <c r="E1331" s="30"/>
      <c r="F1331" s="16" t="str">
        <f>IF(ISBLANK(E1331),"", PRODUCT(C1331,E1331))</f>
        <v/>
      </c>
      <c r="G1331" s="28"/>
      <c r="H1331" s="27"/>
    </row>
    <row r="1332" spans="1:8" ht="30" x14ac:dyDescent="0.25">
      <c r="A1332" s="16" t="s">
        <v>1167</v>
      </c>
      <c r="B1332" s="27" t="s">
        <v>1168</v>
      </c>
      <c r="C1332" s="16"/>
      <c r="D1332" s="16"/>
      <c r="E1332" s="27"/>
      <c r="F1332" s="16"/>
      <c r="G1332" s="27"/>
      <c r="H1332" s="28"/>
    </row>
    <row r="1333" spans="1:8" ht="30" x14ac:dyDescent="0.25">
      <c r="A1333" s="16" t="s">
        <v>1169</v>
      </c>
      <c r="B1333" s="27" t="s">
        <v>1170</v>
      </c>
      <c r="C1333" s="16"/>
      <c r="D1333" s="16"/>
      <c r="E1333" s="27"/>
      <c r="F1333" s="16"/>
      <c r="G1333" s="27"/>
      <c r="H1333" s="28"/>
    </row>
    <row r="1334" spans="1:8" x14ac:dyDescent="0.25">
      <c r="A1334" s="16" t="s">
        <v>1171</v>
      </c>
      <c r="B1334" s="27" t="s">
        <v>1172</v>
      </c>
      <c r="C1334" s="16"/>
      <c r="D1334" s="16"/>
      <c r="E1334" s="27"/>
      <c r="F1334" s="16"/>
      <c r="G1334" s="27"/>
      <c r="H1334" s="28"/>
    </row>
    <row r="1335" spans="1:8" x14ac:dyDescent="0.25">
      <c r="E1335" s="26" t="s">
        <v>48</v>
      </c>
      <c r="F1335" s="15" t="str">
        <f>IF((COUNT(C1331:C1334)&lt;&gt;COUNT(F1331:F1334)),"", ROUND(SUM(F1331:F1334),2))</f>
        <v/>
      </c>
      <c r="G1335" s="29" t="str">
        <f>IF((COUNT(C1331:C1334)&lt;&gt;COUNT(F1331:F1334)),"Neužpildytos visų objektų kainos", "")</f>
        <v>Neužpildytos visų objektų kainos</v>
      </c>
    </row>
    <row r="1336" spans="1:8" x14ac:dyDescent="0.25">
      <c r="C1336" s="15" t="s">
        <v>49</v>
      </c>
      <c r="D1336" s="17"/>
      <c r="E1336" s="26" t="s">
        <v>50</v>
      </c>
      <c r="F1336" s="15" t="str">
        <f>IF(OR(F1335="",D1336=""),"", ROUND(PRODUCT(D1336,F1335)/100,2))</f>
        <v/>
      </c>
      <c r="G1336" s="29" t="str">
        <f>IF(D1336="", "Nurodykite taikomą PVM dydį", "")</f>
        <v>Nurodykite taikomą PVM dydį</v>
      </c>
    </row>
    <row r="1337" spans="1:8" x14ac:dyDescent="0.25">
      <c r="E1337" s="26" t="s">
        <v>51</v>
      </c>
      <c r="F1337" s="15">
        <f>IF(ISBLANK(F1336), "", ROUND(SUM(F1335:F1336),2))</f>
        <v>0</v>
      </c>
    </row>
    <row r="1341" spans="1:8" x14ac:dyDescent="0.25">
      <c r="A1341" s="12" t="s">
        <v>1173</v>
      </c>
      <c r="B1341" s="24" t="s">
        <v>1174</v>
      </c>
    </row>
    <row r="1343" spans="1:8" x14ac:dyDescent="0.25">
      <c r="A1343" s="12" t="s">
        <v>27</v>
      </c>
    </row>
    <row r="1344" spans="1:8" ht="30" x14ac:dyDescent="0.25">
      <c r="A1344" s="15" t="s">
        <v>28</v>
      </c>
      <c r="B1344" s="26" t="s">
        <v>29</v>
      </c>
      <c r="C1344" s="15" t="s">
        <v>30</v>
      </c>
      <c r="D1344" s="15" t="s">
        <v>31</v>
      </c>
      <c r="E1344" s="26" t="s">
        <v>32</v>
      </c>
      <c r="F1344" s="15" t="s">
        <v>33</v>
      </c>
      <c r="G1344" s="26" t="s">
        <v>34</v>
      </c>
      <c r="H1344" s="26" t="s">
        <v>35</v>
      </c>
    </row>
    <row r="1345" spans="1:8" x14ac:dyDescent="0.25">
      <c r="A1345" s="15" t="s">
        <v>1175</v>
      </c>
      <c r="B1345" s="26" t="s">
        <v>1176</v>
      </c>
      <c r="C1345" s="16"/>
      <c r="D1345" s="16"/>
      <c r="E1345" s="27"/>
      <c r="F1345" s="16"/>
      <c r="G1345" s="27"/>
      <c r="H1345" s="27"/>
    </row>
    <row r="1346" spans="1:8" x14ac:dyDescent="0.25">
      <c r="A1346" s="16" t="s">
        <v>1177</v>
      </c>
      <c r="B1346" s="27" t="s">
        <v>1176</v>
      </c>
      <c r="C1346" s="16">
        <v>3200</v>
      </c>
      <c r="D1346" s="16" t="s">
        <v>39</v>
      </c>
      <c r="E1346" s="30"/>
      <c r="F1346" s="16" t="str">
        <f>IF(ISBLANK(E1346),"", PRODUCT(C1346,E1346))</f>
        <v/>
      </c>
      <c r="G1346" s="28"/>
      <c r="H1346" s="27"/>
    </row>
    <row r="1347" spans="1:8" ht="30" x14ac:dyDescent="0.25">
      <c r="A1347" s="16" t="s">
        <v>1178</v>
      </c>
      <c r="B1347" s="27" t="s">
        <v>1179</v>
      </c>
      <c r="C1347" s="16"/>
      <c r="D1347" s="16"/>
      <c r="E1347" s="27"/>
      <c r="F1347" s="16"/>
      <c r="G1347" s="27"/>
      <c r="H1347" s="28"/>
    </row>
    <row r="1348" spans="1:8" x14ac:dyDescent="0.25">
      <c r="A1348" s="16" t="s">
        <v>1180</v>
      </c>
      <c r="B1348" s="27" t="s">
        <v>1181</v>
      </c>
      <c r="C1348" s="16"/>
      <c r="D1348" s="16"/>
      <c r="E1348" s="27"/>
      <c r="F1348" s="16"/>
      <c r="G1348" s="27"/>
      <c r="H1348" s="28"/>
    </row>
    <row r="1349" spans="1:8" x14ac:dyDescent="0.25">
      <c r="E1349" s="26" t="s">
        <v>48</v>
      </c>
      <c r="F1349" s="15" t="str">
        <f>IF((COUNT(C1346:C1348)&lt;&gt;COUNT(F1346:F1348)),"", ROUND(SUM(F1346:F1348),2))</f>
        <v/>
      </c>
      <c r="G1349" s="29" t="str">
        <f>IF((COUNT(C1346:C1348)&lt;&gt;COUNT(F1346:F1348)),"Neužpildytos visų objektų kainos", "")</f>
        <v>Neužpildytos visų objektų kainos</v>
      </c>
    </row>
    <row r="1350" spans="1:8" x14ac:dyDescent="0.25">
      <c r="C1350" s="15" t="s">
        <v>49</v>
      </c>
      <c r="D1350" s="17"/>
      <c r="E1350" s="26" t="s">
        <v>50</v>
      </c>
      <c r="F1350" s="15" t="str">
        <f>IF(OR(F1349="",D1350=""),"", ROUND(PRODUCT(D1350,F1349)/100,2))</f>
        <v/>
      </c>
      <c r="G1350" s="29" t="str">
        <f>IF(D1350="", "Nurodykite taikomą PVM dydį", "")</f>
        <v>Nurodykite taikomą PVM dydį</v>
      </c>
    </row>
    <row r="1351" spans="1:8" x14ac:dyDescent="0.25">
      <c r="E1351" s="26" t="s">
        <v>51</v>
      </c>
      <c r="F1351" s="15">
        <f>IF(ISBLANK(F1350), "", ROUND(SUM(F1349:F1350),2))</f>
        <v>0</v>
      </c>
    </row>
    <row r="1355" spans="1:8" x14ac:dyDescent="0.25">
      <c r="A1355" s="12" t="s">
        <v>1182</v>
      </c>
      <c r="B1355" s="24" t="s">
        <v>1183</v>
      </c>
    </row>
    <row r="1357" spans="1:8" x14ac:dyDescent="0.25">
      <c r="A1357" s="12" t="s">
        <v>27</v>
      </c>
    </row>
    <row r="1358" spans="1:8" ht="30" x14ac:dyDescent="0.25">
      <c r="A1358" s="15" t="s">
        <v>28</v>
      </c>
      <c r="B1358" s="26" t="s">
        <v>29</v>
      </c>
      <c r="C1358" s="15" t="s">
        <v>30</v>
      </c>
      <c r="D1358" s="15" t="s">
        <v>31</v>
      </c>
      <c r="E1358" s="26" t="s">
        <v>32</v>
      </c>
      <c r="F1358" s="15" t="s">
        <v>33</v>
      </c>
      <c r="G1358" s="26" t="s">
        <v>34</v>
      </c>
      <c r="H1358" s="26" t="s">
        <v>35</v>
      </c>
    </row>
    <row r="1359" spans="1:8" x14ac:dyDescent="0.25">
      <c r="A1359" s="15" t="s">
        <v>1184</v>
      </c>
      <c r="B1359" s="26" t="s">
        <v>1185</v>
      </c>
      <c r="C1359" s="16"/>
      <c r="D1359" s="16"/>
      <c r="E1359" s="27"/>
      <c r="F1359" s="16"/>
      <c r="G1359" s="27"/>
      <c r="H1359" s="27"/>
    </row>
    <row r="1360" spans="1:8" x14ac:dyDescent="0.25">
      <c r="A1360" s="16" t="s">
        <v>1186</v>
      </c>
      <c r="B1360" s="27" t="s">
        <v>1185</v>
      </c>
      <c r="C1360" s="16">
        <v>20</v>
      </c>
      <c r="D1360" s="16" t="s">
        <v>39</v>
      </c>
      <c r="E1360" s="30"/>
      <c r="F1360" s="16" t="str">
        <f>IF(ISBLANK(E1360),"", PRODUCT(C1360,E1360))</f>
        <v/>
      </c>
      <c r="G1360" s="28"/>
      <c r="H1360" s="27"/>
    </row>
    <row r="1361" spans="1:8" x14ac:dyDescent="0.25">
      <c r="A1361" s="16" t="s">
        <v>1187</v>
      </c>
      <c r="B1361" s="27" t="s">
        <v>1188</v>
      </c>
      <c r="C1361" s="16"/>
      <c r="D1361" s="16"/>
      <c r="E1361" s="27"/>
      <c r="F1361" s="16"/>
      <c r="G1361" s="27"/>
      <c r="H1361" s="28"/>
    </row>
    <row r="1362" spans="1:8" x14ac:dyDescent="0.25">
      <c r="A1362" s="16" t="s">
        <v>1189</v>
      </c>
      <c r="B1362" s="27" t="s">
        <v>1190</v>
      </c>
      <c r="C1362" s="16"/>
      <c r="D1362" s="16"/>
      <c r="E1362" s="27"/>
      <c r="F1362" s="16"/>
      <c r="G1362" s="27"/>
      <c r="H1362" s="28"/>
    </row>
    <row r="1363" spans="1:8" x14ac:dyDescent="0.25">
      <c r="A1363" s="16" t="s">
        <v>1191</v>
      </c>
      <c r="B1363" s="27" t="s">
        <v>1192</v>
      </c>
      <c r="C1363" s="16"/>
      <c r="D1363" s="16"/>
      <c r="E1363" s="27"/>
      <c r="F1363" s="16"/>
      <c r="G1363" s="27"/>
      <c r="H1363" s="28"/>
    </row>
    <row r="1364" spans="1:8" x14ac:dyDescent="0.25">
      <c r="A1364" s="16" t="s">
        <v>1193</v>
      </c>
      <c r="B1364" s="27" t="s">
        <v>1194</v>
      </c>
      <c r="C1364" s="16"/>
      <c r="D1364" s="16"/>
      <c r="E1364" s="27"/>
      <c r="F1364" s="16"/>
      <c r="G1364" s="27"/>
      <c r="H1364" s="28"/>
    </row>
    <row r="1365" spans="1:8" x14ac:dyDescent="0.25">
      <c r="E1365" s="26" t="s">
        <v>48</v>
      </c>
      <c r="F1365" s="15" t="str">
        <f>IF((COUNT(C1360:C1364)&lt;&gt;COUNT(F1360:F1364)),"", ROUND(SUM(F1360:F1364),2))</f>
        <v/>
      </c>
      <c r="G1365" s="29" t="str">
        <f>IF((COUNT(C1360:C1364)&lt;&gt;COUNT(F1360:F1364)),"Neužpildytos visų objektų kainos", "")</f>
        <v>Neužpildytos visų objektų kainos</v>
      </c>
    </row>
    <row r="1366" spans="1:8" x14ac:dyDescent="0.25">
      <c r="C1366" s="15" t="s">
        <v>49</v>
      </c>
      <c r="D1366" s="17"/>
      <c r="E1366" s="26" t="s">
        <v>50</v>
      </c>
      <c r="F1366" s="15" t="str">
        <f>IF(OR(F1365="",D1366=""),"", ROUND(PRODUCT(D1366,F1365)/100,2))</f>
        <v/>
      </c>
      <c r="G1366" s="29" t="str">
        <f>IF(D1366="", "Nurodykite taikomą PVM dydį", "")</f>
        <v>Nurodykite taikomą PVM dydį</v>
      </c>
    </row>
    <row r="1367" spans="1:8" x14ac:dyDescent="0.25">
      <c r="E1367" s="26" t="s">
        <v>51</v>
      </c>
      <c r="F1367" s="15">
        <f>IF(ISBLANK(F1366), "", ROUND(SUM(F1365:F1366),2))</f>
        <v>0</v>
      </c>
    </row>
    <row r="1371" spans="1:8" x14ac:dyDescent="0.25">
      <c r="A1371" s="12" t="s">
        <v>1195</v>
      </c>
      <c r="B1371" s="24" t="s">
        <v>1196</v>
      </c>
    </row>
    <row r="1373" spans="1:8" x14ac:dyDescent="0.25">
      <c r="A1373" s="12" t="s">
        <v>27</v>
      </c>
    </row>
    <row r="1374" spans="1:8" ht="30" x14ac:dyDescent="0.25">
      <c r="A1374" s="15" t="s">
        <v>28</v>
      </c>
      <c r="B1374" s="26" t="s">
        <v>29</v>
      </c>
      <c r="C1374" s="15" t="s">
        <v>30</v>
      </c>
      <c r="D1374" s="15" t="s">
        <v>31</v>
      </c>
      <c r="E1374" s="26" t="s">
        <v>32</v>
      </c>
      <c r="F1374" s="15" t="s">
        <v>33</v>
      </c>
      <c r="G1374" s="26" t="s">
        <v>34</v>
      </c>
      <c r="H1374" s="26" t="s">
        <v>35</v>
      </c>
    </row>
    <row r="1375" spans="1:8" x14ac:dyDescent="0.25">
      <c r="A1375" s="15" t="s">
        <v>1197</v>
      </c>
      <c r="B1375" s="26" t="s">
        <v>1198</v>
      </c>
      <c r="C1375" s="16"/>
      <c r="D1375" s="16"/>
      <c r="E1375" s="27"/>
      <c r="F1375" s="16"/>
      <c r="G1375" s="27"/>
      <c r="H1375" s="27"/>
    </row>
    <row r="1376" spans="1:8" x14ac:dyDescent="0.25">
      <c r="A1376" s="16" t="s">
        <v>1199</v>
      </c>
      <c r="B1376" s="27" t="s">
        <v>1198</v>
      </c>
      <c r="C1376" s="16">
        <v>6500</v>
      </c>
      <c r="D1376" s="16" t="s">
        <v>39</v>
      </c>
      <c r="E1376" s="30"/>
      <c r="F1376" s="16" t="str">
        <f>IF(ISBLANK(E1376),"", PRODUCT(C1376,E1376))</f>
        <v/>
      </c>
      <c r="G1376" s="28"/>
      <c r="H1376" s="27"/>
    </row>
    <row r="1377" spans="1:8" x14ac:dyDescent="0.25">
      <c r="A1377" s="16" t="s">
        <v>1200</v>
      </c>
      <c r="B1377" s="27" t="s">
        <v>1201</v>
      </c>
      <c r="C1377" s="16"/>
      <c r="D1377" s="16"/>
      <c r="E1377" s="27"/>
      <c r="F1377" s="16"/>
      <c r="G1377" s="27"/>
      <c r="H1377" s="28"/>
    </row>
    <row r="1378" spans="1:8" x14ac:dyDescent="0.25">
      <c r="A1378" s="16" t="s">
        <v>1202</v>
      </c>
      <c r="B1378" s="27" t="s">
        <v>1203</v>
      </c>
      <c r="C1378" s="16"/>
      <c r="D1378" s="16"/>
      <c r="E1378" s="27"/>
      <c r="F1378" s="16"/>
      <c r="G1378" s="27"/>
      <c r="H1378" s="28"/>
    </row>
    <row r="1379" spans="1:8" x14ac:dyDescent="0.25">
      <c r="E1379" s="26" t="s">
        <v>48</v>
      </c>
      <c r="F1379" s="15" t="str">
        <f>IF((COUNT(C1376:C1378)&lt;&gt;COUNT(F1376:F1378)),"", ROUND(SUM(F1376:F1378),2))</f>
        <v/>
      </c>
      <c r="G1379" s="29" t="str">
        <f>IF((COUNT(C1376:C1378)&lt;&gt;COUNT(F1376:F1378)),"Neužpildytos visų objektų kainos", "")</f>
        <v>Neužpildytos visų objektų kainos</v>
      </c>
    </row>
    <row r="1380" spans="1:8" x14ac:dyDescent="0.25">
      <c r="C1380" s="15" t="s">
        <v>49</v>
      </c>
      <c r="D1380" s="17"/>
      <c r="E1380" s="26" t="s">
        <v>50</v>
      </c>
      <c r="F1380" s="15" t="str">
        <f>IF(OR(F1379="",D1380=""),"", ROUND(PRODUCT(D1380,F1379)/100,2))</f>
        <v/>
      </c>
      <c r="G1380" s="29" t="str">
        <f>IF(D1380="", "Nurodykite taikomą PVM dydį", "")</f>
        <v>Nurodykite taikomą PVM dydį</v>
      </c>
    </row>
    <row r="1381" spans="1:8" x14ac:dyDescent="0.25">
      <c r="E1381" s="26" t="s">
        <v>51</v>
      </c>
      <c r="F1381" s="15">
        <f>IF(ISBLANK(F1380), "", ROUND(SUM(F1379:F1380),2))</f>
        <v>0</v>
      </c>
    </row>
    <row r="1385" spans="1:8" x14ac:dyDescent="0.25">
      <c r="A1385" s="12" t="s">
        <v>1204</v>
      </c>
      <c r="B1385" s="24" t="s">
        <v>1205</v>
      </c>
    </row>
    <row r="1387" spans="1:8" x14ac:dyDescent="0.25">
      <c r="A1387" s="12" t="s">
        <v>27</v>
      </c>
    </row>
    <row r="1388" spans="1:8" ht="30" x14ac:dyDescent="0.25">
      <c r="A1388" s="15" t="s">
        <v>28</v>
      </c>
      <c r="B1388" s="26" t="s">
        <v>29</v>
      </c>
      <c r="C1388" s="15" t="s">
        <v>30</v>
      </c>
      <c r="D1388" s="15" t="s">
        <v>31</v>
      </c>
      <c r="E1388" s="26" t="s">
        <v>32</v>
      </c>
      <c r="F1388" s="15" t="s">
        <v>33</v>
      </c>
      <c r="G1388" s="26" t="s">
        <v>34</v>
      </c>
      <c r="H1388" s="26" t="s">
        <v>35</v>
      </c>
    </row>
    <row r="1389" spans="1:8" x14ac:dyDescent="0.25">
      <c r="A1389" s="15" t="s">
        <v>1206</v>
      </c>
      <c r="B1389" s="26" t="s">
        <v>1207</v>
      </c>
      <c r="C1389" s="16"/>
      <c r="D1389" s="16"/>
      <c r="E1389" s="27"/>
      <c r="F1389" s="16"/>
      <c r="G1389" s="27"/>
      <c r="H1389" s="27"/>
    </row>
    <row r="1390" spans="1:8" x14ac:dyDescent="0.25">
      <c r="A1390" s="16" t="s">
        <v>1208</v>
      </c>
      <c r="B1390" s="27" t="s">
        <v>1207</v>
      </c>
      <c r="C1390" s="16">
        <v>250</v>
      </c>
      <c r="D1390" s="16" t="s">
        <v>39</v>
      </c>
      <c r="E1390" s="30"/>
      <c r="F1390" s="16" t="str">
        <f>IF(ISBLANK(E1390),"", PRODUCT(C1390,E1390))</f>
        <v/>
      </c>
      <c r="G1390" s="28"/>
      <c r="H1390" s="27"/>
    </row>
    <row r="1391" spans="1:8" x14ac:dyDescent="0.25">
      <c r="A1391" s="16" t="s">
        <v>1209</v>
      </c>
      <c r="B1391" s="27" t="s">
        <v>1210</v>
      </c>
      <c r="C1391" s="16"/>
      <c r="D1391" s="16"/>
      <c r="E1391" s="27"/>
      <c r="F1391" s="16"/>
      <c r="G1391" s="27"/>
      <c r="H1391" s="28"/>
    </row>
    <row r="1392" spans="1:8" x14ac:dyDescent="0.25">
      <c r="A1392" s="16" t="s">
        <v>1211</v>
      </c>
      <c r="B1392" s="27" t="s">
        <v>1212</v>
      </c>
      <c r="C1392" s="16"/>
      <c r="D1392" s="16"/>
      <c r="E1392" s="27"/>
      <c r="F1392" s="16"/>
      <c r="G1392" s="27"/>
      <c r="H1392" s="28"/>
    </row>
    <row r="1393" spans="1:8" ht="30" x14ac:dyDescent="0.25">
      <c r="A1393" s="16" t="s">
        <v>1213</v>
      </c>
      <c r="B1393" s="27" t="s">
        <v>1214</v>
      </c>
      <c r="C1393" s="16"/>
      <c r="D1393" s="16"/>
      <c r="E1393" s="27"/>
      <c r="F1393" s="16"/>
      <c r="G1393" s="27"/>
      <c r="H1393" s="28"/>
    </row>
    <row r="1394" spans="1:8" x14ac:dyDescent="0.25">
      <c r="A1394" s="16" t="s">
        <v>1215</v>
      </c>
      <c r="B1394" s="27" t="s">
        <v>1216</v>
      </c>
      <c r="C1394" s="16"/>
      <c r="D1394" s="16"/>
      <c r="E1394" s="27"/>
      <c r="F1394" s="16"/>
      <c r="G1394" s="27"/>
      <c r="H1394" s="28"/>
    </row>
    <row r="1395" spans="1:8" x14ac:dyDescent="0.25">
      <c r="E1395" s="26" t="s">
        <v>48</v>
      </c>
      <c r="F1395" s="15" t="str">
        <f>IF((COUNT(C1390:C1394)&lt;&gt;COUNT(F1390:F1394)),"", ROUND(SUM(F1390:F1394),2))</f>
        <v/>
      </c>
      <c r="G1395" s="29" t="str">
        <f>IF((COUNT(C1390:C1394)&lt;&gt;COUNT(F1390:F1394)),"Neužpildytos visų objektų kainos", "")</f>
        <v>Neužpildytos visų objektų kainos</v>
      </c>
    </row>
    <row r="1396" spans="1:8" x14ac:dyDescent="0.25">
      <c r="C1396" s="15" t="s">
        <v>49</v>
      </c>
      <c r="D1396" s="17"/>
      <c r="E1396" s="26" t="s">
        <v>50</v>
      </c>
      <c r="F1396" s="15" t="str">
        <f>IF(OR(F1395="",D1396=""),"", ROUND(PRODUCT(D1396,F1395)/100,2))</f>
        <v/>
      </c>
      <c r="G1396" s="29" t="str">
        <f>IF(D1396="", "Nurodykite taikomą PVM dydį", "")</f>
        <v>Nurodykite taikomą PVM dydį</v>
      </c>
    </row>
    <row r="1397" spans="1:8" x14ac:dyDescent="0.25">
      <c r="E1397" s="26" t="s">
        <v>51</v>
      </c>
      <c r="F1397" s="15">
        <f>IF(ISBLANK(F1396), "", ROUND(SUM(F1395:F1396),2))</f>
        <v>0</v>
      </c>
    </row>
    <row r="1401" spans="1:8" x14ac:dyDescent="0.25">
      <c r="A1401" s="12" t="s">
        <v>1217</v>
      </c>
      <c r="B1401" s="24" t="s">
        <v>1218</v>
      </c>
    </row>
    <row r="1403" spans="1:8" x14ac:dyDescent="0.25">
      <c r="A1403" s="12" t="s">
        <v>27</v>
      </c>
    </row>
    <row r="1404" spans="1:8" ht="30" x14ac:dyDescent="0.25">
      <c r="A1404" s="15" t="s">
        <v>28</v>
      </c>
      <c r="B1404" s="26" t="s">
        <v>29</v>
      </c>
      <c r="C1404" s="15" t="s">
        <v>30</v>
      </c>
      <c r="D1404" s="15" t="s">
        <v>31</v>
      </c>
      <c r="E1404" s="26" t="s">
        <v>32</v>
      </c>
      <c r="F1404" s="15" t="s">
        <v>33</v>
      </c>
      <c r="G1404" s="26" t="s">
        <v>34</v>
      </c>
      <c r="H1404" s="26" t="s">
        <v>35</v>
      </c>
    </row>
    <row r="1405" spans="1:8" x14ac:dyDescent="0.25">
      <c r="A1405" s="15" t="s">
        <v>1219</v>
      </c>
      <c r="B1405" s="26" t="s">
        <v>1220</v>
      </c>
      <c r="C1405" s="16"/>
      <c r="D1405" s="16"/>
      <c r="E1405" s="27"/>
      <c r="F1405" s="16"/>
      <c r="G1405" s="27"/>
      <c r="H1405" s="27"/>
    </row>
    <row r="1406" spans="1:8" x14ac:dyDescent="0.25">
      <c r="A1406" s="16" t="s">
        <v>1221</v>
      </c>
      <c r="B1406" s="27" t="s">
        <v>1220</v>
      </c>
      <c r="C1406" s="16">
        <v>400</v>
      </c>
      <c r="D1406" s="16" t="s">
        <v>39</v>
      </c>
      <c r="E1406" s="30"/>
      <c r="F1406" s="16" t="str">
        <f>IF(ISBLANK(E1406),"", PRODUCT(C1406,E1406))</f>
        <v/>
      </c>
      <c r="G1406" s="28"/>
      <c r="H1406" s="27"/>
    </row>
    <row r="1407" spans="1:8" x14ac:dyDescent="0.25">
      <c r="A1407" s="16" t="s">
        <v>1222</v>
      </c>
      <c r="B1407" s="27" t="s">
        <v>1223</v>
      </c>
      <c r="C1407" s="16"/>
      <c r="D1407" s="16"/>
      <c r="E1407" s="27"/>
      <c r="F1407" s="16"/>
      <c r="G1407" s="27"/>
      <c r="H1407" s="28"/>
    </row>
    <row r="1408" spans="1:8" x14ac:dyDescent="0.25">
      <c r="A1408" s="16" t="s">
        <v>1224</v>
      </c>
      <c r="B1408" s="27" t="s">
        <v>1225</v>
      </c>
      <c r="C1408" s="16"/>
      <c r="D1408" s="16"/>
      <c r="E1408" s="27"/>
      <c r="F1408" s="16"/>
      <c r="G1408" s="27"/>
      <c r="H1408" s="28"/>
    </row>
    <row r="1409" spans="1:8" x14ac:dyDescent="0.25">
      <c r="E1409" s="26" t="s">
        <v>48</v>
      </c>
      <c r="F1409" s="15" t="str">
        <f>IF((COUNT(C1406:C1408)&lt;&gt;COUNT(F1406:F1408)),"", ROUND(SUM(F1406:F1408),2))</f>
        <v/>
      </c>
      <c r="G1409" s="29" t="str">
        <f>IF((COUNT(C1406:C1408)&lt;&gt;COUNT(F1406:F1408)),"Neužpildytos visų objektų kainos", "")</f>
        <v>Neužpildytos visų objektų kainos</v>
      </c>
    </row>
    <row r="1410" spans="1:8" x14ac:dyDescent="0.25">
      <c r="C1410" s="15" t="s">
        <v>49</v>
      </c>
      <c r="D1410" s="17"/>
      <c r="E1410" s="26" t="s">
        <v>50</v>
      </c>
      <c r="F1410" s="15" t="str">
        <f>IF(OR(F1409="",D1410=""),"", ROUND(PRODUCT(D1410,F1409)/100,2))</f>
        <v/>
      </c>
      <c r="G1410" s="29" t="str">
        <f>IF(D1410="", "Nurodykite taikomą PVM dydį", "")</f>
        <v>Nurodykite taikomą PVM dydį</v>
      </c>
    </row>
    <row r="1411" spans="1:8" x14ac:dyDescent="0.25">
      <c r="E1411" s="26" t="s">
        <v>51</v>
      </c>
      <c r="F1411" s="15">
        <f>IF(ISBLANK(F1410), "", ROUND(SUM(F1409:F1410),2))</f>
        <v>0</v>
      </c>
    </row>
    <row r="1415" spans="1:8" x14ac:dyDescent="0.25">
      <c r="A1415" s="12" t="s">
        <v>1226</v>
      </c>
      <c r="B1415" s="24" t="s">
        <v>1227</v>
      </c>
    </row>
    <row r="1417" spans="1:8" x14ac:dyDescent="0.25">
      <c r="A1417" s="12" t="s">
        <v>27</v>
      </c>
    </row>
    <row r="1418" spans="1:8" ht="30" x14ac:dyDescent="0.25">
      <c r="A1418" s="15" t="s">
        <v>28</v>
      </c>
      <c r="B1418" s="26" t="s">
        <v>29</v>
      </c>
      <c r="C1418" s="15" t="s">
        <v>30</v>
      </c>
      <c r="D1418" s="15" t="s">
        <v>31</v>
      </c>
      <c r="E1418" s="26" t="s">
        <v>32</v>
      </c>
      <c r="F1418" s="15" t="s">
        <v>33</v>
      </c>
      <c r="G1418" s="26" t="s">
        <v>34</v>
      </c>
      <c r="H1418" s="26" t="s">
        <v>35</v>
      </c>
    </row>
    <row r="1419" spans="1:8" x14ac:dyDescent="0.25">
      <c r="A1419" s="15" t="s">
        <v>1228</v>
      </c>
      <c r="B1419" s="26" t="s">
        <v>1229</v>
      </c>
      <c r="C1419" s="16"/>
      <c r="D1419" s="16"/>
      <c r="E1419" s="27"/>
      <c r="F1419" s="16"/>
      <c r="G1419" s="27"/>
      <c r="H1419" s="27"/>
    </row>
    <row r="1420" spans="1:8" x14ac:dyDescent="0.25">
      <c r="A1420" s="16" t="s">
        <v>1230</v>
      </c>
      <c r="B1420" s="27" t="s">
        <v>1229</v>
      </c>
      <c r="C1420" s="16">
        <v>200</v>
      </c>
      <c r="D1420" s="16" t="s">
        <v>39</v>
      </c>
      <c r="E1420" s="30"/>
      <c r="F1420" s="16" t="str">
        <f>IF(ISBLANK(E1420),"", PRODUCT(C1420,E1420))</f>
        <v/>
      </c>
      <c r="G1420" s="28"/>
      <c r="H1420" s="27"/>
    </row>
    <row r="1421" spans="1:8" x14ac:dyDescent="0.25">
      <c r="A1421" s="16" t="s">
        <v>1231</v>
      </c>
      <c r="B1421" s="27" t="s">
        <v>774</v>
      </c>
      <c r="C1421" s="16"/>
      <c r="D1421" s="16"/>
      <c r="E1421" s="27"/>
      <c r="F1421" s="16"/>
      <c r="G1421" s="27"/>
      <c r="H1421" s="28"/>
    </row>
    <row r="1422" spans="1:8" x14ac:dyDescent="0.25">
      <c r="A1422" s="16" t="s">
        <v>1232</v>
      </c>
      <c r="B1422" s="27" t="s">
        <v>1233</v>
      </c>
      <c r="C1422" s="16"/>
      <c r="D1422" s="16"/>
      <c r="E1422" s="27"/>
      <c r="F1422" s="16"/>
      <c r="G1422" s="27"/>
      <c r="H1422" s="28"/>
    </row>
    <row r="1423" spans="1:8" x14ac:dyDescent="0.25">
      <c r="A1423" s="16" t="s">
        <v>1234</v>
      </c>
      <c r="B1423" s="27" t="s">
        <v>1235</v>
      </c>
      <c r="C1423" s="16"/>
      <c r="D1423" s="16"/>
      <c r="E1423" s="27"/>
      <c r="F1423" s="16"/>
      <c r="G1423" s="27"/>
      <c r="H1423" s="28"/>
    </row>
    <row r="1424" spans="1:8" x14ac:dyDescent="0.25">
      <c r="A1424" s="16" t="s">
        <v>1236</v>
      </c>
      <c r="B1424" s="27" t="s">
        <v>1237</v>
      </c>
      <c r="C1424" s="16"/>
      <c r="D1424" s="16"/>
      <c r="E1424" s="27"/>
      <c r="F1424" s="16"/>
      <c r="G1424" s="27"/>
      <c r="H1424" s="28"/>
    </row>
    <row r="1425" spans="1:8" x14ac:dyDescent="0.25">
      <c r="A1425" s="16" t="s">
        <v>1238</v>
      </c>
      <c r="B1425" s="27" t="s">
        <v>1229</v>
      </c>
      <c r="C1425" s="16">
        <v>200</v>
      </c>
      <c r="D1425" s="16" t="s">
        <v>39</v>
      </c>
      <c r="E1425" s="30"/>
      <c r="F1425" s="16" t="str">
        <f>IF(ISBLANK(E1425),"", PRODUCT(C1425,E1425))</f>
        <v/>
      </c>
      <c r="G1425" s="28"/>
      <c r="H1425" s="27"/>
    </row>
    <row r="1426" spans="1:8" x14ac:dyDescent="0.25">
      <c r="A1426" s="16" t="s">
        <v>1239</v>
      </c>
      <c r="B1426" s="27" t="s">
        <v>774</v>
      </c>
      <c r="C1426" s="16"/>
      <c r="D1426" s="16"/>
      <c r="E1426" s="27"/>
      <c r="F1426" s="16"/>
      <c r="G1426" s="27"/>
      <c r="H1426" s="28"/>
    </row>
    <row r="1427" spans="1:8" x14ac:dyDescent="0.25">
      <c r="A1427" s="16" t="s">
        <v>1240</v>
      </c>
      <c r="B1427" s="27" t="s">
        <v>1233</v>
      </c>
      <c r="C1427" s="16"/>
      <c r="D1427" s="16"/>
      <c r="E1427" s="27"/>
      <c r="F1427" s="16"/>
      <c r="G1427" s="27"/>
      <c r="H1427" s="28"/>
    </row>
    <row r="1428" spans="1:8" x14ac:dyDescent="0.25">
      <c r="A1428" s="16" t="s">
        <v>1241</v>
      </c>
      <c r="B1428" s="27" t="s">
        <v>1242</v>
      </c>
      <c r="C1428" s="16"/>
      <c r="D1428" s="16"/>
      <c r="E1428" s="27"/>
      <c r="F1428" s="16"/>
      <c r="G1428" s="27"/>
      <c r="H1428" s="28"/>
    </row>
    <row r="1429" spans="1:8" x14ac:dyDescent="0.25">
      <c r="A1429" s="16" t="s">
        <v>1243</v>
      </c>
      <c r="B1429" s="27" t="s">
        <v>1244</v>
      </c>
      <c r="C1429" s="16"/>
      <c r="D1429" s="16"/>
      <c r="E1429" s="27"/>
      <c r="F1429" s="16"/>
      <c r="G1429" s="27"/>
      <c r="H1429" s="28"/>
    </row>
    <row r="1430" spans="1:8" x14ac:dyDescent="0.25">
      <c r="A1430" s="16" t="s">
        <v>1245</v>
      </c>
      <c r="B1430" s="27" t="s">
        <v>1229</v>
      </c>
      <c r="C1430" s="16">
        <v>200</v>
      </c>
      <c r="D1430" s="16" t="s">
        <v>39</v>
      </c>
      <c r="E1430" s="30"/>
      <c r="F1430" s="16" t="str">
        <f>IF(ISBLANK(E1430),"", PRODUCT(C1430,E1430))</f>
        <v/>
      </c>
      <c r="G1430" s="28"/>
      <c r="H1430" s="27"/>
    </row>
    <row r="1431" spans="1:8" x14ac:dyDescent="0.25">
      <c r="A1431" s="16" t="s">
        <v>1246</v>
      </c>
      <c r="B1431" s="27" t="s">
        <v>774</v>
      </c>
      <c r="C1431" s="16"/>
      <c r="D1431" s="16"/>
      <c r="E1431" s="27"/>
      <c r="F1431" s="16"/>
      <c r="G1431" s="27"/>
      <c r="H1431" s="28"/>
    </row>
    <row r="1432" spans="1:8" x14ac:dyDescent="0.25">
      <c r="A1432" s="16" t="s">
        <v>1247</v>
      </c>
      <c r="B1432" s="27" t="s">
        <v>1233</v>
      </c>
      <c r="C1432" s="16"/>
      <c r="D1432" s="16"/>
      <c r="E1432" s="27"/>
      <c r="F1432" s="16"/>
      <c r="G1432" s="27"/>
      <c r="H1432" s="28"/>
    </row>
    <row r="1433" spans="1:8" x14ac:dyDescent="0.25">
      <c r="A1433" s="16" t="s">
        <v>1248</v>
      </c>
      <c r="B1433" s="27" t="s">
        <v>1249</v>
      </c>
      <c r="C1433" s="16"/>
      <c r="D1433" s="16"/>
      <c r="E1433" s="27"/>
      <c r="F1433" s="16"/>
      <c r="G1433" s="27"/>
      <c r="H1433" s="28"/>
    </row>
    <row r="1434" spans="1:8" x14ac:dyDescent="0.25">
      <c r="A1434" s="16" t="s">
        <v>1250</v>
      </c>
      <c r="B1434" s="27" t="s">
        <v>1251</v>
      </c>
      <c r="C1434" s="16"/>
      <c r="D1434" s="16"/>
      <c r="E1434" s="27"/>
      <c r="F1434" s="16"/>
      <c r="G1434" s="27"/>
      <c r="H1434" s="28"/>
    </row>
    <row r="1435" spans="1:8" x14ac:dyDescent="0.25">
      <c r="E1435" s="26" t="s">
        <v>48</v>
      </c>
      <c r="F1435" s="15" t="str">
        <f>IF((COUNT(C1420:C1434)&lt;&gt;COUNT(F1420:F1434)),"", ROUND(SUM(F1420:F1434),2))</f>
        <v/>
      </c>
      <c r="G1435" s="29" t="str">
        <f>IF((COUNT(C1420:C1434)&lt;&gt;COUNT(F1420:F1434)),"Neužpildytos visų objektų kainos", "")</f>
        <v>Neužpildytos visų objektų kainos</v>
      </c>
    </row>
    <row r="1436" spans="1:8" x14ac:dyDescent="0.25">
      <c r="C1436" s="15" t="s">
        <v>49</v>
      </c>
      <c r="D1436" s="17"/>
      <c r="E1436" s="26" t="s">
        <v>50</v>
      </c>
      <c r="F1436" s="15" t="str">
        <f>IF(OR(F1435="",D1436=""),"", ROUND(PRODUCT(D1436,F1435)/100,2))</f>
        <v/>
      </c>
      <c r="G1436" s="29" t="str">
        <f>IF(D1436="", "Nurodykite taikomą PVM dydį", "")</f>
        <v>Nurodykite taikomą PVM dydį</v>
      </c>
    </row>
    <row r="1437" spans="1:8" x14ac:dyDescent="0.25">
      <c r="E1437" s="26" t="s">
        <v>51</v>
      </c>
      <c r="F1437" s="15">
        <f>IF(ISBLANK(F1436), "", ROUND(SUM(F1435:F1436),2))</f>
        <v>0</v>
      </c>
    </row>
    <row r="1441" spans="1:8" x14ac:dyDescent="0.25">
      <c r="A1441" s="12" t="s">
        <v>1252</v>
      </c>
      <c r="B1441" s="24" t="s">
        <v>1253</v>
      </c>
    </row>
    <row r="1443" spans="1:8" x14ac:dyDescent="0.25">
      <c r="A1443" s="12" t="s">
        <v>27</v>
      </c>
    </row>
    <row r="1444" spans="1:8" ht="30" x14ac:dyDescent="0.25">
      <c r="A1444" s="15" t="s">
        <v>28</v>
      </c>
      <c r="B1444" s="26" t="s">
        <v>29</v>
      </c>
      <c r="C1444" s="15" t="s">
        <v>30</v>
      </c>
      <c r="D1444" s="15" t="s">
        <v>31</v>
      </c>
      <c r="E1444" s="26" t="s">
        <v>32</v>
      </c>
      <c r="F1444" s="15" t="s">
        <v>33</v>
      </c>
      <c r="G1444" s="26" t="s">
        <v>34</v>
      </c>
      <c r="H1444" s="26" t="s">
        <v>35</v>
      </c>
    </row>
    <row r="1445" spans="1:8" x14ac:dyDescent="0.25">
      <c r="A1445" s="15" t="s">
        <v>1254</v>
      </c>
      <c r="B1445" s="26" t="s">
        <v>1255</v>
      </c>
      <c r="C1445" s="16"/>
      <c r="D1445" s="16"/>
      <c r="E1445" s="27"/>
      <c r="F1445" s="16"/>
      <c r="G1445" s="27"/>
      <c r="H1445" s="27"/>
    </row>
    <row r="1446" spans="1:8" x14ac:dyDescent="0.25">
      <c r="A1446" s="16" t="s">
        <v>1256</v>
      </c>
      <c r="B1446" s="27" t="s">
        <v>1255</v>
      </c>
      <c r="C1446" s="16">
        <v>1400</v>
      </c>
      <c r="D1446" s="16" t="s">
        <v>39</v>
      </c>
      <c r="E1446" s="30"/>
      <c r="F1446" s="16" t="str">
        <f>IF(ISBLANK(E1446),"", PRODUCT(C1446,E1446))</f>
        <v/>
      </c>
      <c r="G1446" s="28"/>
      <c r="H1446" s="27"/>
    </row>
    <row r="1447" spans="1:8" x14ac:dyDescent="0.25">
      <c r="A1447" s="16" t="s">
        <v>1257</v>
      </c>
      <c r="B1447" s="27" t="s">
        <v>1258</v>
      </c>
      <c r="C1447" s="16"/>
      <c r="D1447" s="16"/>
      <c r="E1447" s="27"/>
      <c r="F1447" s="16"/>
      <c r="G1447" s="27"/>
      <c r="H1447" s="28"/>
    </row>
    <row r="1448" spans="1:8" x14ac:dyDescent="0.25">
      <c r="A1448" s="16" t="s">
        <v>1259</v>
      </c>
      <c r="B1448" s="27" t="s">
        <v>1260</v>
      </c>
      <c r="C1448" s="16"/>
      <c r="D1448" s="16"/>
      <c r="E1448" s="27"/>
      <c r="F1448" s="16"/>
      <c r="G1448" s="27"/>
      <c r="H1448" s="28"/>
    </row>
    <row r="1449" spans="1:8" x14ac:dyDescent="0.25">
      <c r="E1449" s="26" t="s">
        <v>48</v>
      </c>
      <c r="F1449" s="15" t="str">
        <f>IF((COUNT(C1446:C1448)&lt;&gt;COUNT(F1446:F1448)),"", ROUND(SUM(F1446:F1448),2))</f>
        <v/>
      </c>
      <c r="G1449" s="29" t="str">
        <f>IF((COUNT(C1446:C1448)&lt;&gt;COUNT(F1446:F1448)),"Neužpildytos visų objektų kainos", "")</f>
        <v>Neužpildytos visų objektų kainos</v>
      </c>
    </row>
    <row r="1450" spans="1:8" x14ac:dyDescent="0.25">
      <c r="C1450" s="15" t="s">
        <v>49</v>
      </c>
      <c r="D1450" s="17"/>
      <c r="E1450" s="26" t="s">
        <v>50</v>
      </c>
      <c r="F1450" s="15" t="str">
        <f>IF(OR(F1449="",D1450=""),"", ROUND(PRODUCT(D1450,F1449)/100,2))</f>
        <v/>
      </c>
      <c r="G1450" s="29" t="str">
        <f>IF(D1450="", "Nurodykite taikomą PVM dydį", "")</f>
        <v>Nurodykite taikomą PVM dydį</v>
      </c>
    </row>
    <row r="1451" spans="1:8" x14ac:dyDescent="0.25">
      <c r="E1451" s="26" t="s">
        <v>51</v>
      </c>
      <c r="F1451" s="15">
        <f>IF(ISBLANK(F1450), "", ROUND(SUM(F1449:F1450),2))</f>
        <v>0</v>
      </c>
    </row>
    <row r="1455" spans="1:8" x14ac:dyDescent="0.25">
      <c r="A1455" s="12" t="s">
        <v>1261</v>
      </c>
      <c r="B1455" s="24" t="s">
        <v>1262</v>
      </c>
    </row>
    <row r="1457" spans="1:8" x14ac:dyDescent="0.25">
      <c r="A1457" s="12" t="s">
        <v>27</v>
      </c>
    </row>
    <row r="1458" spans="1:8" ht="30" x14ac:dyDescent="0.25">
      <c r="A1458" s="15" t="s">
        <v>28</v>
      </c>
      <c r="B1458" s="26" t="s">
        <v>29</v>
      </c>
      <c r="C1458" s="15" t="s">
        <v>30</v>
      </c>
      <c r="D1458" s="15" t="s">
        <v>31</v>
      </c>
      <c r="E1458" s="26" t="s">
        <v>32</v>
      </c>
      <c r="F1458" s="15" t="s">
        <v>33</v>
      </c>
      <c r="G1458" s="26" t="s">
        <v>34</v>
      </c>
      <c r="H1458" s="26" t="s">
        <v>35</v>
      </c>
    </row>
    <row r="1459" spans="1:8" x14ac:dyDescent="0.25">
      <c r="A1459" s="15" t="s">
        <v>1263</v>
      </c>
      <c r="B1459" s="26" t="s">
        <v>1264</v>
      </c>
      <c r="C1459" s="16"/>
      <c r="D1459" s="16"/>
      <c r="E1459" s="27"/>
      <c r="F1459" s="16"/>
      <c r="G1459" s="27"/>
      <c r="H1459" s="27"/>
    </row>
    <row r="1460" spans="1:8" x14ac:dyDescent="0.25">
      <c r="A1460" s="16" t="s">
        <v>1265</v>
      </c>
      <c r="B1460" s="27" t="s">
        <v>1266</v>
      </c>
      <c r="C1460" s="16">
        <v>5000</v>
      </c>
      <c r="D1460" s="16" t="s">
        <v>39</v>
      </c>
      <c r="E1460" s="30"/>
      <c r="F1460" s="16" t="str">
        <f>IF(ISBLANK(E1460),"", PRODUCT(C1460,E1460))</f>
        <v/>
      </c>
      <c r="G1460" s="28"/>
      <c r="H1460" s="27"/>
    </row>
    <row r="1461" spans="1:8" x14ac:dyDescent="0.25">
      <c r="A1461" s="16" t="s">
        <v>1267</v>
      </c>
      <c r="B1461" s="27" t="s">
        <v>1268</v>
      </c>
      <c r="C1461" s="16"/>
      <c r="D1461" s="16"/>
      <c r="E1461" s="27"/>
      <c r="F1461" s="16"/>
      <c r="G1461" s="27"/>
      <c r="H1461" s="28"/>
    </row>
    <row r="1462" spans="1:8" x14ac:dyDescent="0.25">
      <c r="E1462" s="26" t="s">
        <v>48</v>
      </c>
      <c r="F1462" s="15" t="str">
        <f>IF((COUNT(C1460:C1461)&lt;&gt;COUNT(F1460:F1461)),"", ROUND(SUM(F1460:F1461),2))</f>
        <v/>
      </c>
      <c r="G1462" s="29" t="str">
        <f>IF((COUNT(C1460:C1461)&lt;&gt;COUNT(F1460:F1461)),"Neužpildytos visų objektų kainos", "")</f>
        <v>Neužpildytos visų objektų kainos</v>
      </c>
    </row>
    <row r="1463" spans="1:8" x14ac:dyDescent="0.25">
      <c r="C1463" s="15" t="s">
        <v>49</v>
      </c>
      <c r="D1463" s="17"/>
      <c r="E1463" s="26" t="s">
        <v>50</v>
      </c>
      <c r="F1463" s="15" t="str">
        <f>IF(OR(F1462="",D1463=""),"", ROUND(PRODUCT(D1463,F1462)/100,2))</f>
        <v/>
      </c>
      <c r="G1463" s="29" t="str">
        <f>IF(D1463="", "Nurodykite taikomą PVM dydį", "")</f>
        <v>Nurodykite taikomą PVM dydį</v>
      </c>
    </row>
    <row r="1464" spans="1:8" x14ac:dyDescent="0.25">
      <c r="E1464" s="26" t="s">
        <v>51</v>
      </c>
      <c r="F1464" s="15">
        <f>IF(ISBLANK(F1463), "", ROUND(SUM(F1462:F1463),2))</f>
        <v>0</v>
      </c>
    </row>
    <row r="1468" spans="1:8" x14ac:dyDescent="0.25">
      <c r="A1468" s="12" t="s">
        <v>1269</v>
      </c>
      <c r="B1468" s="24" t="s">
        <v>1270</v>
      </c>
    </row>
    <row r="1470" spans="1:8" x14ac:dyDescent="0.25">
      <c r="A1470" s="12" t="s">
        <v>27</v>
      </c>
    </row>
    <row r="1471" spans="1:8" ht="30" x14ac:dyDescent="0.25">
      <c r="A1471" s="15" t="s">
        <v>28</v>
      </c>
      <c r="B1471" s="26" t="s">
        <v>29</v>
      </c>
      <c r="C1471" s="15" t="s">
        <v>30</v>
      </c>
      <c r="D1471" s="15" t="s">
        <v>31</v>
      </c>
      <c r="E1471" s="26" t="s">
        <v>32</v>
      </c>
      <c r="F1471" s="15" t="s">
        <v>33</v>
      </c>
      <c r="G1471" s="26" t="s">
        <v>34</v>
      </c>
      <c r="H1471" s="26" t="s">
        <v>35</v>
      </c>
    </row>
    <row r="1472" spans="1:8" x14ac:dyDescent="0.25">
      <c r="A1472" s="15" t="s">
        <v>1271</v>
      </c>
      <c r="B1472" s="26" t="s">
        <v>1272</v>
      </c>
      <c r="C1472" s="16"/>
      <c r="D1472" s="16"/>
      <c r="E1472" s="27"/>
      <c r="F1472" s="16"/>
      <c r="G1472" s="27"/>
      <c r="H1472" s="27"/>
    </row>
    <row r="1473" spans="1:8" x14ac:dyDescent="0.25">
      <c r="A1473" s="16" t="s">
        <v>1273</v>
      </c>
      <c r="B1473" s="27" t="s">
        <v>1272</v>
      </c>
      <c r="C1473" s="16">
        <v>30</v>
      </c>
      <c r="D1473" s="16" t="s">
        <v>39</v>
      </c>
      <c r="E1473" s="30"/>
      <c r="F1473" s="16" t="str">
        <f>IF(ISBLANK(E1473),"", PRODUCT(C1473,E1473))</f>
        <v/>
      </c>
      <c r="G1473" s="28"/>
      <c r="H1473" s="27"/>
    </row>
    <row r="1474" spans="1:8" x14ac:dyDescent="0.25">
      <c r="A1474" s="16" t="s">
        <v>1274</v>
      </c>
      <c r="B1474" s="27" t="s">
        <v>1275</v>
      </c>
      <c r="C1474" s="16"/>
      <c r="D1474" s="16"/>
      <c r="E1474" s="27"/>
      <c r="F1474" s="16"/>
      <c r="G1474" s="27"/>
      <c r="H1474" s="28"/>
    </row>
    <row r="1475" spans="1:8" x14ac:dyDescent="0.25">
      <c r="A1475" s="16" t="s">
        <v>1276</v>
      </c>
      <c r="B1475" s="27" t="s">
        <v>1277</v>
      </c>
      <c r="C1475" s="16"/>
      <c r="D1475" s="16"/>
      <c r="E1475" s="27"/>
      <c r="F1475" s="16"/>
      <c r="G1475" s="27"/>
      <c r="H1475" s="28"/>
    </row>
    <row r="1476" spans="1:8" x14ac:dyDescent="0.25">
      <c r="E1476" s="26" t="s">
        <v>48</v>
      </c>
      <c r="F1476" s="15" t="str">
        <f>IF((COUNT(C1473:C1475)&lt;&gt;COUNT(F1473:F1475)),"", ROUND(SUM(F1473:F1475),2))</f>
        <v/>
      </c>
      <c r="G1476" s="29" t="str">
        <f>IF((COUNT(C1473:C1475)&lt;&gt;COUNT(F1473:F1475)),"Neužpildytos visų objektų kainos", "")</f>
        <v>Neužpildytos visų objektų kainos</v>
      </c>
    </row>
    <row r="1477" spans="1:8" x14ac:dyDescent="0.25">
      <c r="C1477" s="15" t="s">
        <v>49</v>
      </c>
      <c r="D1477" s="17"/>
      <c r="E1477" s="26" t="s">
        <v>50</v>
      </c>
      <c r="F1477" s="15" t="str">
        <f>IF(OR(F1476="",D1477=""),"", ROUND(PRODUCT(D1477,F1476)/100,2))</f>
        <v/>
      </c>
      <c r="G1477" s="29" t="str">
        <f>IF(D1477="", "Nurodykite taikomą PVM dydį", "")</f>
        <v>Nurodykite taikomą PVM dydį</v>
      </c>
    </row>
    <row r="1478" spans="1:8" x14ac:dyDescent="0.25">
      <c r="E1478" s="26" t="s">
        <v>51</v>
      </c>
      <c r="F1478" s="15">
        <f>IF(ISBLANK(F1477), "", ROUND(SUM(F1476:F1477),2))</f>
        <v>0</v>
      </c>
    </row>
    <row r="1482" spans="1:8" x14ac:dyDescent="0.25">
      <c r="A1482" s="12" t="s">
        <v>1278</v>
      </c>
      <c r="B1482" s="24" t="s">
        <v>1279</v>
      </c>
    </row>
    <row r="1484" spans="1:8" x14ac:dyDescent="0.25">
      <c r="A1484" s="12" t="s">
        <v>27</v>
      </c>
    </row>
    <row r="1485" spans="1:8" ht="30" x14ac:dyDescent="0.25">
      <c r="A1485" s="15" t="s">
        <v>28</v>
      </c>
      <c r="B1485" s="26" t="s">
        <v>29</v>
      </c>
      <c r="C1485" s="15" t="s">
        <v>30</v>
      </c>
      <c r="D1485" s="15" t="s">
        <v>31</v>
      </c>
      <c r="E1485" s="26" t="s">
        <v>32</v>
      </c>
      <c r="F1485" s="15" t="s">
        <v>33</v>
      </c>
      <c r="G1485" s="26" t="s">
        <v>34</v>
      </c>
      <c r="H1485" s="26" t="s">
        <v>35</v>
      </c>
    </row>
    <row r="1486" spans="1:8" x14ac:dyDescent="0.25">
      <c r="A1486" s="15" t="s">
        <v>1280</v>
      </c>
      <c r="B1486" s="26" t="s">
        <v>1281</v>
      </c>
      <c r="C1486" s="16"/>
      <c r="D1486" s="16"/>
      <c r="E1486" s="27"/>
      <c r="F1486" s="16"/>
      <c r="G1486" s="27"/>
      <c r="H1486" s="27"/>
    </row>
    <row r="1487" spans="1:8" x14ac:dyDescent="0.25">
      <c r="A1487" s="16" t="s">
        <v>1282</v>
      </c>
      <c r="B1487" s="27" t="s">
        <v>1281</v>
      </c>
      <c r="C1487" s="16">
        <v>5000</v>
      </c>
      <c r="D1487" s="16" t="s">
        <v>39</v>
      </c>
      <c r="E1487" s="30"/>
      <c r="F1487" s="16" t="str">
        <f>IF(ISBLANK(E1487),"", PRODUCT(C1487,E1487))</f>
        <v/>
      </c>
      <c r="G1487" s="28"/>
      <c r="H1487" s="27"/>
    </row>
    <row r="1488" spans="1:8" x14ac:dyDescent="0.25">
      <c r="A1488" s="16" t="s">
        <v>1283</v>
      </c>
      <c r="B1488" s="27" t="s">
        <v>1284</v>
      </c>
      <c r="C1488" s="16"/>
      <c r="D1488" s="16"/>
      <c r="E1488" s="27"/>
      <c r="F1488" s="16"/>
      <c r="G1488" s="27"/>
      <c r="H1488" s="28"/>
    </row>
    <row r="1489" spans="1:8" x14ac:dyDescent="0.25">
      <c r="A1489" s="16" t="s">
        <v>1285</v>
      </c>
      <c r="B1489" s="27" t="s">
        <v>1286</v>
      </c>
      <c r="C1489" s="16"/>
      <c r="D1489" s="16"/>
      <c r="E1489" s="27"/>
      <c r="F1489" s="16"/>
      <c r="G1489" s="27"/>
      <c r="H1489" s="28"/>
    </row>
    <row r="1490" spans="1:8" x14ac:dyDescent="0.25">
      <c r="E1490" s="26" t="s">
        <v>48</v>
      </c>
      <c r="F1490" s="15" t="str">
        <f>IF((COUNT(C1487:C1489)&lt;&gt;COUNT(F1487:F1489)),"", ROUND(SUM(F1487:F1489),2))</f>
        <v/>
      </c>
      <c r="G1490" s="29" t="str">
        <f>IF((COUNT(C1487:C1489)&lt;&gt;COUNT(F1487:F1489)),"Neužpildytos visų objektų kainos", "")</f>
        <v>Neužpildytos visų objektų kainos</v>
      </c>
    </row>
    <row r="1491" spans="1:8" x14ac:dyDescent="0.25">
      <c r="C1491" s="15" t="s">
        <v>49</v>
      </c>
      <c r="D1491" s="17"/>
      <c r="E1491" s="26" t="s">
        <v>50</v>
      </c>
      <c r="F1491" s="15" t="str">
        <f>IF(OR(F1490="",D1491=""),"", ROUND(PRODUCT(D1491,F1490)/100,2))</f>
        <v/>
      </c>
      <c r="G1491" s="29" t="str">
        <f>IF(D1491="", "Nurodykite taikomą PVM dydį", "")</f>
        <v>Nurodykite taikomą PVM dydį</v>
      </c>
    </row>
    <row r="1492" spans="1:8" x14ac:dyDescent="0.25">
      <c r="E1492" s="26" t="s">
        <v>51</v>
      </c>
      <c r="F1492" s="15">
        <f>IF(ISBLANK(F1491), "", ROUND(SUM(F1490:F1491),2))</f>
        <v>0</v>
      </c>
    </row>
    <row r="1496" spans="1:8" x14ac:dyDescent="0.25">
      <c r="A1496" s="12" t="s">
        <v>1287</v>
      </c>
      <c r="B1496" s="24" t="s">
        <v>1288</v>
      </c>
    </row>
    <row r="1498" spans="1:8" x14ac:dyDescent="0.25">
      <c r="A1498" s="12" t="s">
        <v>27</v>
      </c>
    </row>
    <row r="1499" spans="1:8" ht="30" x14ac:dyDescent="0.25">
      <c r="A1499" s="15" t="s">
        <v>28</v>
      </c>
      <c r="B1499" s="26" t="s">
        <v>29</v>
      </c>
      <c r="C1499" s="15" t="s">
        <v>30</v>
      </c>
      <c r="D1499" s="15" t="s">
        <v>31</v>
      </c>
      <c r="E1499" s="26" t="s">
        <v>32</v>
      </c>
      <c r="F1499" s="15" t="s">
        <v>33</v>
      </c>
      <c r="G1499" s="26" t="s">
        <v>34</v>
      </c>
      <c r="H1499" s="26" t="s">
        <v>35</v>
      </c>
    </row>
    <row r="1500" spans="1:8" x14ac:dyDescent="0.25">
      <c r="A1500" s="15" t="s">
        <v>1289</v>
      </c>
      <c r="B1500" s="26" t="s">
        <v>1290</v>
      </c>
      <c r="C1500" s="16"/>
      <c r="D1500" s="16"/>
      <c r="E1500" s="27"/>
      <c r="F1500" s="16"/>
      <c r="G1500" s="27"/>
      <c r="H1500" s="27"/>
    </row>
    <row r="1501" spans="1:8" x14ac:dyDescent="0.25">
      <c r="A1501" s="16" t="s">
        <v>1291</v>
      </c>
      <c r="B1501" s="27" t="s">
        <v>1290</v>
      </c>
      <c r="C1501" s="16">
        <v>10000</v>
      </c>
      <c r="D1501" s="16" t="s">
        <v>39</v>
      </c>
      <c r="E1501" s="30"/>
      <c r="F1501" s="16" t="str">
        <f>IF(ISBLANK(E1501),"", PRODUCT(C1501,E1501))</f>
        <v/>
      </c>
      <c r="G1501" s="28"/>
      <c r="H1501" s="27"/>
    </row>
    <row r="1502" spans="1:8" x14ac:dyDescent="0.25">
      <c r="A1502" s="16" t="s">
        <v>1292</v>
      </c>
      <c r="B1502" s="27" t="s">
        <v>1293</v>
      </c>
      <c r="C1502" s="16"/>
      <c r="D1502" s="16"/>
      <c r="E1502" s="27"/>
      <c r="F1502" s="16"/>
      <c r="G1502" s="27"/>
      <c r="H1502" s="28"/>
    </row>
    <row r="1503" spans="1:8" x14ac:dyDescent="0.25">
      <c r="A1503" s="16" t="s">
        <v>1294</v>
      </c>
      <c r="B1503" s="27" t="s">
        <v>1295</v>
      </c>
      <c r="C1503" s="16"/>
      <c r="D1503" s="16"/>
      <c r="E1503" s="27"/>
      <c r="F1503" s="16"/>
      <c r="G1503" s="27"/>
      <c r="H1503" s="28"/>
    </row>
    <row r="1504" spans="1:8" x14ac:dyDescent="0.25">
      <c r="A1504" s="16" t="s">
        <v>1296</v>
      </c>
      <c r="B1504" s="27" t="s">
        <v>1297</v>
      </c>
      <c r="C1504" s="16"/>
      <c r="D1504" s="16"/>
      <c r="E1504" s="27"/>
      <c r="F1504" s="16"/>
      <c r="G1504" s="27"/>
      <c r="H1504" s="28"/>
    </row>
    <row r="1505" spans="1:8" x14ac:dyDescent="0.25">
      <c r="A1505" s="16" t="s">
        <v>1298</v>
      </c>
      <c r="B1505" s="27" t="s">
        <v>1299</v>
      </c>
      <c r="C1505" s="16"/>
      <c r="D1505" s="16"/>
      <c r="E1505" s="27"/>
      <c r="F1505" s="16"/>
      <c r="G1505" s="27"/>
      <c r="H1505" s="28"/>
    </row>
    <row r="1506" spans="1:8" x14ac:dyDescent="0.25">
      <c r="A1506" s="16" t="s">
        <v>1300</v>
      </c>
      <c r="B1506" s="27" t="s">
        <v>1301</v>
      </c>
      <c r="C1506" s="16"/>
      <c r="D1506" s="16"/>
      <c r="E1506" s="27"/>
      <c r="F1506" s="16"/>
      <c r="G1506" s="27"/>
      <c r="H1506" s="28"/>
    </row>
    <row r="1507" spans="1:8" x14ac:dyDescent="0.25">
      <c r="E1507" s="26" t="s">
        <v>48</v>
      </c>
      <c r="F1507" s="15" t="str">
        <f>IF((COUNT(C1501:C1506)&lt;&gt;COUNT(F1501:F1506)),"", ROUND(SUM(F1501:F1506),2))</f>
        <v/>
      </c>
      <c r="G1507" s="29" t="str">
        <f>IF((COUNT(C1501:C1506)&lt;&gt;COUNT(F1501:F1506)),"Neužpildytos visų objektų kainos", "")</f>
        <v>Neužpildytos visų objektų kainos</v>
      </c>
    </row>
    <row r="1508" spans="1:8" x14ac:dyDescent="0.25">
      <c r="C1508" s="15" t="s">
        <v>49</v>
      </c>
      <c r="D1508" s="17"/>
      <c r="E1508" s="26" t="s">
        <v>50</v>
      </c>
      <c r="F1508" s="15" t="str">
        <f>IF(OR(F1507="",D1508=""),"", ROUND(PRODUCT(D1508,F1507)/100,2))</f>
        <v/>
      </c>
      <c r="G1508" s="29" t="str">
        <f>IF(D1508="", "Nurodykite taikomą PVM dydį", "")</f>
        <v>Nurodykite taikomą PVM dydį</v>
      </c>
    </row>
    <row r="1509" spans="1:8" x14ac:dyDescent="0.25">
      <c r="E1509" s="26" t="s">
        <v>51</v>
      </c>
      <c r="F1509" s="15">
        <f>IF(ISBLANK(F1508), "", ROUND(SUM(F1507:F1508),2))</f>
        <v>0</v>
      </c>
    </row>
    <row r="1513" spans="1:8" x14ac:dyDescent="0.25">
      <c r="A1513" s="12" t="s">
        <v>1302</v>
      </c>
      <c r="B1513" s="24" t="s">
        <v>1303</v>
      </c>
    </row>
    <row r="1515" spans="1:8" x14ac:dyDescent="0.25">
      <c r="A1515" s="12" t="s">
        <v>27</v>
      </c>
    </row>
    <row r="1516" spans="1:8" ht="30" x14ac:dyDescent="0.25">
      <c r="A1516" s="15" t="s">
        <v>28</v>
      </c>
      <c r="B1516" s="26" t="s">
        <v>29</v>
      </c>
      <c r="C1516" s="15" t="s">
        <v>30</v>
      </c>
      <c r="D1516" s="15" t="s">
        <v>31</v>
      </c>
      <c r="E1516" s="26" t="s">
        <v>32</v>
      </c>
      <c r="F1516" s="15" t="s">
        <v>33</v>
      </c>
      <c r="G1516" s="26" t="s">
        <v>34</v>
      </c>
      <c r="H1516" s="26" t="s">
        <v>35</v>
      </c>
    </row>
    <row r="1517" spans="1:8" x14ac:dyDescent="0.25">
      <c r="A1517" s="15" t="s">
        <v>1304</v>
      </c>
      <c r="B1517" s="26" t="s">
        <v>1305</v>
      </c>
      <c r="C1517" s="16"/>
      <c r="D1517" s="16"/>
      <c r="E1517" s="27"/>
      <c r="F1517" s="16"/>
      <c r="G1517" s="27"/>
      <c r="H1517" s="27"/>
    </row>
    <row r="1518" spans="1:8" x14ac:dyDescent="0.25">
      <c r="A1518" s="16" t="s">
        <v>1306</v>
      </c>
      <c r="B1518" s="27" t="s">
        <v>1305</v>
      </c>
      <c r="C1518" s="16">
        <v>1500</v>
      </c>
      <c r="D1518" s="16" t="s">
        <v>39</v>
      </c>
      <c r="E1518" s="30"/>
      <c r="F1518" s="16" t="str">
        <f>IF(ISBLANK(E1518),"", PRODUCT(C1518,E1518))</f>
        <v/>
      </c>
      <c r="G1518" s="28"/>
      <c r="H1518" s="27"/>
    </row>
    <row r="1519" spans="1:8" x14ac:dyDescent="0.25">
      <c r="A1519" s="16" t="s">
        <v>1307</v>
      </c>
      <c r="B1519" s="27" t="s">
        <v>1308</v>
      </c>
      <c r="C1519" s="16"/>
      <c r="D1519" s="16"/>
      <c r="E1519" s="27"/>
      <c r="F1519" s="16"/>
      <c r="G1519" s="27"/>
      <c r="H1519" s="28"/>
    </row>
    <row r="1520" spans="1:8" x14ac:dyDescent="0.25">
      <c r="A1520" s="16" t="s">
        <v>1309</v>
      </c>
      <c r="B1520" s="27" t="s">
        <v>1310</v>
      </c>
      <c r="C1520" s="16"/>
      <c r="D1520" s="16"/>
      <c r="E1520" s="27"/>
      <c r="F1520" s="16"/>
      <c r="G1520" s="27"/>
      <c r="H1520" s="28"/>
    </row>
    <row r="1521" spans="1:8" x14ac:dyDescent="0.25">
      <c r="E1521" s="26" t="s">
        <v>48</v>
      </c>
      <c r="F1521" s="15" t="str">
        <f>IF((COUNT(C1518:C1520)&lt;&gt;COUNT(F1518:F1520)),"", ROUND(SUM(F1518:F1520),2))</f>
        <v/>
      </c>
      <c r="G1521" s="29" t="str">
        <f>IF((COUNT(C1518:C1520)&lt;&gt;COUNT(F1518:F1520)),"Neužpildytos visų objektų kainos", "")</f>
        <v>Neužpildytos visų objektų kainos</v>
      </c>
    </row>
    <row r="1522" spans="1:8" x14ac:dyDescent="0.25">
      <c r="C1522" s="15" t="s">
        <v>49</v>
      </c>
      <c r="D1522" s="17"/>
      <c r="E1522" s="26" t="s">
        <v>50</v>
      </c>
      <c r="F1522" s="15" t="str">
        <f>IF(OR(F1521="",D1522=""),"", ROUND(PRODUCT(D1522,F1521)/100,2))</f>
        <v/>
      </c>
      <c r="G1522" s="29" t="str">
        <f>IF(D1522="", "Nurodykite taikomą PVM dydį", "")</f>
        <v>Nurodykite taikomą PVM dydį</v>
      </c>
    </row>
    <row r="1523" spans="1:8" x14ac:dyDescent="0.25">
      <c r="E1523" s="26" t="s">
        <v>51</v>
      </c>
      <c r="F1523" s="15">
        <f>IF(ISBLANK(F1522), "", ROUND(SUM(F1521:F1522),2))</f>
        <v>0</v>
      </c>
    </row>
    <row r="1527" spans="1:8" x14ac:dyDescent="0.25">
      <c r="A1527" s="12" t="s">
        <v>1311</v>
      </c>
      <c r="B1527" s="24" t="s">
        <v>1312</v>
      </c>
    </row>
    <row r="1529" spans="1:8" x14ac:dyDescent="0.25">
      <c r="A1529" s="12" t="s">
        <v>27</v>
      </c>
    </row>
    <row r="1530" spans="1:8" ht="30" x14ac:dyDescent="0.25">
      <c r="A1530" s="15" t="s">
        <v>28</v>
      </c>
      <c r="B1530" s="26" t="s">
        <v>29</v>
      </c>
      <c r="C1530" s="15" t="s">
        <v>30</v>
      </c>
      <c r="D1530" s="15" t="s">
        <v>31</v>
      </c>
      <c r="E1530" s="26" t="s">
        <v>32</v>
      </c>
      <c r="F1530" s="15" t="s">
        <v>33</v>
      </c>
      <c r="G1530" s="26" t="s">
        <v>34</v>
      </c>
      <c r="H1530" s="26" t="s">
        <v>35</v>
      </c>
    </row>
    <row r="1531" spans="1:8" x14ac:dyDescent="0.25">
      <c r="A1531" s="15" t="s">
        <v>1313</v>
      </c>
      <c r="B1531" s="26" t="s">
        <v>1314</v>
      </c>
      <c r="C1531" s="16"/>
      <c r="D1531" s="16"/>
      <c r="E1531" s="27"/>
      <c r="F1531" s="16"/>
      <c r="G1531" s="27"/>
      <c r="H1531" s="27"/>
    </row>
    <row r="1532" spans="1:8" x14ac:dyDescent="0.25">
      <c r="A1532" s="16" t="s">
        <v>1315</v>
      </c>
      <c r="B1532" s="27" t="s">
        <v>1314</v>
      </c>
      <c r="C1532" s="16">
        <v>800</v>
      </c>
      <c r="D1532" s="16" t="s">
        <v>39</v>
      </c>
      <c r="E1532" s="30"/>
      <c r="F1532" s="16" t="str">
        <f>IF(ISBLANK(E1532),"", PRODUCT(C1532,E1532))</f>
        <v/>
      </c>
      <c r="G1532" s="28"/>
      <c r="H1532" s="27"/>
    </row>
    <row r="1533" spans="1:8" x14ac:dyDescent="0.25">
      <c r="A1533" s="16" t="s">
        <v>1316</v>
      </c>
      <c r="B1533" s="27" t="s">
        <v>1317</v>
      </c>
      <c r="C1533" s="16"/>
      <c r="D1533" s="16"/>
      <c r="E1533" s="27"/>
      <c r="F1533" s="16"/>
      <c r="G1533" s="27"/>
      <c r="H1533" s="28"/>
    </row>
    <row r="1534" spans="1:8" x14ac:dyDescent="0.25">
      <c r="A1534" s="16" t="s">
        <v>1318</v>
      </c>
      <c r="B1534" s="27" t="s">
        <v>1319</v>
      </c>
      <c r="C1534" s="16"/>
      <c r="D1534" s="16"/>
      <c r="E1534" s="27"/>
      <c r="F1534" s="16"/>
      <c r="G1534" s="27"/>
      <c r="H1534" s="28"/>
    </row>
    <row r="1535" spans="1:8" x14ac:dyDescent="0.25">
      <c r="E1535" s="26" t="s">
        <v>48</v>
      </c>
      <c r="F1535" s="15" t="str">
        <f>IF((COUNT(C1532:C1534)&lt;&gt;COUNT(F1532:F1534)),"", ROUND(SUM(F1532:F1534),2))</f>
        <v/>
      </c>
      <c r="G1535" s="29" t="str">
        <f>IF((COUNT(C1532:C1534)&lt;&gt;COUNT(F1532:F1534)),"Neužpildytos visų objektų kainos", "")</f>
        <v>Neužpildytos visų objektų kainos</v>
      </c>
    </row>
    <row r="1536" spans="1:8" x14ac:dyDescent="0.25">
      <c r="C1536" s="15" t="s">
        <v>49</v>
      </c>
      <c r="D1536" s="17"/>
      <c r="E1536" s="26" t="s">
        <v>50</v>
      </c>
      <c r="F1536" s="15" t="str">
        <f>IF(OR(F1535="",D1536=""),"", ROUND(PRODUCT(D1536,F1535)/100,2))</f>
        <v/>
      </c>
      <c r="G1536" s="29" t="str">
        <f>IF(D1536="", "Nurodykite taikomą PVM dydį", "")</f>
        <v>Nurodykite taikomą PVM dydį</v>
      </c>
    </row>
    <row r="1537" spans="1:8" x14ac:dyDescent="0.25">
      <c r="E1537" s="26" t="s">
        <v>51</v>
      </c>
      <c r="F1537" s="15">
        <f>IF(ISBLANK(F1536), "", ROUND(SUM(F1535:F1536),2))</f>
        <v>0</v>
      </c>
    </row>
    <row r="1541" spans="1:8" x14ac:dyDescent="0.25">
      <c r="A1541" s="12" t="s">
        <v>1320</v>
      </c>
      <c r="B1541" s="24" t="s">
        <v>1321</v>
      </c>
    </row>
    <row r="1543" spans="1:8" x14ac:dyDescent="0.25">
      <c r="A1543" s="12" t="s">
        <v>27</v>
      </c>
    </row>
    <row r="1544" spans="1:8" ht="30" x14ac:dyDescent="0.25">
      <c r="A1544" s="15" t="s">
        <v>28</v>
      </c>
      <c r="B1544" s="26" t="s">
        <v>29</v>
      </c>
      <c r="C1544" s="15" t="s">
        <v>30</v>
      </c>
      <c r="D1544" s="15" t="s">
        <v>31</v>
      </c>
      <c r="E1544" s="26" t="s">
        <v>32</v>
      </c>
      <c r="F1544" s="15" t="s">
        <v>33</v>
      </c>
      <c r="G1544" s="26" t="s">
        <v>34</v>
      </c>
      <c r="H1544" s="26" t="s">
        <v>35</v>
      </c>
    </row>
    <row r="1545" spans="1:8" x14ac:dyDescent="0.25">
      <c r="A1545" s="15" t="s">
        <v>1322</v>
      </c>
      <c r="B1545" s="26" t="s">
        <v>1323</v>
      </c>
      <c r="C1545" s="16"/>
      <c r="D1545" s="16"/>
      <c r="E1545" s="27"/>
      <c r="F1545" s="16"/>
      <c r="G1545" s="27"/>
      <c r="H1545" s="27"/>
    </row>
    <row r="1546" spans="1:8" x14ac:dyDescent="0.25">
      <c r="A1546" s="16" t="s">
        <v>1324</v>
      </c>
      <c r="B1546" s="27" t="s">
        <v>1325</v>
      </c>
      <c r="C1546" s="16">
        <v>8000</v>
      </c>
      <c r="D1546" s="16" t="s">
        <v>39</v>
      </c>
      <c r="E1546" s="30"/>
      <c r="F1546" s="16" t="str">
        <f>IF(ISBLANK(E1546),"", PRODUCT(C1546,E1546))</f>
        <v/>
      </c>
      <c r="G1546" s="28"/>
      <c r="H1546" s="27"/>
    </row>
    <row r="1547" spans="1:8" x14ac:dyDescent="0.25">
      <c r="A1547" s="16" t="s">
        <v>1326</v>
      </c>
      <c r="B1547" s="27" t="s">
        <v>1327</v>
      </c>
      <c r="C1547" s="16"/>
      <c r="D1547" s="16"/>
      <c r="E1547" s="27"/>
      <c r="F1547" s="16"/>
      <c r="G1547" s="27"/>
      <c r="H1547" s="28"/>
    </row>
    <row r="1548" spans="1:8" x14ac:dyDescent="0.25">
      <c r="A1548" s="16" t="s">
        <v>1328</v>
      </c>
      <c r="B1548" s="27" t="s">
        <v>1329</v>
      </c>
      <c r="C1548" s="16"/>
      <c r="D1548" s="16"/>
      <c r="E1548" s="27"/>
      <c r="F1548" s="16"/>
      <c r="G1548" s="27"/>
      <c r="H1548" s="28"/>
    </row>
    <row r="1549" spans="1:8" x14ac:dyDescent="0.25">
      <c r="A1549" s="16" t="s">
        <v>1330</v>
      </c>
      <c r="B1549" s="27" t="s">
        <v>1331</v>
      </c>
      <c r="C1549" s="16"/>
      <c r="D1549" s="16"/>
      <c r="E1549" s="27"/>
      <c r="F1549" s="16"/>
      <c r="G1549" s="27"/>
      <c r="H1549" s="28"/>
    </row>
    <row r="1550" spans="1:8" x14ac:dyDescent="0.25">
      <c r="A1550" s="16" t="s">
        <v>1332</v>
      </c>
      <c r="B1550" s="27" t="s">
        <v>1333</v>
      </c>
      <c r="C1550" s="16"/>
      <c r="D1550" s="16"/>
      <c r="E1550" s="27"/>
      <c r="F1550" s="16"/>
      <c r="G1550" s="27"/>
      <c r="H1550" s="28"/>
    </row>
    <row r="1551" spans="1:8" x14ac:dyDescent="0.25">
      <c r="E1551" s="26" t="s">
        <v>48</v>
      </c>
      <c r="F1551" s="15" t="str">
        <f>IF((COUNT(C1546:C1550)&lt;&gt;COUNT(F1546:F1550)),"", ROUND(SUM(F1546:F1550),2))</f>
        <v/>
      </c>
      <c r="G1551" s="29" t="str">
        <f>IF((COUNT(C1546:C1550)&lt;&gt;COUNT(F1546:F1550)),"Neužpildytos visų objektų kainos", "")</f>
        <v>Neužpildytos visų objektų kainos</v>
      </c>
    </row>
    <row r="1552" spans="1:8" x14ac:dyDescent="0.25">
      <c r="C1552" s="15" t="s">
        <v>49</v>
      </c>
      <c r="D1552" s="17"/>
      <c r="E1552" s="26" t="s">
        <v>50</v>
      </c>
      <c r="F1552" s="15" t="str">
        <f>IF(OR(F1551="",D1552=""),"", ROUND(PRODUCT(D1552,F1551)/100,2))</f>
        <v/>
      </c>
      <c r="G1552" s="29" t="str">
        <f>IF(D1552="", "Nurodykite taikomą PVM dydį", "")</f>
        <v>Nurodykite taikomą PVM dydį</v>
      </c>
    </row>
    <row r="1553" spans="1:8" x14ac:dyDescent="0.25">
      <c r="E1553" s="26" t="s">
        <v>51</v>
      </c>
      <c r="F1553" s="15">
        <f>IF(ISBLANK(F1552), "", ROUND(SUM(F1551:F1552),2))</f>
        <v>0</v>
      </c>
    </row>
    <row r="1557" spans="1:8" x14ac:dyDescent="0.25">
      <c r="A1557" s="12" t="s">
        <v>1334</v>
      </c>
      <c r="B1557" s="24" t="s">
        <v>1335</v>
      </c>
    </row>
    <row r="1559" spans="1:8" x14ac:dyDescent="0.25">
      <c r="A1559" s="12" t="s">
        <v>27</v>
      </c>
    </row>
    <row r="1560" spans="1:8" ht="30" x14ac:dyDescent="0.25">
      <c r="A1560" s="15" t="s">
        <v>28</v>
      </c>
      <c r="B1560" s="26" t="s">
        <v>29</v>
      </c>
      <c r="C1560" s="15" t="s">
        <v>30</v>
      </c>
      <c r="D1560" s="15" t="s">
        <v>31</v>
      </c>
      <c r="E1560" s="26" t="s">
        <v>32</v>
      </c>
      <c r="F1560" s="15" t="s">
        <v>33</v>
      </c>
      <c r="G1560" s="26" t="s">
        <v>34</v>
      </c>
      <c r="H1560" s="26" t="s">
        <v>35</v>
      </c>
    </row>
    <row r="1561" spans="1:8" x14ac:dyDescent="0.25">
      <c r="A1561" s="15" t="s">
        <v>1336</v>
      </c>
      <c r="B1561" s="26" t="s">
        <v>1337</v>
      </c>
      <c r="C1561" s="16"/>
      <c r="D1561" s="16"/>
      <c r="E1561" s="27"/>
      <c r="F1561" s="16"/>
      <c r="G1561" s="27"/>
      <c r="H1561" s="27"/>
    </row>
    <row r="1562" spans="1:8" x14ac:dyDescent="0.25">
      <c r="A1562" s="16" t="s">
        <v>1338</v>
      </c>
      <c r="B1562" s="27" t="s">
        <v>1337</v>
      </c>
      <c r="C1562" s="16">
        <v>500</v>
      </c>
      <c r="D1562" s="16" t="s">
        <v>39</v>
      </c>
      <c r="E1562" s="30"/>
      <c r="F1562" s="16" t="str">
        <f>IF(ISBLANK(E1562),"", PRODUCT(C1562,E1562))</f>
        <v/>
      </c>
      <c r="G1562" s="28"/>
      <c r="H1562" s="27"/>
    </row>
    <row r="1563" spans="1:8" x14ac:dyDescent="0.25">
      <c r="A1563" s="16" t="s">
        <v>1339</v>
      </c>
      <c r="B1563" s="27" t="s">
        <v>774</v>
      </c>
      <c r="C1563" s="16"/>
      <c r="D1563" s="16"/>
      <c r="E1563" s="27"/>
      <c r="F1563" s="16"/>
      <c r="G1563" s="27"/>
      <c r="H1563" s="28"/>
    </row>
    <row r="1564" spans="1:8" x14ac:dyDescent="0.25">
      <c r="A1564" s="16" t="s">
        <v>1340</v>
      </c>
      <c r="B1564" s="27" t="s">
        <v>1341</v>
      </c>
      <c r="C1564" s="16"/>
      <c r="D1564" s="16"/>
      <c r="E1564" s="27"/>
      <c r="F1564" s="16"/>
      <c r="G1564" s="27"/>
      <c r="H1564" s="28"/>
    </row>
    <row r="1565" spans="1:8" x14ac:dyDescent="0.25">
      <c r="A1565" s="16" t="s">
        <v>1342</v>
      </c>
      <c r="B1565" s="27" t="s">
        <v>1343</v>
      </c>
      <c r="C1565" s="16"/>
      <c r="D1565" s="16"/>
      <c r="E1565" s="27"/>
      <c r="F1565" s="16"/>
      <c r="G1565" s="27"/>
      <c r="H1565" s="28"/>
    </row>
    <row r="1566" spans="1:8" x14ac:dyDescent="0.25">
      <c r="A1566" s="16" t="s">
        <v>1344</v>
      </c>
      <c r="B1566" s="27" t="s">
        <v>1345</v>
      </c>
      <c r="C1566" s="16"/>
      <c r="D1566" s="16"/>
      <c r="E1566" s="27"/>
      <c r="F1566" s="16"/>
      <c r="G1566" s="27"/>
      <c r="H1566" s="28"/>
    </row>
    <row r="1567" spans="1:8" ht="45" x14ac:dyDescent="0.25">
      <c r="A1567" s="16" t="s">
        <v>1346</v>
      </c>
      <c r="B1567" s="27" t="s">
        <v>1347</v>
      </c>
      <c r="C1567" s="16"/>
      <c r="D1567" s="16"/>
      <c r="E1567" s="27"/>
      <c r="F1567" s="16"/>
      <c r="G1567" s="27"/>
      <c r="H1567" s="28"/>
    </row>
    <row r="1568" spans="1:8" x14ac:dyDescent="0.25">
      <c r="A1568" s="16" t="s">
        <v>1348</v>
      </c>
      <c r="B1568" s="27" t="s">
        <v>1140</v>
      </c>
      <c r="C1568" s="16"/>
      <c r="D1568" s="16"/>
      <c r="E1568" s="27"/>
      <c r="F1568" s="16"/>
      <c r="G1568" s="27"/>
      <c r="H1568" s="28"/>
    </row>
    <row r="1569" spans="1:8" x14ac:dyDescent="0.25">
      <c r="E1569" s="26" t="s">
        <v>48</v>
      </c>
      <c r="F1569" s="15" t="str">
        <f>IF((COUNT(C1562:C1568)&lt;&gt;COUNT(F1562:F1568)),"", ROUND(SUM(F1562:F1568),2))</f>
        <v/>
      </c>
      <c r="G1569" s="29" t="str">
        <f>IF((COUNT(C1562:C1568)&lt;&gt;COUNT(F1562:F1568)),"Neužpildytos visų objektų kainos", "")</f>
        <v>Neužpildytos visų objektų kainos</v>
      </c>
    </row>
    <row r="1570" spans="1:8" x14ac:dyDescent="0.25">
      <c r="C1570" s="15" t="s">
        <v>49</v>
      </c>
      <c r="D1570" s="17"/>
      <c r="E1570" s="26" t="s">
        <v>50</v>
      </c>
      <c r="F1570" s="15" t="str">
        <f>IF(OR(F1569="",D1570=""),"", ROUND(PRODUCT(D1570,F1569)/100,2))</f>
        <v/>
      </c>
      <c r="G1570" s="29" t="str">
        <f>IF(D1570="", "Nurodykite taikomą PVM dydį", "")</f>
        <v>Nurodykite taikomą PVM dydį</v>
      </c>
    </row>
    <row r="1571" spans="1:8" x14ac:dyDescent="0.25">
      <c r="E1571" s="26" t="s">
        <v>51</v>
      </c>
      <c r="F1571" s="15">
        <f>IF(ISBLANK(F1570), "", ROUND(SUM(F1569:F1570),2))</f>
        <v>0</v>
      </c>
    </row>
    <row r="1575" spans="1:8" x14ac:dyDescent="0.25">
      <c r="A1575" s="12" t="s">
        <v>1349</v>
      </c>
      <c r="B1575" s="24" t="s">
        <v>1350</v>
      </c>
    </row>
    <row r="1577" spans="1:8" x14ac:dyDescent="0.25">
      <c r="A1577" s="12" t="s">
        <v>27</v>
      </c>
    </row>
    <row r="1578" spans="1:8" ht="30" x14ac:dyDescent="0.25">
      <c r="A1578" s="15" t="s">
        <v>28</v>
      </c>
      <c r="B1578" s="26" t="s">
        <v>29</v>
      </c>
      <c r="C1578" s="15" t="s">
        <v>30</v>
      </c>
      <c r="D1578" s="15" t="s">
        <v>31</v>
      </c>
      <c r="E1578" s="26" t="s">
        <v>32</v>
      </c>
      <c r="F1578" s="15" t="s">
        <v>33</v>
      </c>
      <c r="G1578" s="26" t="s">
        <v>34</v>
      </c>
      <c r="H1578" s="26" t="s">
        <v>35</v>
      </c>
    </row>
    <row r="1579" spans="1:8" x14ac:dyDescent="0.25">
      <c r="A1579" s="15" t="s">
        <v>1351</v>
      </c>
      <c r="B1579" s="26" t="s">
        <v>1352</v>
      </c>
      <c r="C1579" s="16"/>
      <c r="D1579" s="16"/>
      <c r="E1579" s="27"/>
      <c r="F1579" s="16"/>
      <c r="G1579" s="27"/>
      <c r="H1579" s="27"/>
    </row>
    <row r="1580" spans="1:8" x14ac:dyDescent="0.25">
      <c r="A1580" s="16" t="s">
        <v>1353</v>
      </c>
      <c r="B1580" s="27" t="s">
        <v>1352</v>
      </c>
      <c r="C1580" s="16">
        <v>400</v>
      </c>
      <c r="D1580" s="16" t="s">
        <v>39</v>
      </c>
      <c r="E1580" s="30"/>
      <c r="F1580" s="16" t="str">
        <f>IF(ISBLANK(E1580),"", PRODUCT(C1580,E1580))</f>
        <v/>
      </c>
      <c r="G1580" s="28"/>
      <c r="H1580" s="27"/>
    </row>
    <row r="1581" spans="1:8" x14ac:dyDescent="0.25">
      <c r="A1581" s="16" t="s">
        <v>1354</v>
      </c>
      <c r="B1581" s="27" t="s">
        <v>1355</v>
      </c>
      <c r="C1581" s="16"/>
      <c r="D1581" s="16"/>
      <c r="E1581" s="27"/>
      <c r="F1581" s="16"/>
      <c r="G1581" s="27"/>
      <c r="H1581" s="28"/>
    </row>
    <row r="1582" spans="1:8" x14ac:dyDescent="0.25">
      <c r="A1582" s="16" t="s">
        <v>1356</v>
      </c>
      <c r="B1582" s="27" t="s">
        <v>1357</v>
      </c>
      <c r="C1582" s="16"/>
      <c r="D1582" s="16"/>
      <c r="E1582" s="27"/>
      <c r="F1582" s="16"/>
      <c r="G1582" s="27"/>
      <c r="H1582" s="28"/>
    </row>
    <row r="1583" spans="1:8" x14ac:dyDescent="0.25">
      <c r="A1583" s="16" t="s">
        <v>1358</v>
      </c>
      <c r="B1583" s="27" t="s">
        <v>1359</v>
      </c>
      <c r="C1583" s="16"/>
      <c r="D1583" s="16"/>
      <c r="E1583" s="27"/>
      <c r="F1583" s="16"/>
      <c r="G1583" s="27"/>
      <c r="H1583" s="28"/>
    </row>
    <row r="1584" spans="1:8" x14ac:dyDescent="0.25">
      <c r="A1584" s="16" t="s">
        <v>1360</v>
      </c>
      <c r="B1584" s="27" t="s">
        <v>1361</v>
      </c>
      <c r="C1584" s="16"/>
      <c r="D1584" s="16"/>
      <c r="E1584" s="27"/>
      <c r="F1584" s="16"/>
      <c r="G1584" s="27"/>
      <c r="H1584" s="28"/>
    </row>
    <row r="1585" spans="1:8" x14ac:dyDescent="0.25">
      <c r="E1585" s="26" t="s">
        <v>48</v>
      </c>
      <c r="F1585" s="15" t="str">
        <f>IF((COUNT(C1580:C1584)&lt;&gt;COUNT(F1580:F1584)),"", ROUND(SUM(F1580:F1584),2))</f>
        <v/>
      </c>
      <c r="G1585" s="29" t="str">
        <f>IF((COUNT(C1580:C1584)&lt;&gt;COUNT(F1580:F1584)),"Neužpildytos visų objektų kainos", "")</f>
        <v>Neužpildytos visų objektų kainos</v>
      </c>
    </row>
    <row r="1586" spans="1:8" x14ac:dyDescent="0.25">
      <c r="C1586" s="15" t="s">
        <v>49</v>
      </c>
      <c r="D1586" s="17"/>
      <c r="E1586" s="26" t="s">
        <v>50</v>
      </c>
      <c r="F1586" s="15" t="str">
        <f>IF(OR(F1585="",D1586=""),"", ROUND(PRODUCT(D1586,F1585)/100,2))</f>
        <v/>
      </c>
      <c r="G1586" s="29" t="str">
        <f>IF(D1586="", "Nurodykite taikomą PVM dydį", "")</f>
        <v>Nurodykite taikomą PVM dydį</v>
      </c>
    </row>
    <row r="1587" spans="1:8" x14ac:dyDescent="0.25">
      <c r="E1587" s="26" t="s">
        <v>51</v>
      </c>
      <c r="F1587" s="15">
        <f>IF(ISBLANK(F1586), "", ROUND(SUM(F1585:F1586),2))</f>
        <v>0</v>
      </c>
    </row>
    <row r="1591" spans="1:8" x14ac:dyDescent="0.25">
      <c r="A1591" s="12" t="s">
        <v>1362</v>
      </c>
      <c r="B1591" s="24" t="s">
        <v>1363</v>
      </c>
    </row>
    <row r="1593" spans="1:8" x14ac:dyDescent="0.25">
      <c r="A1593" s="12" t="s">
        <v>27</v>
      </c>
    </row>
    <row r="1594" spans="1:8" ht="30" x14ac:dyDescent="0.25">
      <c r="A1594" s="15" t="s">
        <v>28</v>
      </c>
      <c r="B1594" s="26" t="s">
        <v>29</v>
      </c>
      <c r="C1594" s="15" t="s">
        <v>30</v>
      </c>
      <c r="D1594" s="15" t="s">
        <v>31</v>
      </c>
      <c r="E1594" s="26" t="s">
        <v>32</v>
      </c>
      <c r="F1594" s="15" t="s">
        <v>33</v>
      </c>
      <c r="G1594" s="26" t="s">
        <v>34</v>
      </c>
      <c r="H1594" s="26" t="s">
        <v>35</v>
      </c>
    </row>
    <row r="1595" spans="1:8" x14ac:dyDescent="0.25">
      <c r="A1595" s="15" t="s">
        <v>1364</v>
      </c>
      <c r="B1595" s="26" t="s">
        <v>1365</v>
      </c>
      <c r="C1595" s="16"/>
      <c r="D1595" s="16"/>
      <c r="E1595" s="27"/>
      <c r="F1595" s="16"/>
      <c r="G1595" s="27"/>
      <c r="H1595" s="27"/>
    </row>
    <row r="1596" spans="1:8" x14ac:dyDescent="0.25">
      <c r="A1596" s="16" t="s">
        <v>1366</v>
      </c>
      <c r="B1596" s="27" t="s">
        <v>1365</v>
      </c>
      <c r="C1596" s="16">
        <v>30</v>
      </c>
      <c r="D1596" s="16" t="s">
        <v>39</v>
      </c>
      <c r="E1596" s="30"/>
      <c r="F1596" s="16" t="str">
        <f>IF(ISBLANK(E1596),"", PRODUCT(C1596,E1596))</f>
        <v/>
      </c>
      <c r="G1596" s="28"/>
      <c r="H1596" s="27"/>
    </row>
    <row r="1597" spans="1:8" x14ac:dyDescent="0.25">
      <c r="A1597" s="16" t="s">
        <v>1367</v>
      </c>
      <c r="B1597" s="27" t="s">
        <v>1368</v>
      </c>
      <c r="C1597" s="16"/>
      <c r="D1597" s="16"/>
      <c r="E1597" s="27"/>
      <c r="F1597" s="16"/>
      <c r="G1597" s="27"/>
      <c r="H1597" s="28"/>
    </row>
    <row r="1598" spans="1:8" x14ac:dyDescent="0.25">
      <c r="A1598" s="16" t="s">
        <v>1369</v>
      </c>
      <c r="B1598" s="27" t="s">
        <v>1370</v>
      </c>
      <c r="C1598" s="16"/>
      <c r="D1598" s="16"/>
      <c r="E1598" s="27"/>
      <c r="F1598" s="16"/>
      <c r="G1598" s="27"/>
      <c r="H1598" s="28"/>
    </row>
    <row r="1599" spans="1:8" x14ac:dyDescent="0.25">
      <c r="E1599" s="26" t="s">
        <v>48</v>
      </c>
      <c r="F1599" s="15" t="str">
        <f>IF((COUNT(C1596:C1598)&lt;&gt;COUNT(F1596:F1598)),"", ROUND(SUM(F1596:F1598),2))</f>
        <v/>
      </c>
      <c r="G1599" s="29" t="str">
        <f>IF((COUNT(C1596:C1598)&lt;&gt;COUNT(F1596:F1598)),"Neužpildytos visų objektų kainos", "")</f>
        <v>Neužpildytos visų objektų kainos</v>
      </c>
    </row>
    <row r="1600" spans="1:8" x14ac:dyDescent="0.25">
      <c r="C1600" s="15" t="s">
        <v>49</v>
      </c>
      <c r="D1600" s="17"/>
      <c r="E1600" s="26" t="s">
        <v>50</v>
      </c>
      <c r="F1600" s="15" t="str">
        <f>IF(OR(F1599="",D1600=""),"", ROUND(PRODUCT(D1600,F1599)/100,2))</f>
        <v/>
      </c>
      <c r="G1600" s="29" t="str">
        <f>IF(D1600="", "Nurodykite taikomą PVM dydį", "")</f>
        <v>Nurodykite taikomą PVM dydį</v>
      </c>
    </row>
    <row r="1601" spans="1:8" x14ac:dyDescent="0.25">
      <c r="E1601" s="26" t="s">
        <v>51</v>
      </c>
      <c r="F1601" s="15">
        <f>IF(ISBLANK(F1600), "", ROUND(SUM(F1599:F1600),2))</f>
        <v>0</v>
      </c>
    </row>
    <row r="1605" spans="1:8" x14ac:dyDescent="0.25">
      <c r="A1605" s="12" t="s">
        <v>1371</v>
      </c>
      <c r="B1605" s="24" t="s">
        <v>1372</v>
      </c>
    </row>
    <row r="1607" spans="1:8" x14ac:dyDescent="0.25">
      <c r="A1607" s="12" t="s">
        <v>27</v>
      </c>
    </row>
    <row r="1608" spans="1:8" ht="30" x14ac:dyDescent="0.25">
      <c r="A1608" s="15" t="s">
        <v>28</v>
      </c>
      <c r="B1608" s="26" t="s">
        <v>29</v>
      </c>
      <c r="C1608" s="15" t="s">
        <v>30</v>
      </c>
      <c r="D1608" s="15" t="s">
        <v>31</v>
      </c>
      <c r="E1608" s="26" t="s">
        <v>32</v>
      </c>
      <c r="F1608" s="15" t="s">
        <v>33</v>
      </c>
      <c r="G1608" s="26" t="s">
        <v>34</v>
      </c>
      <c r="H1608" s="26" t="s">
        <v>35</v>
      </c>
    </row>
    <row r="1609" spans="1:8" x14ac:dyDescent="0.25">
      <c r="A1609" s="15" t="s">
        <v>1373</v>
      </c>
      <c r="B1609" s="26" t="s">
        <v>1374</v>
      </c>
      <c r="C1609" s="16"/>
      <c r="D1609" s="16"/>
      <c r="E1609" s="27"/>
      <c r="F1609" s="16"/>
      <c r="G1609" s="27"/>
      <c r="H1609" s="27"/>
    </row>
    <row r="1610" spans="1:8" x14ac:dyDescent="0.25">
      <c r="A1610" s="16" t="s">
        <v>1375</v>
      </c>
      <c r="B1610" s="27" t="s">
        <v>1374</v>
      </c>
      <c r="C1610" s="16">
        <v>1200</v>
      </c>
      <c r="D1610" s="16" t="s">
        <v>1376</v>
      </c>
      <c r="E1610" s="30"/>
      <c r="F1610" s="16" t="str">
        <f>IF(ISBLANK(E1610),"", PRODUCT(C1610,E1610))</f>
        <v/>
      </c>
      <c r="G1610" s="28"/>
      <c r="H1610" s="27"/>
    </row>
    <row r="1611" spans="1:8" x14ac:dyDescent="0.25">
      <c r="A1611" s="16" t="s">
        <v>1377</v>
      </c>
      <c r="B1611" s="27" t="s">
        <v>1378</v>
      </c>
      <c r="C1611" s="16"/>
      <c r="D1611" s="16"/>
      <c r="E1611" s="27"/>
      <c r="F1611" s="16"/>
      <c r="G1611" s="27"/>
      <c r="H1611" s="28"/>
    </row>
    <row r="1612" spans="1:8" x14ac:dyDescent="0.25">
      <c r="E1612" s="26" t="s">
        <v>48</v>
      </c>
      <c r="F1612" s="15" t="str">
        <f>IF((COUNT(C1610:C1611)&lt;&gt;COUNT(F1610:F1611)),"", ROUND(SUM(F1610:F1611),2))</f>
        <v/>
      </c>
      <c r="G1612" s="29" t="str">
        <f>IF((COUNT(C1610:C1611)&lt;&gt;COUNT(F1610:F1611)),"Neužpildytos visų objektų kainos", "")</f>
        <v>Neužpildytos visų objektų kainos</v>
      </c>
    </row>
    <row r="1613" spans="1:8" x14ac:dyDescent="0.25">
      <c r="C1613" s="15" t="s">
        <v>49</v>
      </c>
      <c r="D1613" s="17"/>
      <c r="E1613" s="26" t="s">
        <v>50</v>
      </c>
      <c r="F1613" s="15" t="str">
        <f>IF(OR(F1612="",D1613=""),"", ROUND(PRODUCT(D1613,F1612)/100,2))</f>
        <v/>
      </c>
      <c r="G1613" s="29" t="str">
        <f>IF(D1613="", "Nurodykite taikomą PVM dydį", "")</f>
        <v>Nurodykite taikomą PVM dydį</v>
      </c>
    </row>
    <row r="1614" spans="1:8" x14ac:dyDescent="0.25">
      <c r="E1614" s="26" t="s">
        <v>51</v>
      </c>
      <c r="F1614" s="15">
        <f>IF(ISBLANK(F1613), "", ROUND(SUM(F1612:F1613),2))</f>
        <v>0</v>
      </c>
    </row>
    <row r="1618" spans="1:8" x14ac:dyDescent="0.25">
      <c r="A1618" s="12" t="s">
        <v>1379</v>
      </c>
      <c r="B1618" s="24" t="s">
        <v>1380</v>
      </c>
    </row>
    <row r="1620" spans="1:8" x14ac:dyDescent="0.25">
      <c r="A1620" s="12" t="s">
        <v>27</v>
      </c>
    </row>
    <row r="1621" spans="1:8" ht="30" x14ac:dyDescent="0.25">
      <c r="A1621" s="15" t="s">
        <v>28</v>
      </c>
      <c r="B1621" s="26" t="s">
        <v>29</v>
      </c>
      <c r="C1621" s="15" t="s">
        <v>30</v>
      </c>
      <c r="D1621" s="15" t="s">
        <v>31</v>
      </c>
      <c r="E1621" s="26" t="s">
        <v>32</v>
      </c>
      <c r="F1621" s="15" t="s">
        <v>33</v>
      </c>
      <c r="G1621" s="26" t="s">
        <v>34</v>
      </c>
      <c r="H1621" s="26" t="s">
        <v>35</v>
      </c>
    </row>
    <row r="1622" spans="1:8" x14ac:dyDescent="0.25">
      <c r="A1622" s="15" t="s">
        <v>1381</v>
      </c>
      <c r="B1622" s="26" t="s">
        <v>1382</v>
      </c>
      <c r="C1622" s="16"/>
      <c r="D1622" s="16"/>
      <c r="E1622" s="27"/>
      <c r="F1622" s="16"/>
      <c r="G1622" s="27"/>
      <c r="H1622" s="27"/>
    </row>
    <row r="1623" spans="1:8" x14ac:dyDescent="0.25">
      <c r="A1623" s="16" t="s">
        <v>1383</v>
      </c>
      <c r="B1623" s="27" t="s">
        <v>1382</v>
      </c>
      <c r="C1623" s="16">
        <v>2000</v>
      </c>
      <c r="D1623" s="16" t="s">
        <v>39</v>
      </c>
      <c r="E1623" s="30"/>
      <c r="F1623" s="16" t="str">
        <f>IF(ISBLANK(E1623),"", PRODUCT(C1623,E1623))</f>
        <v/>
      </c>
      <c r="G1623" s="28"/>
      <c r="H1623" s="27"/>
    </row>
    <row r="1624" spans="1:8" x14ac:dyDescent="0.25">
      <c r="A1624" s="16" t="s">
        <v>1384</v>
      </c>
      <c r="B1624" s="27" t="s">
        <v>1385</v>
      </c>
      <c r="C1624" s="16"/>
      <c r="D1624" s="16"/>
      <c r="E1624" s="27"/>
      <c r="F1624" s="16"/>
      <c r="G1624" s="27"/>
      <c r="H1624" s="28"/>
    </row>
    <row r="1625" spans="1:8" x14ac:dyDescent="0.25">
      <c r="A1625" s="16" t="s">
        <v>1386</v>
      </c>
      <c r="B1625" s="27" t="s">
        <v>1387</v>
      </c>
      <c r="C1625" s="16"/>
      <c r="D1625" s="16"/>
      <c r="E1625" s="27"/>
      <c r="F1625" s="16"/>
      <c r="G1625" s="27"/>
      <c r="H1625" s="28"/>
    </row>
    <row r="1626" spans="1:8" ht="30" x14ac:dyDescent="0.25">
      <c r="A1626" s="16" t="s">
        <v>1388</v>
      </c>
      <c r="B1626" s="27" t="s">
        <v>1389</v>
      </c>
      <c r="C1626" s="16"/>
      <c r="D1626" s="16"/>
      <c r="E1626" s="27"/>
      <c r="F1626" s="16"/>
      <c r="G1626" s="27"/>
      <c r="H1626" s="28"/>
    </row>
    <row r="1627" spans="1:8" x14ac:dyDescent="0.25">
      <c r="E1627" s="26" t="s">
        <v>48</v>
      </c>
      <c r="F1627" s="15" t="str">
        <f>IF((COUNT(C1623:C1626)&lt;&gt;COUNT(F1623:F1626)),"", ROUND(SUM(F1623:F1626),2))</f>
        <v/>
      </c>
      <c r="G1627" s="29" t="str">
        <f>IF((COUNT(C1623:C1626)&lt;&gt;COUNT(F1623:F1626)),"Neužpildytos visų objektų kainos", "")</f>
        <v>Neužpildytos visų objektų kainos</v>
      </c>
    </row>
    <row r="1628" spans="1:8" x14ac:dyDescent="0.25">
      <c r="C1628" s="15" t="s">
        <v>49</v>
      </c>
      <c r="D1628" s="17"/>
      <c r="E1628" s="26" t="s">
        <v>50</v>
      </c>
      <c r="F1628" s="15" t="str">
        <f>IF(OR(F1627="",D1628=""),"", ROUND(PRODUCT(D1628,F1627)/100,2))</f>
        <v/>
      </c>
      <c r="G1628" s="29" t="str">
        <f>IF(D1628="", "Nurodykite taikomą PVM dydį", "")</f>
        <v>Nurodykite taikomą PVM dydį</v>
      </c>
    </row>
    <row r="1629" spans="1:8" x14ac:dyDescent="0.25">
      <c r="E1629" s="26" t="s">
        <v>51</v>
      </c>
      <c r="F1629" s="15">
        <f>IF(ISBLANK(F1628), "", ROUND(SUM(F1627:F1628),2))</f>
        <v>0</v>
      </c>
    </row>
    <row r="1633" spans="1:8" x14ac:dyDescent="0.25">
      <c r="A1633" s="12" t="s">
        <v>1390</v>
      </c>
      <c r="B1633" s="24" t="s">
        <v>1391</v>
      </c>
    </row>
    <row r="1635" spans="1:8" x14ac:dyDescent="0.25">
      <c r="A1635" s="12" t="s">
        <v>27</v>
      </c>
    </row>
    <row r="1636" spans="1:8" ht="30" x14ac:dyDescent="0.25">
      <c r="A1636" s="15" t="s">
        <v>28</v>
      </c>
      <c r="B1636" s="26" t="s">
        <v>29</v>
      </c>
      <c r="C1636" s="15" t="s">
        <v>30</v>
      </c>
      <c r="D1636" s="15" t="s">
        <v>31</v>
      </c>
      <c r="E1636" s="26" t="s">
        <v>32</v>
      </c>
      <c r="F1636" s="15" t="s">
        <v>33</v>
      </c>
      <c r="G1636" s="26" t="s">
        <v>34</v>
      </c>
      <c r="H1636" s="26" t="s">
        <v>35</v>
      </c>
    </row>
    <row r="1637" spans="1:8" x14ac:dyDescent="0.25">
      <c r="A1637" s="15" t="s">
        <v>1392</v>
      </c>
      <c r="B1637" s="26" t="s">
        <v>1393</v>
      </c>
      <c r="C1637" s="16"/>
      <c r="D1637" s="16"/>
      <c r="E1637" s="27"/>
      <c r="F1637" s="16"/>
      <c r="G1637" s="27"/>
      <c r="H1637" s="27"/>
    </row>
    <row r="1638" spans="1:8" x14ac:dyDescent="0.25">
      <c r="A1638" s="16" t="s">
        <v>1394</v>
      </c>
      <c r="B1638" s="27" t="s">
        <v>1393</v>
      </c>
      <c r="C1638" s="16">
        <v>29000</v>
      </c>
      <c r="D1638" s="16" t="s">
        <v>39</v>
      </c>
      <c r="E1638" s="30"/>
      <c r="F1638" s="16" t="str">
        <f>IF(ISBLANK(E1638),"", PRODUCT(C1638,E1638))</f>
        <v/>
      </c>
      <c r="G1638" s="28"/>
      <c r="H1638" s="27"/>
    </row>
    <row r="1639" spans="1:8" x14ac:dyDescent="0.25">
      <c r="A1639" s="16" t="s">
        <v>1395</v>
      </c>
      <c r="B1639" s="27" t="s">
        <v>1396</v>
      </c>
      <c r="C1639" s="16"/>
      <c r="D1639" s="16"/>
      <c r="E1639" s="27"/>
      <c r="F1639" s="16"/>
      <c r="G1639" s="27"/>
      <c r="H1639" s="28"/>
    </row>
    <row r="1640" spans="1:8" x14ac:dyDescent="0.25">
      <c r="E1640" s="26" t="s">
        <v>48</v>
      </c>
      <c r="F1640" s="15" t="str">
        <f>IF((COUNT(C1638:C1639)&lt;&gt;COUNT(F1638:F1639)),"", ROUND(SUM(F1638:F1639),2))</f>
        <v/>
      </c>
      <c r="G1640" s="29" t="str">
        <f>IF((COUNT(C1638:C1639)&lt;&gt;COUNT(F1638:F1639)),"Neužpildytos visų objektų kainos", "")</f>
        <v>Neužpildytos visų objektų kainos</v>
      </c>
    </row>
    <row r="1641" spans="1:8" x14ac:dyDescent="0.25">
      <c r="C1641" s="15" t="s">
        <v>49</v>
      </c>
      <c r="D1641" s="17"/>
      <c r="E1641" s="26" t="s">
        <v>50</v>
      </c>
      <c r="F1641" s="15" t="str">
        <f>IF(OR(F1640="",D1641=""),"", ROUND(PRODUCT(D1641,F1640)/100,2))</f>
        <v/>
      </c>
      <c r="G1641" s="29" t="str">
        <f>IF(D1641="", "Nurodykite taikomą PVM dydį", "")</f>
        <v>Nurodykite taikomą PVM dydį</v>
      </c>
    </row>
    <row r="1642" spans="1:8" x14ac:dyDescent="0.25">
      <c r="E1642" s="26" t="s">
        <v>51</v>
      </c>
      <c r="F1642" s="15">
        <f>IF(ISBLANK(F1641), "", ROUND(SUM(F1640:F1641),2))</f>
        <v>0</v>
      </c>
    </row>
    <row r="1646" spans="1:8" x14ac:dyDescent="0.25">
      <c r="A1646" s="12" t="s">
        <v>1397</v>
      </c>
      <c r="B1646" s="24" t="s">
        <v>1391</v>
      </c>
    </row>
    <row r="1648" spans="1:8" x14ac:dyDescent="0.25">
      <c r="A1648" s="12" t="s">
        <v>27</v>
      </c>
    </row>
    <row r="1649" spans="1:8" ht="30" x14ac:dyDescent="0.25">
      <c r="A1649" s="15" t="s">
        <v>28</v>
      </c>
      <c r="B1649" s="26" t="s">
        <v>29</v>
      </c>
      <c r="C1649" s="15" t="s">
        <v>30</v>
      </c>
      <c r="D1649" s="15" t="s">
        <v>31</v>
      </c>
      <c r="E1649" s="26" t="s">
        <v>32</v>
      </c>
      <c r="F1649" s="15" t="s">
        <v>33</v>
      </c>
      <c r="G1649" s="26" t="s">
        <v>34</v>
      </c>
      <c r="H1649" s="26" t="s">
        <v>35</v>
      </c>
    </row>
    <row r="1650" spans="1:8" x14ac:dyDescent="0.25">
      <c r="A1650" s="15" t="s">
        <v>1398</v>
      </c>
      <c r="B1650" s="26" t="s">
        <v>1393</v>
      </c>
      <c r="C1650" s="16"/>
      <c r="D1650" s="16"/>
      <c r="E1650" s="27"/>
      <c r="F1650" s="16"/>
      <c r="G1650" s="27"/>
      <c r="H1650" s="27"/>
    </row>
    <row r="1651" spans="1:8" x14ac:dyDescent="0.25">
      <c r="A1651" s="16" t="s">
        <v>1399</v>
      </c>
      <c r="B1651" s="27" t="s">
        <v>1393</v>
      </c>
      <c r="C1651" s="16">
        <v>1000</v>
      </c>
      <c r="D1651" s="16" t="s">
        <v>39</v>
      </c>
      <c r="E1651" s="30"/>
      <c r="F1651" s="16" t="str">
        <f>IF(ISBLANK(E1651),"", PRODUCT(C1651,E1651))</f>
        <v/>
      </c>
      <c r="G1651" s="28"/>
      <c r="H1651" s="27"/>
    </row>
    <row r="1652" spans="1:8" x14ac:dyDescent="0.25">
      <c r="A1652" s="16" t="s">
        <v>1400</v>
      </c>
      <c r="B1652" s="27" t="s">
        <v>1401</v>
      </c>
      <c r="C1652" s="16"/>
      <c r="D1652" s="16"/>
      <c r="E1652" s="27"/>
      <c r="F1652" s="16"/>
      <c r="G1652" s="27"/>
      <c r="H1652" s="28"/>
    </row>
    <row r="1653" spans="1:8" x14ac:dyDescent="0.25">
      <c r="E1653" s="26" t="s">
        <v>48</v>
      </c>
      <c r="F1653" s="15" t="str">
        <f>IF((COUNT(C1651:C1652)&lt;&gt;COUNT(F1651:F1652)),"", ROUND(SUM(F1651:F1652),2))</f>
        <v/>
      </c>
      <c r="G1653" s="29" t="str">
        <f>IF((COUNT(C1651:C1652)&lt;&gt;COUNT(F1651:F1652)),"Neužpildytos visų objektų kainos", "")</f>
        <v>Neužpildytos visų objektų kainos</v>
      </c>
    </row>
    <row r="1654" spans="1:8" x14ac:dyDescent="0.25">
      <c r="C1654" s="15" t="s">
        <v>49</v>
      </c>
      <c r="D1654" s="17"/>
      <c r="E1654" s="26" t="s">
        <v>50</v>
      </c>
      <c r="F1654" s="15" t="str">
        <f>IF(OR(F1653="",D1654=""),"", ROUND(PRODUCT(D1654,F1653)/100,2))</f>
        <v/>
      </c>
      <c r="G1654" s="29" t="str">
        <f>IF(D1654="", "Nurodykite taikomą PVM dydį", "")</f>
        <v>Nurodykite taikomą PVM dydį</v>
      </c>
    </row>
    <row r="1655" spans="1:8" x14ac:dyDescent="0.25">
      <c r="E1655" s="26" t="s">
        <v>51</v>
      </c>
      <c r="F1655" s="15">
        <f>IF(ISBLANK(F1654), "", ROUND(SUM(F1653:F1654),2))</f>
        <v>0</v>
      </c>
    </row>
    <row r="1659" spans="1:8" x14ac:dyDescent="0.25">
      <c r="A1659" s="12" t="s">
        <v>1402</v>
      </c>
      <c r="B1659" s="24" t="s">
        <v>1403</v>
      </c>
    </row>
    <row r="1661" spans="1:8" x14ac:dyDescent="0.25">
      <c r="A1661" s="12" t="s">
        <v>27</v>
      </c>
    </row>
    <row r="1662" spans="1:8" ht="30" x14ac:dyDescent="0.25">
      <c r="A1662" s="15" t="s">
        <v>28</v>
      </c>
      <c r="B1662" s="26" t="s">
        <v>29</v>
      </c>
      <c r="C1662" s="15" t="s">
        <v>30</v>
      </c>
      <c r="D1662" s="15" t="s">
        <v>31</v>
      </c>
      <c r="E1662" s="26" t="s">
        <v>32</v>
      </c>
      <c r="F1662" s="15" t="s">
        <v>33</v>
      </c>
      <c r="G1662" s="26" t="s">
        <v>34</v>
      </c>
      <c r="H1662" s="26" t="s">
        <v>35</v>
      </c>
    </row>
    <row r="1663" spans="1:8" x14ac:dyDescent="0.25">
      <c r="A1663" s="15" t="s">
        <v>1404</v>
      </c>
      <c r="B1663" s="26" t="s">
        <v>1405</v>
      </c>
      <c r="C1663" s="16"/>
      <c r="D1663" s="16"/>
      <c r="E1663" s="27"/>
      <c r="F1663" s="16"/>
      <c r="G1663" s="27"/>
      <c r="H1663" s="27"/>
    </row>
    <row r="1664" spans="1:8" x14ac:dyDescent="0.25">
      <c r="A1664" s="16" t="s">
        <v>1406</v>
      </c>
      <c r="B1664" s="27" t="s">
        <v>1405</v>
      </c>
      <c r="C1664" s="16">
        <v>4000</v>
      </c>
      <c r="D1664" s="16" t="s">
        <v>39</v>
      </c>
      <c r="E1664" s="30"/>
      <c r="F1664" s="16" t="str">
        <f>IF(ISBLANK(E1664),"", PRODUCT(C1664,E1664))</f>
        <v/>
      </c>
      <c r="G1664" s="28"/>
      <c r="H1664" s="27"/>
    </row>
    <row r="1665" spans="1:8" x14ac:dyDescent="0.25">
      <c r="A1665" s="16" t="s">
        <v>1407</v>
      </c>
      <c r="B1665" s="27" t="s">
        <v>467</v>
      </c>
      <c r="C1665" s="16"/>
      <c r="D1665" s="16"/>
      <c r="E1665" s="27"/>
      <c r="F1665" s="16"/>
      <c r="G1665" s="27"/>
      <c r="H1665" s="28"/>
    </row>
    <row r="1666" spans="1:8" x14ac:dyDescent="0.25">
      <c r="A1666" s="16" t="s">
        <v>1408</v>
      </c>
      <c r="B1666" s="27" t="s">
        <v>1409</v>
      </c>
      <c r="C1666" s="16"/>
      <c r="D1666" s="16"/>
      <c r="E1666" s="27"/>
      <c r="F1666" s="16"/>
      <c r="G1666" s="27"/>
      <c r="H1666" s="28"/>
    </row>
    <row r="1667" spans="1:8" x14ac:dyDescent="0.25">
      <c r="A1667" s="16" t="s">
        <v>1410</v>
      </c>
      <c r="B1667" s="27" t="s">
        <v>1411</v>
      </c>
      <c r="C1667" s="16"/>
      <c r="D1667" s="16"/>
      <c r="E1667" s="27"/>
      <c r="F1667" s="16"/>
      <c r="G1667" s="27"/>
      <c r="H1667" s="28"/>
    </row>
    <row r="1668" spans="1:8" x14ac:dyDescent="0.25">
      <c r="E1668" s="26" t="s">
        <v>48</v>
      </c>
      <c r="F1668" s="15" t="str">
        <f>IF((COUNT(C1664:C1667)&lt;&gt;COUNT(F1664:F1667)),"", ROUND(SUM(F1664:F1667),2))</f>
        <v/>
      </c>
      <c r="G1668" s="29" t="str">
        <f>IF((COUNT(C1664:C1667)&lt;&gt;COUNT(F1664:F1667)),"Neužpildytos visų objektų kainos", "")</f>
        <v>Neužpildytos visų objektų kainos</v>
      </c>
    </row>
    <row r="1669" spans="1:8" x14ac:dyDescent="0.25">
      <c r="C1669" s="15" t="s">
        <v>49</v>
      </c>
      <c r="D1669" s="17"/>
      <c r="E1669" s="26" t="s">
        <v>50</v>
      </c>
      <c r="F1669" s="15" t="str">
        <f>IF(OR(F1668="",D1669=""),"", ROUND(PRODUCT(D1669,F1668)/100,2))</f>
        <v/>
      </c>
      <c r="G1669" s="29" t="str">
        <f>IF(D1669="", "Nurodykite taikomą PVM dydį", "")</f>
        <v>Nurodykite taikomą PVM dydį</v>
      </c>
    </row>
    <row r="1670" spans="1:8" x14ac:dyDescent="0.25">
      <c r="E1670" s="26" t="s">
        <v>51</v>
      </c>
      <c r="F1670" s="15">
        <f>IF(ISBLANK(F1669), "", ROUND(SUM(F1668:F1669),2))</f>
        <v>0</v>
      </c>
    </row>
    <row r="1674" spans="1:8" x14ac:dyDescent="0.25">
      <c r="A1674" s="12" t="s">
        <v>1412</v>
      </c>
      <c r="B1674" s="24" t="s">
        <v>1413</v>
      </c>
    </row>
    <row r="1676" spans="1:8" x14ac:dyDescent="0.25">
      <c r="A1676" s="12" t="s">
        <v>27</v>
      </c>
    </row>
    <row r="1677" spans="1:8" ht="30" x14ac:dyDescent="0.25">
      <c r="A1677" s="15" t="s">
        <v>28</v>
      </c>
      <c r="B1677" s="26" t="s">
        <v>29</v>
      </c>
      <c r="C1677" s="15" t="s">
        <v>30</v>
      </c>
      <c r="D1677" s="15" t="s">
        <v>31</v>
      </c>
      <c r="E1677" s="26" t="s">
        <v>32</v>
      </c>
      <c r="F1677" s="15" t="s">
        <v>33</v>
      </c>
      <c r="G1677" s="26" t="s">
        <v>34</v>
      </c>
      <c r="H1677" s="26" t="s">
        <v>35</v>
      </c>
    </row>
    <row r="1678" spans="1:8" x14ac:dyDescent="0.25">
      <c r="A1678" s="15" t="s">
        <v>1414</v>
      </c>
      <c r="B1678" s="26" t="s">
        <v>1415</v>
      </c>
      <c r="C1678" s="16"/>
      <c r="D1678" s="16"/>
      <c r="E1678" s="27"/>
      <c r="F1678" s="16"/>
      <c r="G1678" s="27"/>
      <c r="H1678" s="27"/>
    </row>
    <row r="1679" spans="1:8" x14ac:dyDescent="0.25">
      <c r="A1679" s="16" t="s">
        <v>1416</v>
      </c>
      <c r="B1679" s="27" t="s">
        <v>1415</v>
      </c>
      <c r="C1679" s="16">
        <v>200</v>
      </c>
      <c r="D1679" s="16" t="s">
        <v>39</v>
      </c>
      <c r="E1679" s="30"/>
      <c r="F1679" s="16" t="str">
        <f>IF(ISBLANK(E1679),"", PRODUCT(C1679,E1679))</f>
        <v/>
      </c>
      <c r="G1679" s="28"/>
      <c r="H1679" s="27"/>
    </row>
    <row r="1680" spans="1:8" x14ac:dyDescent="0.25">
      <c r="A1680" s="16" t="s">
        <v>1417</v>
      </c>
      <c r="B1680" s="27" t="s">
        <v>1418</v>
      </c>
      <c r="C1680" s="16"/>
      <c r="D1680" s="16"/>
      <c r="E1680" s="27"/>
      <c r="F1680" s="16"/>
      <c r="G1680" s="27"/>
      <c r="H1680" s="28"/>
    </row>
    <row r="1681" spans="1:8" x14ac:dyDescent="0.25">
      <c r="A1681" s="16" t="s">
        <v>1419</v>
      </c>
      <c r="B1681" s="27" t="s">
        <v>1420</v>
      </c>
      <c r="C1681" s="16"/>
      <c r="D1681" s="16"/>
      <c r="E1681" s="27"/>
      <c r="F1681" s="16"/>
      <c r="G1681" s="27"/>
      <c r="H1681" s="28"/>
    </row>
    <row r="1682" spans="1:8" x14ac:dyDescent="0.25">
      <c r="A1682" s="16" t="s">
        <v>1421</v>
      </c>
      <c r="B1682" s="27" t="s">
        <v>1415</v>
      </c>
      <c r="C1682" s="16">
        <v>100</v>
      </c>
      <c r="D1682" s="16" t="s">
        <v>39</v>
      </c>
      <c r="E1682" s="30"/>
      <c r="F1682" s="16" t="str">
        <f>IF(ISBLANK(E1682),"", PRODUCT(C1682,E1682))</f>
        <v/>
      </c>
      <c r="G1682" s="28"/>
      <c r="H1682" s="27"/>
    </row>
    <row r="1683" spans="1:8" x14ac:dyDescent="0.25">
      <c r="A1683" s="16" t="s">
        <v>1422</v>
      </c>
      <c r="B1683" s="27" t="s">
        <v>1418</v>
      </c>
      <c r="C1683" s="16"/>
      <c r="D1683" s="16"/>
      <c r="E1683" s="27"/>
      <c r="F1683" s="16"/>
      <c r="G1683" s="27"/>
      <c r="H1683" s="28"/>
    </row>
    <row r="1684" spans="1:8" x14ac:dyDescent="0.25">
      <c r="A1684" s="16" t="s">
        <v>1423</v>
      </c>
      <c r="B1684" s="27" t="s">
        <v>1424</v>
      </c>
      <c r="C1684" s="16"/>
      <c r="D1684" s="16"/>
      <c r="E1684" s="27"/>
      <c r="F1684" s="16"/>
      <c r="G1684" s="27"/>
      <c r="H1684" s="28"/>
    </row>
    <row r="1685" spans="1:8" x14ac:dyDescent="0.25">
      <c r="E1685" s="26" t="s">
        <v>48</v>
      </c>
      <c r="F1685" s="15" t="str">
        <f>IF((COUNT(C1679:C1684)&lt;&gt;COUNT(F1679:F1684)),"", ROUND(SUM(F1679:F1684),2))</f>
        <v/>
      </c>
      <c r="G1685" s="29" t="str">
        <f>IF((COUNT(C1679:C1684)&lt;&gt;COUNT(F1679:F1684)),"Neužpildytos visų objektų kainos", "")</f>
        <v>Neužpildytos visų objektų kainos</v>
      </c>
    </row>
    <row r="1686" spans="1:8" x14ac:dyDescent="0.25">
      <c r="C1686" s="15" t="s">
        <v>49</v>
      </c>
      <c r="D1686" s="17"/>
      <c r="E1686" s="26" t="s">
        <v>50</v>
      </c>
      <c r="F1686" s="15" t="str">
        <f>IF(OR(F1685="",D1686=""),"", ROUND(PRODUCT(D1686,F1685)/100,2))</f>
        <v/>
      </c>
      <c r="G1686" s="29" t="str">
        <f>IF(D1686="", "Nurodykite taikomą PVM dydį", "")</f>
        <v>Nurodykite taikomą PVM dydį</v>
      </c>
    </row>
    <row r="1687" spans="1:8" x14ac:dyDescent="0.25">
      <c r="E1687" s="26" t="s">
        <v>51</v>
      </c>
      <c r="F1687" s="15">
        <f>IF(ISBLANK(F1686), "", ROUND(SUM(F1685:F1686),2))</f>
        <v>0</v>
      </c>
    </row>
    <row r="1691" spans="1:8" x14ac:dyDescent="0.25">
      <c r="A1691" s="12" t="s">
        <v>1425</v>
      </c>
      <c r="B1691" s="24" t="s">
        <v>1426</v>
      </c>
    </row>
    <row r="1693" spans="1:8" x14ac:dyDescent="0.25">
      <c r="A1693" s="12" t="s">
        <v>27</v>
      </c>
    </row>
    <row r="1694" spans="1:8" ht="30" x14ac:dyDescent="0.25">
      <c r="A1694" s="15" t="s">
        <v>28</v>
      </c>
      <c r="B1694" s="26" t="s">
        <v>29</v>
      </c>
      <c r="C1694" s="15" t="s">
        <v>30</v>
      </c>
      <c r="D1694" s="15" t="s">
        <v>31</v>
      </c>
      <c r="E1694" s="26" t="s">
        <v>32</v>
      </c>
      <c r="F1694" s="15" t="s">
        <v>33</v>
      </c>
      <c r="G1694" s="26" t="s">
        <v>34</v>
      </c>
      <c r="H1694" s="26" t="s">
        <v>35</v>
      </c>
    </row>
    <row r="1695" spans="1:8" x14ac:dyDescent="0.25">
      <c r="A1695" s="15" t="s">
        <v>1427</v>
      </c>
      <c r="B1695" s="26" t="s">
        <v>1428</v>
      </c>
      <c r="C1695" s="16"/>
      <c r="D1695" s="16"/>
      <c r="E1695" s="27"/>
      <c r="F1695" s="16"/>
      <c r="G1695" s="27"/>
      <c r="H1695" s="27"/>
    </row>
    <row r="1696" spans="1:8" x14ac:dyDescent="0.25">
      <c r="A1696" s="16" t="s">
        <v>1429</v>
      </c>
      <c r="B1696" s="27" t="s">
        <v>1428</v>
      </c>
      <c r="C1696" s="16">
        <v>1000</v>
      </c>
      <c r="D1696" s="16" t="s">
        <v>39</v>
      </c>
      <c r="E1696" s="30"/>
      <c r="F1696" s="16" t="str">
        <f>IF(ISBLANK(E1696),"", PRODUCT(C1696,E1696))</f>
        <v/>
      </c>
      <c r="G1696" s="28"/>
      <c r="H1696" s="27"/>
    </row>
    <row r="1697" spans="1:8" x14ac:dyDescent="0.25">
      <c r="A1697" s="16" t="s">
        <v>1430</v>
      </c>
      <c r="B1697" s="27" t="s">
        <v>1431</v>
      </c>
      <c r="C1697" s="16"/>
      <c r="D1697" s="16"/>
      <c r="E1697" s="27"/>
      <c r="F1697" s="16"/>
      <c r="G1697" s="27"/>
      <c r="H1697" s="28"/>
    </row>
    <row r="1698" spans="1:8" x14ac:dyDescent="0.25">
      <c r="A1698" s="16" t="s">
        <v>1432</v>
      </c>
      <c r="B1698" s="27" t="s">
        <v>1433</v>
      </c>
      <c r="C1698" s="16"/>
      <c r="D1698" s="16"/>
      <c r="E1698" s="27"/>
      <c r="F1698" s="16"/>
      <c r="G1698" s="27"/>
      <c r="H1698" s="28"/>
    </row>
    <row r="1699" spans="1:8" x14ac:dyDescent="0.25">
      <c r="A1699" s="16" t="s">
        <v>1434</v>
      </c>
      <c r="B1699" s="27" t="s">
        <v>1435</v>
      </c>
      <c r="C1699" s="16"/>
      <c r="D1699" s="16"/>
      <c r="E1699" s="27"/>
      <c r="F1699" s="16"/>
      <c r="G1699" s="27"/>
      <c r="H1699" s="28"/>
    </row>
    <row r="1700" spans="1:8" x14ac:dyDescent="0.25">
      <c r="A1700" s="16" t="s">
        <v>1436</v>
      </c>
      <c r="B1700" s="27" t="s">
        <v>1437</v>
      </c>
      <c r="C1700" s="16"/>
      <c r="D1700" s="16"/>
      <c r="E1700" s="27"/>
      <c r="F1700" s="16"/>
      <c r="G1700" s="27"/>
      <c r="H1700" s="28"/>
    </row>
    <row r="1701" spans="1:8" x14ac:dyDescent="0.25">
      <c r="E1701" s="26" t="s">
        <v>48</v>
      </c>
      <c r="F1701" s="15" t="str">
        <f>IF((COUNT(C1696:C1700)&lt;&gt;COUNT(F1696:F1700)),"", ROUND(SUM(F1696:F1700),2))</f>
        <v/>
      </c>
      <c r="G1701" s="29" t="str">
        <f>IF((COUNT(C1696:C1700)&lt;&gt;COUNT(F1696:F1700)),"Neužpildytos visų objektų kainos", "")</f>
        <v>Neužpildytos visų objektų kainos</v>
      </c>
    </row>
    <row r="1702" spans="1:8" x14ac:dyDescent="0.25">
      <c r="C1702" s="15" t="s">
        <v>49</v>
      </c>
      <c r="D1702" s="17"/>
      <c r="E1702" s="26" t="s">
        <v>50</v>
      </c>
      <c r="F1702" s="15" t="str">
        <f>IF(OR(F1701="",D1702=""),"", ROUND(PRODUCT(D1702,F1701)/100,2))</f>
        <v/>
      </c>
      <c r="G1702" s="29" t="str">
        <f>IF(D1702="", "Nurodykite taikomą PVM dydį", "")</f>
        <v>Nurodykite taikomą PVM dydį</v>
      </c>
    </row>
    <row r="1703" spans="1:8" x14ac:dyDescent="0.25">
      <c r="E1703" s="26" t="s">
        <v>51</v>
      </c>
      <c r="F1703" s="15">
        <f>IF(ISBLANK(F1702), "", ROUND(SUM(F1701:F1702),2))</f>
        <v>0</v>
      </c>
    </row>
    <row r="1707" spans="1:8" x14ac:dyDescent="0.25">
      <c r="A1707" s="12" t="s">
        <v>1438</v>
      </c>
      <c r="B1707" s="24" t="s">
        <v>1439</v>
      </c>
    </row>
    <row r="1709" spans="1:8" x14ac:dyDescent="0.25">
      <c r="A1709" s="12" t="s">
        <v>27</v>
      </c>
    </row>
    <row r="1710" spans="1:8" ht="30" x14ac:dyDescent="0.25">
      <c r="A1710" s="15" t="s">
        <v>28</v>
      </c>
      <c r="B1710" s="26" t="s">
        <v>29</v>
      </c>
      <c r="C1710" s="15" t="s">
        <v>30</v>
      </c>
      <c r="D1710" s="15" t="s">
        <v>31</v>
      </c>
      <c r="E1710" s="26" t="s">
        <v>32</v>
      </c>
      <c r="F1710" s="15" t="s">
        <v>33</v>
      </c>
      <c r="G1710" s="26" t="s">
        <v>34</v>
      </c>
      <c r="H1710" s="26" t="s">
        <v>35</v>
      </c>
    </row>
    <row r="1711" spans="1:8" x14ac:dyDescent="0.25">
      <c r="A1711" s="15" t="s">
        <v>1440</v>
      </c>
      <c r="B1711" s="26" t="s">
        <v>1441</v>
      </c>
      <c r="C1711" s="16"/>
      <c r="D1711" s="16"/>
      <c r="E1711" s="27"/>
      <c r="F1711" s="16"/>
      <c r="G1711" s="27"/>
      <c r="H1711" s="27"/>
    </row>
    <row r="1712" spans="1:8" x14ac:dyDescent="0.25">
      <c r="A1712" s="16" t="s">
        <v>1442</v>
      </c>
      <c r="B1712" s="27" t="s">
        <v>1441</v>
      </c>
      <c r="C1712" s="16">
        <v>100000</v>
      </c>
      <c r="D1712" s="16" t="s">
        <v>39</v>
      </c>
      <c r="E1712" s="30"/>
      <c r="F1712" s="16" t="str">
        <f>IF(ISBLANK(E1712),"", PRODUCT(C1712,E1712))</f>
        <v/>
      </c>
      <c r="G1712" s="28"/>
      <c r="H1712" s="27"/>
    </row>
    <row r="1713" spans="1:8" ht="30" x14ac:dyDescent="0.25">
      <c r="A1713" s="16" t="s">
        <v>1443</v>
      </c>
      <c r="B1713" s="27" t="s">
        <v>1444</v>
      </c>
      <c r="C1713" s="16"/>
      <c r="D1713" s="16"/>
      <c r="E1713" s="27"/>
      <c r="F1713" s="16"/>
      <c r="G1713" s="27"/>
      <c r="H1713" s="28"/>
    </row>
    <row r="1714" spans="1:8" x14ac:dyDescent="0.25">
      <c r="A1714" s="16" t="s">
        <v>1445</v>
      </c>
      <c r="B1714" s="27" t="s">
        <v>1446</v>
      </c>
      <c r="C1714" s="16"/>
      <c r="D1714" s="16"/>
      <c r="E1714" s="27"/>
      <c r="F1714" s="16"/>
      <c r="G1714" s="27"/>
      <c r="H1714" s="28"/>
    </row>
    <row r="1715" spans="1:8" x14ac:dyDescent="0.25">
      <c r="A1715" s="16" t="s">
        <v>1447</v>
      </c>
      <c r="B1715" s="27" t="s">
        <v>1448</v>
      </c>
      <c r="C1715" s="16"/>
      <c r="D1715" s="16"/>
      <c r="E1715" s="27"/>
      <c r="F1715" s="16"/>
      <c r="G1715" s="27"/>
      <c r="H1715" s="28"/>
    </row>
    <row r="1716" spans="1:8" x14ac:dyDescent="0.25">
      <c r="A1716" s="16" t="s">
        <v>1449</v>
      </c>
      <c r="B1716" s="27" t="s">
        <v>1450</v>
      </c>
      <c r="C1716" s="16"/>
      <c r="D1716" s="16"/>
      <c r="E1716" s="27"/>
      <c r="F1716" s="16"/>
      <c r="G1716" s="27"/>
      <c r="H1716" s="28"/>
    </row>
    <row r="1717" spans="1:8" x14ac:dyDescent="0.25">
      <c r="A1717" s="16" t="s">
        <v>1451</v>
      </c>
      <c r="B1717" s="27" t="s">
        <v>1452</v>
      </c>
      <c r="C1717" s="16"/>
      <c r="D1717" s="16"/>
      <c r="E1717" s="27"/>
      <c r="F1717" s="16"/>
      <c r="G1717" s="27"/>
      <c r="H1717" s="28"/>
    </row>
    <row r="1718" spans="1:8" x14ac:dyDescent="0.25">
      <c r="A1718" s="16" t="s">
        <v>1453</v>
      </c>
      <c r="B1718" s="27" t="s">
        <v>1454</v>
      </c>
      <c r="C1718" s="16"/>
      <c r="D1718" s="16"/>
      <c r="E1718" s="27"/>
      <c r="F1718" s="16"/>
      <c r="G1718" s="27"/>
      <c r="H1718" s="28"/>
    </row>
    <row r="1719" spans="1:8" x14ac:dyDescent="0.25">
      <c r="E1719" s="26" t="s">
        <v>48</v>
      </c>
      <c r="F1719" s="15" t="str">
        <f>IF((COUNT(C1712:C1718)&lt;&gt;COUNT(F1712:F1718)),"", ROUND(SUM(F1712:F1718),2))</f>
        <v/>
      </c>
      <c r="G1719" s="29" t="str">
        <f>IF((COUNT(C1712:C1718)&lt;&gt;COUNT(F1712:F1718)),"Neužpildytos visų objektų kainos", "")</f>
        <v>Neužpildytos visų objektų kainos</v>
      </c>
    </row>
    <row r="1720" spans="1:8" x14ac:dyDescent="0.25">
      <c r="C1720" s="15" t="s">
        <v>49</v>
      </c>
      <c r="D1720" s="17"/>
      <c r="E1720" s="26" t="s">
        <v>50</v>
      </c>
      <c r="F1720" s="15" t="str">
        <f>IF(OR(F1719="",D1720=""),"", ROUND(PRODUCT(D1720,F1719)/100,2))</f>
        <v/>
      </c>
      <c r="G1720" s="29" t="str">
        <f>IF(D1720="", "Nurodykite taikomą PVM dydį", "")</f>
        <v>Nurodykite taikomą PVM dydį</v>
      </c>
    </row>
    <row r="1721" spans="1:8" x14ac:dyDescent="0.25">
      <c r="E1721" s="26" t="s">
        <v>51</v>
      </c>
      <c r="F1721" s="15">
        <f>IF(ISBLANK(F1720), "", ROUND(SUM(F1719:F1720),2))</f>
        <v>0</v>
      </c>
    </row>
    <row r="1725" spans="1:8" x14ac:dyDescent="0.25">
      <c r="A1725" s="12" t="s">
        <v>1455</v>
      </c>
      <c r="B1725" s="24" t="s">
        <v>1456</v>
      </c>
    </row>
    <row r="1727" spans="1:8" x14ac:dyDescent="0.25">
      <c r="A1727" s="12" t="s">
        <v>27</v>
      </c>
    </row>
    <row r="1728" spans="1:8" ht="30" x14ac:dyDescent="0.25">
      <c r="A1728" s="15" t="s">
        <v>28</v>
      </c>
      <c r="B1728" s="26" t="s">
        <v>29</v>
      </c>
      <c r="C1728" s="15" t="s">
        <v>30</v>
      </c>
      <c r="D1728" s="15" t="s">
        <v>31</v>
      </c>
      <c r="E1728" s="26" t="s">
        <v>32</v>
      </c>
      <c r="F1728" s="15" t="s">
        <v>33</v>
      </c>
      <c r="G1728" s="26" t="s">
        <v>34</v>
      </c>
      <c r="H1728" s="26" t="s">
        <v>35</v>
      </c>
    </row>
    <row r="1729" spans="1:8" x14ac:dyDescent="0.25">
      <c r="A1729" s="15" t="s">
        <v>1457</v>
      </c>
      <c r="B1729" s="26" t="s">
        <v>1458</v>
      </c>
      <c r="C1729" s="16"/>
      <c r="D1729" s="16"/>
      <c r="E1729" s="27"/>
      <c r="F1729" s="16"/>
      <c r="G1729" s="27"/>
      <c r="H1729" s="27"/>
    </row>
    <row r="1730" spans="1:8" x14ac:dyDescent="0.25">
      <c r="A1730" s="16" t="s">
        <v>1459</v>
      </c>
      <c r="B1730" s="27" t="s">
        <v>1458</v>
      </c>
      <c r="C1730" s="16">
        <v>55000</v>
      </c>
      <c r="D1730" s="16" t="s">
        <v>39</v>
      </c>
      <c r="E1730" s="30"/>
      <c r="F1730" s="16" t="str">
        <f>IF(ISBLANK(E1730),"", PRODUCT(C1730,E1730))</f>
        <v/>
      </c>
      <c r="G1730" s="28"/>
      <c r="H1730" s="27"/>
    </row>
    <row r="1731" spans="1:8" x14ac:dyDescent="0.25">
      <c r="A1731" s="16" t="s">
        <v>1460</v>
      </c>
      <c r="B1731" s="27" t="s">
        <v>1461</v>
      </c>
      <c r="C1731" s="16"/>
      <c r="D1731" s="16"/>
      <c r="E1731" s="27"/>
      <c r="F1731" s="16"/>
      <c r="G1731" s="27"/>
      <c r="H1731" s="28"/>
    </row>
    <row r="1732" spans="1:8" x14ac:dyDescent="0.25">
      <c r="E1732" s="26" t="s">
        <v>48</v>
      </c>
      <c r="F1732" s="15" t="str">
        <f>IF((COUNT(C1730:C1731)&lt;&gt;COUNT(F1730:F1731)),"", ROUND(SUM(F1730:F1731),2))</f>
        <v/>
      </c>
      <c r="G1732" s="29" t="str">
        <f>IF((COUNT(C1730:C1731)&lt;&gt;COUNT(F1730:F1731)),"Neužpildytos visų objektų kainos", "")</f>
        <v>Neužpildytos visų objektų kainos</v>
      </c>
    </row>
    <row r="1733" spans="1:8" x14ac:dyDescent="0.25">
      <c r="C1733" s="15" t="s">
        <v>49</v>
      </c>
      <c r="D1733" s="17"/>
      <c r="E1733" s="26" t="s">
        <v>50</v>
      </c>
      <c r="F1733" s="15" t="str">
        <f>IF(OR(F1732="",D1733=""),"", ROUND(PRODUCT(D1733,F1732)/100,2))</f>
        <v/>
      </c>
      <c r="G1733" s="29" t="str">
        <f>IF(D1733="", "Nurodykite taikomą PVM dydį", "")</f>
        <v>Nurodykite taikomą PVM dydį</v>
      </c>
    </row>
    <row r="1734" spans="1:8" x14ac:dyDescent="0.25">
      <c r="E1734" s="26" t="s">
        <v>51</v>
      </c>
      <c r="F1734" s="15">
        <f>IF(ISBLANK(F1733), "", ROUND(SUM(F1732:F1733),2))</f>
        <v>0</v>
      </c>
    </row>
    <row r="1738" spans="1:8" x14ac:dyDescent="0.25">
      <c r="A1738" s="12" t="s">
        <v>1462</v>
      </c>
      <c r="B1738" s="24" t="s">
        <v>1463</v>
      </c>
    </row>
    <row r="1740" spans="1:8" x14ac:dyDescent="0.25">
      <c r="A1740" s="12" t="s">
        <v>27</v>
      </c>
    </row>
    <row r="1741" spans="1:8" ht="30" x14ac:dyDescent="0.25">
      <c r="A1741" s="15" t="s">
        <v>28</v>
      </c>
      <c r="B1741" s="26" t="s">
        <v>29</v>
      </c>
      <c r="C1741" s="15" t="s">
        <v>30</v>
      </c>
      <c r="D1741" s="15" t="s">
        <v>31</v>
      </c>
      <c r="E1741" s="26" t="s">
        <v>32</v>
      </c>
      <c r="F1741" s="15" t="s">
        <v>33</v>
      </c>
      <c r="G1741" s="26" t="s">
        <v>34</v>
      </c>
      <c r="H1741" s="26" t="s">
        <v>35</v>
      </c>
    </row>
    <row r="1742" spans="1:8" x14ac:dyDescent="0.25">
      <c r="A1742" s="15" t="s">
        <v>1464</v>
      </c>
      <c r="B1742" s="26" t="s">
        <v>1465</v>
      </c>
      <c r="C1742" s="16"/>
      <c r="D1742" s="16"/>
      <c r="E1742" s="27"/>
      <c r="F1742" s="16"/>
      <c r="G1742" s="27"/>
      <c r="H1742" s="27"/>
    </row>
    <row r="1743" spans="1:8" x14ac:dyDescent="0.25">
      <c r="A1743" s="16" t="s">
        <v>1466</v>
      </c>
      <c r="B1743" s="27" t="s">
        <v>1465</v>
      </c>
      <c r="C1743" s="16">
        <v>1200</v>
      </c>
      <c r="D1743" s="16" t="s">
        <v>39</v>
      </c>
      <c r="E1743" s="30"/>
      <c r="F1743" s="16" t="str">
        <f>IF(ISBLANK(E1743),"", PRODUCT(C1743,E1743))</f>
        <v/>
      </c>
      <c r="G1743" s="28"/>
      <c r="H1743" s="27"/>
    </row>
    <row r="1744" spans="1:8" x14ac:dyDescent="0.25">
      <c r="A1744" s="16" t="s">
        <v>1467</v>
      </c>
      <c r="B1744" s="27" t="s">
        <v>1468</v>
      </c>
      <c r="C1744" s="16"/>
      <c r="D1744" s="16"/>
      <c r="E1744" s="27"/>
      <c r="F1744" s="16"/>
      <c r="G1744" s="27"/>
      <c r="H1744" s="28"/>
    </row>
    <row r="1745" spans="1:8" x14ac:dyDescent="0.25">
      <c r="A1745" s="16" t="s">
        <v>1469</v>
      </c>
      <c r="B1745" s="27" t="s">
        <v>1470</v>
      </c>
      <c r="C1745" s="16"/>
      <c r="D1745" s="16"/>
      <c r="E1745" s="27"/>
      <c r="F1745" s="16"/>
      <c r="G1745" s="27"/>
      <c r="H1745" s="28"/>
    </row>
    <row r="1746" spans="1:8" x14ac:dyDescent="0.25">
      <c r="E1746" s="26" t="s">
        <v>48</v>
      </c>
      <c r="F1746" s="15" t="str">
        <f>IF((COUNT(C1743:C1745)&lt;&gt;COUNT(F1743:F1745)),"", ROUND(SUM(F1743:F1745),2))</f>
        <v/>
      </c>
      <c r="G1746" s="29" t="str">
        <f>IF((COUNT(C1743:C1745)&lt;&gt;COUNT(F1743:F1745)),"Neužpildytos visų objektų kainos", "")</f>
        <v>Neužpildytos visų objektų kainos</v>
      </c>
    </row>
    <row r="1747" spans="1:8" x14ac:dyDescent="0.25">
      <c r="C1747" s="15" t="s">
        <v>49</v>
      </c>
      <c r="D1747" s="17"/>
      <c r="E1747" s="26" t="s">
        <v>50</v>
      </c>
      <c r="F1747" s="15" t="str">
        <f>IF(OR(F1746="",D1747=""),"", ROUND(PRODUCT(D1747,F1746)/100,2))</f>
        <v/>
      </c>
      <c r="G1747" s="29" t="str">
        <f>IF(D1747="", "Nurodykite taikomą PVM dydį", "")</f>
        <v>Nurodykite taikomą PVM dydį</v>
      </c>
    </row>
    <row r="1748" spans="1:8" x14ac:dyDescent="0.25">
      <c r="E1748" s="26" t="s">
        <v>51</v>
      </c>
      <c r="F1748" s="15">
        <f>IF(ISBLANK(F1747), "", ROUND(SUM(F1746:F1747),2))</f>
        <v>0</v>
      </c>
    </row>
    <row r="1752" spans="1:8" x14ac:dyDescent="0.25">
      <c r="A1752" s="12" t="s">
        <v>1471</v>
      </c>
      <c r="B1752" s="24" t="s">
        <v>1472</v>
      </c>
    </row>
    <row r="1754" spans="1:8" x14ac:dyDescent="0.25">
      <c r="A1754" s="12" t="s">
        <v>27</v>
      </c>
    </row>
    <row r="1755" spans="1:8" ht="30" x14ac:dyDescent="0.25">
      <c r="A1755" s="15" t="s">
        <v>28</v>
      </c>
      <c r="B1755" s="26" t="s">
        <v>29</v>
      </c>
      <c r="C1755" s="15" t="s">
        <v>30</v>
      </c>
      <c r="D1755" s="15" t="s">
        <v>31</v>
      </c>
      <c r="E1755" s="26" t="s">
        <v>32</v>
      </c>
      <c r="F1755" s="15" t="s">
        <v>33</v>
      </c>
      <c r="G1755" s="26" t="s">
        <v>34</v>
      </c>
      <c r="H1755" s="26" t="s">
        <v>35</v>
      </c>
    </row>
    <row r="1756" spans="1:8" x14ac:dyDescent="0.25">
      <c r="A1756" s="15" t="s">
        <v>1473</v>
      </c>
      <c r="B1756" s="26" t="s">
        <v>1474</v>
      </c>
      <c r="C1756" s="16"/>
      <c r="D1756" s="16"/>
      <c r="E1756" s="27"/>
      <c r="F1756" s="16"/>
      <c r="G1756" s="27"/>
      <c r="H1756" s="27"/>
    </row>
    <row r="1757" spans="1:8" x14ac:dyDescent="0.25">
      <c r="A1757" s="16" t="s">
        <v>1475</v>
      </c>
      <c r="B1757" s="27" t="s">
        <v>1474</v>
      </c>
      <c r="C1757" s="16">
        <v>4100</v>
      </c>
      <c r="D1757" s="16" t="s">
        <v>39</v>
      </c>
      <c r="E1757" s="30"/>
      <c r="F1757" s="16" t="str">
        <f>IF(ISBLANK(E1757),"", PRODUCT(C1757,E1757))</f>
        <v/>
      </c>
      <c r="G1757" s="28"/>
      <c r="H1757" s="27"/>
    </row>
    <row r="1758" spans="1:8" x14ac:dyDescent="0.25">
      <c r="A1758" s="16" t="s">
        <v>1476</v>
      </c>
      <c r="B1758" s="27" t="s">
        <v>1477</v>
      </c>
      <c r="C1758" s="16"/>
      <c r="D1758" s="16"/>
      <c r="E1758" s="27"/>
      <c r="F1758" s="16"/>
      <c r="G1758" s="27"/>
      <c r="H1758" s="28"/>
    </row>
    <row r="1759" spans="1:8" x14ac:dyDescent="0.25">
      <c r="A1759" s="16" t="s">
        <v>1478</v>
      </c>
      <c r="B1759" s="27" t="s">
        <v>1479</v>
      </c>
      <c r="C1759" s="16"/>
      <c r="D1759" s="16"/>
      <c r="E1759" s="27"/>
      <c r="F1759" s="16"/>
      <c r="G1759" s="27"/>
      <c r="H1759" s="28"/>
    </row>
    <row r="1760" spans="1:8" x14ac:dyDescent="0.25">
      <c r="E1760" s="26" t="s">
        <v>48</v>
      </c>
      <c r="F1760" s="15" t="str">
        <f>IF((COUNT(C1757:C1759)&lt;&gt;COUNT(F1757:F1759)),"", ROUND(SUM(F1757:F1759),2))</f>
        <v/>
      </c>
      <c r="G1760" s="29" t="str">
        <f>IF((COUNT(C1757:C1759)&lt;&gt;COUNT(F1757:F1759)),"Neužpildytos visų objektų kainos", "")</f>
        <v>Neužpildytos visų objektų kainos</v>
      </c>
    </row>
    <row r="1761" spans="3:7" x14ac:dyDescent="0.25">
      <c r="C1761" s="15" t="s">
        <v>49</v>
      </c>
      <c r="D1761" s="17"/>
      <c r="E1761" s="26" t="s">
        <v>50</v>
      </c>
      <c r="F1761" s="15" t="str">
        <f>IF(OR(F1760="",D1761=""),"", ROUND(PRODUCT(D1761,F1760)/100,2))</f>
        <v/>
      </c>
      <c r="G1761" s="29" t="str">
        <f>IF(D1761="", "Nurodykite taikomą PVM dydį", "")</f>
        <v>Nurodykite taikomą PVM dydį</v>
      </c>
    </row>
    <row r="1762" spans="3:7" x14ac:dyDescent="0.25">
      <c r="E1762" s="26" t="s">
        <v>51</v>
      </c>
      <c r="F1762" s="15">
        <f>IF(ISBLANK(F1761), "", ROUND(SUM(F1760:F1761),2))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29" workbookViewId="0">
      <selection activeCell="Q36" sqref="Q3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6" t="s">
        <v>1480</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6"/>
      <c r="B4" s="6"/>
      <c r="C4" s="6"/>
      <c r="D4" s="6"/>
      <c r="E4" s="6"/>
      <c r="F4" s="6"/>
      <c r="G4" s="6"/>
      <c r="H4" s="6"/>
      <c r="I4" s="6"/>
      <c r="J4" s="6"/>
    </row>
    <row r="5" spans="1:11" ht="48" customHeight="1" x14ac:dyDescent="0.25">
      <c r="A5" s="72" t="s">
        <v>1481</v>
      </c>
      <c r="B5" s="57"/>
      <c r="C5" s="55" t="s">
        <v>1482</v>
      </c>
      <c r="D5" s="56"/>
      <c r="E5" s="57"/>
      <c r="F5" s="55" t="s">
        <v>1483</v>
      </c>
      <c r="G5" s="56"/>
      <c r="H5" s="57"/>
      <c r="I5" s="55" t="s">
        <v>1484</v>
      </c>
      <c r="J5" s="57"/>
      <c r="K5" s="8" t="s">
        <v>1485</v>
      </c>
    </row>
    <row r="6" spans="1:11" ht="48.95" customHeight="1" x14ac:dyDescent="0.25">
      <c r="A6" s="49"/>
      <c r="B6" s="36"/>
      <c r="C6" s="50"/>
      <c r="D6" s="48"/>
      <c r="E6" s="36"/>
      <c r="F6" s="50"/>
      <c r="G6" s="48"/>
      <c r="H6" s="36"/>
      <c r="I6" s="50"/>
      <c r="J6" s="36"/>
      <c r="K6" s="18"/>
    </row>
    <row r="7" spans="1:11" ht="48.95" customHeight="1" x14ac:dyDescent="0.25">
      <c r="A7" s="49"/>
      <c r="B7" s="36"/>
      <c r="C7" s="50"/>
      <c r="D7" s="48"/>
      <c r="E7" s="36"/>
      <c r="F7" s="50"/>
      <c r="G7" s="48"/>
      <c r="H7" s="36"/>
      <c r="I7" s="50"/>
      <c r="J7" s="36"/>
      <c r="K7" s="18"/>
    </row>
    <row r="8" spans="1:11" ht="48.95" customHeight="1" x14ac:dyDescent="0.25">
      <c r="A8" s="49"/>
      <c r="B8" s="36"/>
      <c r="C8" s="50"/>
      <c r="D8" s="48"/>
      <c r="E8" s="36"/>
      <c r="F8" s="50"/>
      <c r="G8" s="48"/>
      <c r="H8" s="36"/>
      <c r="I8" s="50"/>
      <c r="J8" s="36"/>
      <c r="K8" s="18"/>
    </row>
    <row r="9" spans="1:11" ht="18.95" customHeight="1" x14ac:dyDescent="0.25">
      <c r="A9" s="9"/>
      <c r="B9" s="9"/>
      <c r="C9" s="9"/>
      <c r="D9" s="9"/>
      <c r="E9" s="9"/>
      <c r="F9" s="9"/>
      <c r="G9" s="9"/>
      <c r="H9" s="9"/>
      <c r="I9" s="9"/>
      <c r="J9" s="9"/>
      <c r="K9" s="10"/>
    </row>
    <row r="10" spans="1:11" ht="48.95" customHeight="1" x14ac:dyDescent="0.25">
      <c r="A10" s="71" t="s">
        <v>1486</v>
      </c>
      <c r="B10" s="31"/>
      <c r="C10" s="31"/>
      <c r="D10" s="31"/>
      <c r="E10" s="31"/>
      <c r="F10" s="31"/>
      <c r="G10" s="31"/>
      <c r="H10" s="31"/>
      <c r="I10" s="31"/>
      <c r="J10" s="31"/>
      <c r="K10" s="31"/>
    </row>
    <row r="11" spans="1:11" ht="15.95" customHeight="1" thickBot="1" x14ac:dyDescent="0.3">
      <c r="A11" s="9"/>
      <c r="B11" s="9"/>
      <c r="C11" s="9"/>
      <c r="D11" s="9"/>
      <c r="E11" s="9"/>
      <c r="F11" s="9"/>
      <c r="G11" s="9"/>
      <c r="H11" s="9"/>
      <c r="I11" s="9"/>
      <c r="J11" s="9"/>
      <c r="K11" s="10"/>
    </row>
    <row r="12" spans="1:11" ht="48.95" customHeight="1" x14ac:dyDescent="0.25">
      <c r="A12" s="72" t="s">
        <v>29</v>
      </c>
      <c r="B12" s="57"/>
      <c r="C12" s="55" t="s">
        <v>1482</v>
      </c>
      <c r="D12" s="56"/>
      <c r="E12" s="57"/>
      <c r="F12" s="55" t="s">
        <v>1487</v>
      </c>
      <c r="G12" s="56"/>
      <c r="H12" s="57"/>
      <c r="I12" s="73" t="s">
        <v>1484</v>
      </c>
      <c r="J12" s="70"/>
      <c r="K12" s="10"/>
    </row>
    <row r="13" spans="1:11" ht="48.95" customHeight="1" x14ac:dyDescent="0.25">
      <c r="A13" s="49"/>
      <c r="B13" s="36"/>
      <c r="C13" s="50"/>
      <c r="D13" s="48"/>
      <c r="E13" s="36"/>
      <c r="F13" s="50"/>
      <c r="G13" s="48"/>
      <c r="H13" s="36"/>
      <c r="I13" s="54"/>
      <c r="J13" s="53"/>
      <c r="K13" s="10"/>
    </row>
    <row r="14" spans="1:11" ht="48.95" customHeight="1" x14ac:dyDescent="0.25">
      <c r="A14" s="49"/>
      <c r="B14" s="36"/>
      <c r="C14" s="50"/>
      <c r="D14" s="48"/>
      <c r="E14" s="36"/>
      <c r="F14" s="50"/>
      <c r="G14" s="48"/>
      <c r="H14" s="36"/>
      <c r="I14" s="54"/>
      <c r="J14" s="53"/>
      <c r="K14" s="10"/>
    </row>
    <row r="15" spans="1:11" ht="48.95" customHeight="1" x14ac:dyDescent="0.25">
      <c r="A15" s="49"/>
      <c r="B15" s="36"/>
      <c r="C15" s="50"/>
      <c r="D15" s="48"/>
      <c r="E15" s="36"/>
      <c r="F15" s="50"/>
      <c r="G15" s="48"/>
      <c r="H15" s="36"/>
      <c r="I15" s="54"/>
      <c r="J15" s="53"/>
      <c r="K15" s="10"/>
    </row>
    <row r="17" spans="1:10" ht="33" customHeight="1" x14ac:dyDescent="0.25">
      <c r="A17" s="60"/>
      <c r="B17" s="31"/>
      <c r="C17" s="31"/>
      <c r="D17" s="31"/>
      <c r="E17" s="31"/>
      <c r="F17" s="31"/>
      <c r="G17" s="31"/>
      <c r="H17" s="31"/>
      <c r="I17" s="31"/>
      <c r="J17" s="31"/>
    </row>
    <row r="19" spans="1:10" ht="15.95" customHeight="1" x14ac:dyDescent="0.25">
      <c r="A19" s="59" t="s">
        <v>1488</v>
      </c>
      <c r="B19" s="31"/>
      <c r="C19" s="31"/>
      <c r="D19" s="31"/>
      <c r="E19" s="31"/>
      <c r="F19" s="31"/>
      <c r="G19" s="31"/>
      <c r="H19" s="31"/>
      <c r="I19" s="31"/>
      <c r="J19" s="31"/>
    </row>
    <row r="20" spans="1:10" ht="15.95" customHeight="1" thickBot="1" x14ac:dyDescent="0.3"/>
    <row r="21" spans="1:10" ht="15.95" customHeight="1" x14ac:dyDescent="0.25">
      <c r="A21" s="7" t="s">
        <v>28</v>
      </c>
      <c r="B21" s="68" t="s">
        <v>1489</v>
      </c>
      <c r="C21" s="56"/>
      <c r="D21" s="56"/>
      <c r="E21" s="56"/>
      <c r="F21" s="56"/>
      <c r="G21" s="57"/>
      <c r="H21" s="69" t="s">
        <v>1490</v>
      </c>
      <c r="I21" s="56"/>
      <c r="J21" s="70"/>
    </row>
    <row r="22" spans="1:10" ht="48" customHeight="1" x14ac:dyDescent="0.25">
      <c r="A22" s="19" t="s">
        <v>1491</v>
      </c>
      <c r="B22" s="51" t="s">
        <v>1492</v>
      </c>
      <c r="C22" s="48"/>
      <c r="D22" s="48"/>
      <c r="E22" s="48"/>
      <c r="F22" s="48"/>
      <c r="G22" s="36"/>
      <c r="H22" s="52"/>
      <c r="I22" s="48"/>
      <c r="J22" s="53"/>
    </row>
    <row r="23" spans="1:10" ht="48" customHeight="1" x14ac:dyDescent="0.25">
      <c r="A23" s="19" t="s">
        <v>1493</v>
      </c>
      <c r="B23" s="51" t="s">
        <v>1494</v>
      </c>
      <c r="C23" s="48"/>
      <c r="D23" s="48"/>
      <c r="E23" s="48"/>
      <c r="F23" s="48"/>
      <c r="G23" s="36"/>
      <c r="H23" s="52"/>
      <c r="I23" s="48"/>
      <c r="J23" s="53"/>
    </row>
    <row r="24" spans="1:10" ht="48" customHeight="1" x14ac:dyDescent="0.25">
      <c r="A24" s="19" t="s">
        <v>1495</v>
      </c>
      <c r="B24" s="51" t="s">
        <v>1496</v>
      </c>
      <c r="C24" s="48"/>
      <c r="D24" s="48"/>
      <c r="E24" s="48"/>
      <c r="F24" s="48"/>
      <c r="G24" s="36"/>
      <c r="H24" s="52"/>
      <c r="I24" s="48"/>
      <c r="J24" s="53"/>
    </row>
    <row r="25" spans="1:10" ht="48" customHeight="1" x14ac:dyDescent="0.25">
      <c r="A25" s="20"/>
      <c r="B25" s="47"/>
      <c r="C25" s="48"/>
      <c r="D25" s="48"/>
      <c r="E25" s="48"/>
      <c r="F25" s="48"/>
      <c r="G25" s="36"/>
      <c r="H25" s="52"/>
      <c r="I25" s="48"/>
      <c r="J25" s="53"/>
    </row>
    <row r="26" spans="1:10" ht="48" customHeight="1" x14ac:dyDescent="0.25">
      <c r="A26" s="20"/>
      <c r="B26" s="47"/>
      <c r="C26" s="48"/>
      <c r="D26" s="48"/>
      <c r="E26" s="48"/>
      <c r="F26" s="48"/>
      <c r="G26" s="36"/>
      <c r="H26" s="52"/>
      <c r="I26" s="48"/>
      <c r="J26" s="53"/>
    </row>
    <row r="27" spans="1:10" ht="48" customHeight="1" x14ac:dyDescent="0.25">
      <c r="A27" s="20"/>
      <c r="B27" s="47"/>
      <c r="C27" s="48"/>
      <c r="D27" s="48"/>
      <c r="E27" s="48"/>
      <c r="F27" s="48"/>
      <c r="G27" s="36"/>
      <c r="H27" s="52"/>
      <c r="I27" s="48"/>
      <c r="J27" s="53"/>
    </row>
    <row r="28" spans="1:10" ht="48" customHeight="1" x14ac:dyDescent="0.25">
      <c r="A28" s="20"/>
      <c r="B28" s="47"/>
      <c r="C28" s="48"/>
      <c r="D28" s="48"/>
      <c r="E28" s="48"/>
      <c r="F28" s="48"/>
      <c r="G28" s="36"/>
      <c r="H28" s="52"/>
      <c r="I28" s="48"/>
      <c r="J28" s="53"/>
    </row>
    <row r="29" spans="1:10" ht="48" customHeight="1" x14ac:dyDescent="0.25">
      <c r="A29" s="20"/>
      <c r="B29" s="47"/>
      <c r="C29" s="48"/>
      <c r="D29" s="48"/>
      <c r="E29" s="48"/>
      <c r="F29" s="48"/>
      <c r="G29" s="36"/>
      <c r="H29" s="52"/>
      <c r="I29" s="48"/>
      <c r="J29" s="53"/>
    </row>
    <row r="30" spans="1:10" ht="48" customHeight="1" x14ac:dyDescent="0.25">
      <c r="A30" s="20"/>
      <c r="B30" s="47"/>
      <c r="C30" s="48"/>
      <c r="D30" s="48"/>
      <c r="E30" s="48"/>
      <c r="F30" s="48"/>
      <c r="G30" s="36"/>
      <c r="H30" s="52"/>
      <c r="I30" s="48"/>
      <c r="J30" s="53"/>
    </row>
    <row r="31" spans="1:10" ht="48" customHeight="1" x14ac:dyDescent="0.25">
      <c r="A31" s="20"/>
      <c r="B31" s="47"/>
      <c r="C31" s="48"/>
      <c r="D31" s="48"/>
      <c r="E31" s="48"/>
      <c r="F31" s="48"/>
      <c r="G31" s="36"/>
      <c r="H31" s="52"/>
      <c r="I31" s="48"/>
      <c r="J31" s="53"/>
    </row>
    <row r="32" spans="1:10" ht="48.95" customHeight="1" thickBot="1" x14ac:dyDescent="0.3">
      <c r="A32" s="21"/>
      <c r="B32" s="61"/>
      <c r="C32" s="62"/>
      <c r="D32" s="62"/>
      <c r="E32" s="62"/>
      <c r="F32" s="62"/>
      <c r="G32" s="63"/>
      <c r="H32" s="64"/>
      <c r="I32" s="65"/>
      <c r="J32" s="66"/>
    </row>
    <row r="34" spans="1:10" ht="102" customHeight="1" x14ac:dyDescent="0.25">
      <c r="A34" s="60" t="s">
        <v>1497</v>
      </c>
      <c r="B34" s="31"/>
      <c r="C34" s="31"/>
      <c r="D34" s="31"/>
      <c r="E34" s="31"/>
      <c r="F34" s="31"/>
      <c r="G34" s="31"/>
      <c r="H34" s="31"/>
      <c r="I34" s="31"/>
      <c r="J34" s="31"/>
    </row>
    <row r="37" spans="1:10" x14ac:dyDescent="0.25">
      <c r="A37" s="67" t="s">
        <v>1498</v>
      </c>
      <c r="B37" s="31"/>
      <c r="C37" s="31"/>
      <c r="D37" s="31"/>
      <c r="E37" s="58"/>
      <c r="F37" s="31"/>
      <c r="G37" s="31"/>
      <c r="H37" s="31"/>
      <c r="I37" s="31"/>
      <c r="J37" s="31"/>
    </row>
    <row r="39" spans="1:10" x14ac:dyDescent="0.25">
      <c r="A39" s="67" t="s">
        <v>1499</v>
      </c>
      <c r="B39" s="31"/>
      <c r="C39" s="31"/>
      <c r="D39" s="31"/>
      <c r="E39" s="58"/>
      <c r="F39" s="31"/>
      <c r="G39" s="31"/>
      <c r="H39" s="31"/>
      <c r="I39" s="31"/>
      <c r="J39" s="31"/>
    </row>
    <row r="86" spans="1:1" ht="15.75" x14ac:dyDescent="0.25">
      <c r="A86" t="s">
        <v>1500</v>
      </c>
    </row>
  </sheetData>
  <sheetProtection algorithmName="SHA-512" hashValue="Bl0D0TqPOSpNzAM4MEMrt2O0jb0NRtjYyZyY05b7gS5CwenF2cEHk9IYW+dD4hY69T3KXIOXNFFjXrQgkYl+Sg==" saltValue="rVXsmiaIwee+hQwsRV2DLg==" spinCount="100000" sheet="1"/>
  <mergeCells count="65">
    <mergeCell ref="F5:H5"/>
    <mergeCell ref="F8:H8"/>
    <mergeCell ref="C14:E14"/>
    <mergeCell ref="F15:H15"/>
    <mergeCell ref="A7:B7"/>
    <mergeCell ref="I6:J6"/>
    <mergeCell ref="A5:B5"/>
    <mergeCell ref="F7:H7"/>
    <mergeCell ref="F14:H14"/>
    <mergeCell ref="E37:J37"/>
    <mergeCell ref="C13:E13"/>
    <mergeCell ref="B25:G25"/>
    <mergeCell ref="I12:J12"/>
    <mergeCell ref="I7:J7"/>
    <mergeCell ref="H28:J28"/>
    <mergeCell ref="B27:G27"/>
    <mergeCell ref="B21:G21"/>
    <mergeCell ref="H21:J21"/>
    <mergeCell ref="I8:J8"/>
    <mergeCell ref="A8:B8"/>
    <mergeCell ref="C7:E7"/>
    <mergeCell ref="B22:G22"/>
    <mergeCell ref="A10:K10"/>
    <mergeCell ref="A15:B15"/>
    <mergeCell ref="B26:G26"/>
    <mergeCell ref="I14:J14"/>
    <mergeCell ref="A14:B14"/>
    <mergeCell ref="A39:D39"/>
    <mergeCell ref="C15:E15"/>
    <mergeCell ref="A17:J17"/>
    <mergeCell ref="A37:D37"/>
    <mergeCell ref="B31:G31"/>
    <mergeCell ref="H24:J24"/>
    <mergeCell ref="I13:J13"/>
    <mergeCell ref="H30:J30"/>
    <mergeCell ref="A12:B12"/>
    <mergeCell ref="H26:J26"/>
    <mergeCell ref="E39:J39"/>
    <mergeCell ref="C6:E6"/>
    <mergeCell ref="F6:H6"/>
    <mergeCell ref="B29:G29"/>
    <mergeCell ref="H25:J25"/>
    <mergeCell ref="A19:J19"/>
    <mergeCell ref="F13:H13"/>
    <mergeCell ref="B28:G28"/>
    <mergeCell ref="H22:J22"/>
    <mergeCell ref="A34:J34"/>
    <mergeCell ref="B32:G32"/>
    <mergeCell ref="H32:J32"/>
    <mergeCell ref="H31:J31"/>
    <mergeCell ref="B24:G24"/>
    <mergeCell ref="A2:K3"/>
    <mergeCell ref="B30:G30"/>
    <mergeCell ref="A6:B6"/>
    <mergeCell ref="B23:G23"/>
    <mergeCell ref="H23:J23"/>
    <mergeCell ref="C8:E8"/>
    <mergeCell ref="I15:J15"/>
    <mergeCell ref="C12:E12"/>
    <mergeCell ref="I5:J5"/>
    <mergeCell ref="H29:J29"/>
    <mergeCell ref="A13:B13"/>
    <mergeCell ref="F12:H12"/>
    <mergeCell ref="C5:E5"/>
    <mergeCell ref="H27:J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2025-03-28T10:08:31Z</dcterms:modified>
</cp:coreProperties>
</file>