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2025\2. SUPAPRASTINTI konkursai\Išorinės kokybės kontrolės 2513-2\CVPIS\"/>
    </mc:Choice>
  </mc:AlternateContent>
  <xr:revisionPtr revIDLastSave="0" documentId="13_ncr:1_{9D427CF6-A47F-4F7C-85C6-BD338F2CF5C3}"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38" i="1" l="1"/>
  <c r="G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37" i="1" s="1"/>
  <c r="F138" i="1" s="1"/>
  <c r="F139" i="1" s="1"/>
  <c r="G94"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93" i="1" s="1"/>
  <c r="F94" i="1" s="1"/>
  <c r="F95" i="1" s="1"/>
  <c r="F59" i="1"/>
  <c r="G93" i="1" s="1"/>
  <c r="G49" i="1"/>
  <c r="F47" i="1"/>
  <c r="F46" i="1"/>
  <c r="F45" i="1"/>
  <c r="F44" i="1"/>
  <c r="F43" i="1"/>
  <c r="F42" i="1"/>
  <c r="F48" i="1" s="1"/>
  <c r="F49" i="1" s="1"/>
  <c r="F50" i="1" s="1"/>
  <c r="F41" i="1"/>
  <c r="F40" i="1"/>
  <c r="F39" i="1"/>
  <c r="F38" i="1"/>
  <c r="F37" i="1"/>
  <c r="G48" i="1" s="1"/>
  <c r="G21" i="1"/>
</calcChain>
</file>

<file path=xl/sharedStrings.xml><?xml version="1.0" encoding="utf-8"?>
<sst xmlns="http://schemas.openxmlformats.org/spreadsheetml/2006/main" count="333" uniqueCount="228">
  <si>
    <t>PIRKIMO SĄLYGŲ PRIEDAS "PASIŪLYMO FORMA"</t>
  </si>
  <si>
    <t>IŠORINĖS KOKYBĖS KONTROLĖS MĖGINIAI/PROGRAMOS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</si>
  <si>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</si>
  <si>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</si>
  <si>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</si>
  <si>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</si>
  <si>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</si>
  <si>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</si>
  <si>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</si>
  <si>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</si>
  <si>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</si>
  <si>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</si>
  <si>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</si>
  <si>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</si>
  <si>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</si>
  <si>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</si>
  <si>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</si>
  <si>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</si>
  <si>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</si>
  <si>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</si>
  <si>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</si>
  <si>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</si>
  <si>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</si>
  <si>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</si>
  <si>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</si>
  <si>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</si>
  <si>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</si>
  <si>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IŠORINĖ KOKYBĖS KONTROLĖ MIKROBIOLOGIJAI (SEROLOGIJAI) IR IMUNOLOGIJAI </t>
  </si>
  <si>
    <t>Tiekėjo pasiūlymas:</t>
  </si>
  <si>
    <t>Nr.</t>
  </si>
  <si>
    <t>Pavadinimas</t>
  </si>
  <si>
    <t>Kiekis</t>
  </si>
  <si>
    <t>Mato vienetas</t>
  </si>
  <si>
    <t>Kaina be PVM, Eur</t>
  </si>
  <si>
    <t>Suma be PVM, Eur</t>
  </si>
  <si>
    <t>Siūloma kontrolinė medžiaga, kat. Nr., programos kodas</t>
  </si>
  <si>
    <t>1.</t>
  </si>
  <si>
    <t xml:space="preserve">Išorinė kokybės kontrolė mikrobiologijai (serologijai) ir imunologijai </t>
  </si>
  <si>
    <t>1.1.</t>
  </si>
  <si>
    <t>Autoantikūnai prieš ląstelių branduolius</t>
  </si>
  <si>
    <t>vnt</t>
  </si>
  <si>
    <t>1.2.</t>
  </si>
  <si>
    <t>Autoantikūnai prieš kepenų antigenus</t>
  </si>
  <si>
    <t>1.3.</t>
  </si>
  <si>
    <t>Autoantikūnai prieš skydliaukę</t>
  </si>
  <si>
    <t>1.4.</t>
  </si>
  <si>
    <t>Autoantikūnai prieš neuron antigenus</t>
  </si>
  <si>
    <t>1.5.</t>
  </si>
  <si>
    <t>Autoantikūnai prieš granuliocitus</t>
  </si>
  <si>
    <t>1.6.</t>
  </si>
  <si>
    <t>Autoantikūnai prieš fosfolipidus</t>
  </si>
  <si>
    <t>1.7.</t>
  </si>
  <si>
    <t>Antikūnai prieš audinių transglutaminazę ir gliadiną</t>
  </si>
  <si>
    <t>1.8.</t>
  </si>
  <si>
    <t>Borrelia [IgG, IgM],serologinė diagnozė</t>
  </si>
  <si>
    <t>1.9.</t>
  </si>
  <si>
    <t>HSV 1, HSV 2, HSV-1/2 [IgG, IgM] (Antikūnai prieš Herpes simplex virusą)</t>
  </si>
  <si>
    <t>1.10.</t>
  </si>
  <si>
    <t>EBV-CA [IgG, IgM], EBNA-1 [IgG], avidiškumas, serologinė diagnozė</t>
  </si>
  <si>
    <t>1.11.</t>
  </si>
  <si>
    <t>SARS-CoV-2 (NCP), SARSCoV-2 (S1) [IgG], neutralizuojantys antikūnai</t>
  </si>
  <si>
    <t>Suma be PVM</t>
  </si>
  <si>
    <t>Taikomas PVM dydis (%)</t>
  </si>
  <si>
    <t>PVM suma</t>
  </si>
  <si>
    <t>Suma su PVM</t>
  </si>
  <si>
    <t>2. DALIS</t>
  </si>
  <si>
    <t>IŠORINĖ KOKYBĖS KONTROLĖ BIOCHEMIJA IR KITOS SPECIALIZUOTOS GRUPĖS.</t>
  </si>
  <si>
    <t>2.</t>
  </si>
  <si>
    <t>Išorinė kokybės kontrolė biochemija ir kitos specializuotos grupės.</t>
  </si>
  <si>
    <t>2.1.</t>
  </si>
  <si>
    <t>Parazitų mikroskopinis tyrimas kraujo tepinėlyje</t>
  </si>
  <si>
    <t>2.2.</t>
  </si>
  <si>
    <t>Chlamydia pneumoniae antikūnai</t>
  </si>
  <si>
    <t>2.3.</t>
  </si>
  <si>
    <t>Helicobacter pylori antikūnai</t>
  </si>
  <si>
    <t>2.4.</t>
  </si>
  <si>
    <t>Mycoplasma pneumoniae antikūnai</t>
  </si>
  <si>
    <t>2.5.</t>
  </si>
  <si>
    <t>Treponema pallidum antikūnai</t>
  </si>
  <si>
    <t>2.6.</t>
  </si>
  <si>
    <t>Grybų kultūra (dermofitai, mieles ir pelėsiai)</t>
  </si>
  <si>
    <t>2.7.</t>
  </si>
  <si>
    <t>Toxoplasma antikūnai</t>
  </si>
  <si>
    <t>2.8.</t>
  </si>
  <si>
    <t>SARS-CoV-2 ANTIGENAS</t>
  </si>
  <si>
    <t>2.9.</t>
  </si>
  <si>
    <t>Citomegaloviruso antikūnai</t>
  </si>
  <si>
    <t>2.10.</t>
  </si>
  <si>
    <t>Tymų antikūnai</t>
  </si>
  <si>
    <t>2.11.</t>
  </si>
  <si>
    <t>Raudonukės antikūnai</t>
  </si>
  <si>
    <t>2.12.</t>
  </si>
  <si>
    <t>Erkinio encefalito antikūnai (TBE/FSME)</t>
  </si>
  <si>
    <t>2.13.</t>
  </si>
  <si>
    <t>Bordetella pertusis antikūnai</t>
  </si>
  <si>
    <t>2.14.</t>
  </si>
  <si>
    <t>Bendroji mikrobiologija  (dažymas Gramo būdu, šlapimas, kraujas, pūlinga medžiaga)</t>
  </si>
  <si>
    <t>2.15.</t>
  </si>
  <si>
    <t>Tėkmės citometrija (Hematologija 10 – Imunofenotipų nustatymas 01)</t>
  </si>
  <si>
    <t>2.16.</t>
  </si>
  <si>
    <t>Nėštumo 1-ojo trimestro atranka</t>
  </si>
  <si>
    <t>2.17.</t>
  </si>
  <si>
    <t>Nėštumo 2-ojo trimestro atranka</t>
  </si>
  <si>
    <t>2.18.</t>
  </si>
  <si>
    <t>Preeklamsijos žymenys (PIGF, sFLT-1)</t>
  </si>
  <si>
    <t>2.19.</t>
  </si>
  <si>
    <t xml:space="preserve">HbA1c </t>
  </si>
  <si>
    <t>2.20.</t>
  </si>
  <si>
    <t xml:space="preserve">Cerebrospinalio skysčio analizė 02 (oligokloninėms IgG juostoms) </t>
  </si>
  <si>
    <t>2.21.</t>
  </si>
  <si>
    <t xml:space="preserve">Infekcinė serologija – Prokalcitoninas </t>
  </si>
  <si>
    <t>2.22.</t>
  </si>
  <si>
    <t xml:space="preserve">Haemostazė 18 – POCT (ACT) </t>
  </si>
  <si>
    <t>2.23.</t>
  </si>
  <si>
    <t xml:space="preserve">Haemostazė 31 – ROTEM Sigma </t>
  </si>
  <si>
    <t>2.24.</t>
  </si>
  <si>
    <t>Hemostazė 17 – Compact (APTT, AT, Fib, D-Di, PT (INR), TT)</t>
  </si>
  <si>
    <t>2.25.</t>
  </si>
  <si>
    <t>Haemostazė 07  (FVIII, vW:Ag)</t>
  </si>
  <si>
    <t>2.26.</t>
  </si>
  <si>
    <t>Haemostazė 05  (AT, Per.C, PrS)</t>
  </si>
  <si>
    <t>2.27.</t>
  </si>
  <si>
    <t>Haemostazė 03  (FVII)</t>
  </si>
  <si>
    <t>2.28.</t>
  </si>
  <si>
    <t>Haemostazė 20 (APC-R)</t>
  </si>
  <si>
    <t>2.29.</t>
  </si>
  <si>
    <t>Kalcio metabolizmas/skydliaukės tyr.  (1-84 PTH, hCT, Tg)</t>
  </si>
  <si>
    <t>2.30.</t>
  </si>
  <si>
    <t xml:space="preserve">Vėžio žymenys  </t>
  </si>
  <si>
    <t>2.31.</t>
  </si>
  <si>
    <t xml:space="preserve">Vitaminai 01 (serum) </t>
  </si>
  <si>
    <t>2.32.</t>
  </si>
  <si>
    <t>Plazmos proteinai 01</t>
  </si>
  <si>
    <t>2.33.</t>
  </si>
  <si>
    <t xml:space="preserve">Amoniakas </t>
  </si>
  <si>
    <t>2.34.</t>
  </si>
  <si>
    <t>Kaulų čiulpų aspirato citologija, virtuali mikroskopija</t>
  </si>
  <si>
    <t>3. DALIS</t>
  </si>
  <si>
    <t>IŠORINĖ KOKYBĖS KONTROLĖ MIKROBIOLOGIJA IR KITOS SPECIALIZUOTOS GRUPĖS.</t>
  </si>
  <si>
    <t>3.</t>
  </si>
  <si>
    <t>Išorinė kokybės kontrolė mikrobiologija ir kitos specializuotos grupės.</t>
  </si>
  <si>
    <t>3.1.</t>
  </si>
  <si>
    <t>Rūgščių-šarmų pusiausvyra ir elektrolitai</t>
  </si>
  <si>
    <t>3.2.</t>
  </si>
  <si>
    <t>Interleukinas 6 (IL-6)</t>
  </si>
  <si>
    <t>3.3.</t>
  </si>
  <si>
    <t>Šlapimo kiekybiniai biocheminiai tyrimai</t>
  </si>
  <si>
    <t>3.4.</t>
  </si>
  <si>
    <t>Hormonai B</t>
  </si>
  <si>
    <t>3.5.</t>
  </si>
  <si>
    <t xml:space="preserve">Hormonai A </t>
  </si>
  <si>
    <t>3.6.</t>
  </si>
  <si>
    <t xml:space="preserve">Klinikinės chemijos </t>
  </si>
  <si>
    <t>3.7.</t>
  </si>
  <si>
    <t xml:space="preserve">RF ir Anti-CCP </t>
  </si>
  <si>
    <t>3.8.</t>
  </si>
  <si>
    <t xml:space="preserve">ACTH ir kortizolis </t>
  </si>
  <si>
    <t>3.9.</t>
  </si>
  <si>
    <t>Legionella antigeno nustatymas šlapime</t>
  </si>
  <si>
    <t>3.10.</t>
  </si>
  <si>
    <t>Neisseria Gonorrhoeae</t>
  </si>
  <si>
    <t>3.11.</t>
  </si>
  <si>
    <t>Influenzae A+B antigenas</t>
  </si>
  <si>
    <t>3.12.</t>
  </si>
  <si>
    <t>RS viruso antigenas</t>
  </si>
  <si>
    <t>3.13.</t>
  </si>
  <si>
    <t>Adeno/Roto virusų diagnostika</t>
  </si>
  <si>
    <t>3.14.</t>
  </si>
  <si>
    <t>Išmatų kalprotektinas</t>
  </si>
  <si>
    <t>3.15.</t>
  </si>
  <si>
    <t>Clostridium toksinai</t>
  </si>
  <si>
    <t>3.16.</t>
  </si>
  <si>
    <t>Helicobacter antigenas</t>
  </si>
  <si>
    <t>3.17.</t>
  </si>
  <si>
    <t>Bakterijų atrankiniai tyrimai šlapime (automatizuotais analizatoriais)</t>
  </si>
  <si>
    <t>3.18.</t>
  </si>
  <si>
    <t>GAMA interferono (IGRA) atpalaidavimo tyrimas Mycobacterium tuberculosis nustatyti</t>
  </si>
  <si>
    <t>3.19.</t>
  </si>
  <si>
    <t>Likvoras, kultūra, atrankiniai tyrimai</t>
  </si>
  <si>
    <t>3.20.</t>
  </si>
  <si>
    <t>Gerklės streptokokinė kultūra, atrankiniai tyrimai ir identifikavimas</t>
  </si>
  <si>
    <t>3.21.</t>
  </si>
  <si>
    <t>Mikobakterijų tepinėlis</t>
  </si>
  <si>
    <t>3.22.</t>
  </si>
  <si>
    <t>Išmatų kultūra</t>
  </si>
  <si>
    <t>3.23.</t>
  </si>
  <si>
    <t>Stulpelinės agliutinacijos reakcijos, reakcijų vertinimas ir pacientų atvėjai.</t>
  </si>
  <si>
    <t>3.24.</t>
  </si>
  <si>
    <t>Sinovijinio skysčio kristalai</t>
  </si>
  <si>
    <t>3.25.</t>
  </si>
  <si>
    <t>Antikūnų paieška ir suderinamumo tyrimai</t>
  </si>
  <si>
    <t>3.26.</t>
  </si>
  <si>
    <t>Abo grupės ir Rh faktorius</t>
  </si>
  <si>
    <t>3.27.</t>
  </si>
  <si>
    <t>Tiesioginis Kumbso mėginys</t>
  </si>
  <si>
    <t>3.28.</t>
  </si>
  <si>
    <t>Šlapimo ląstelių ir kitų dalelių identifikavimas</t>
  </si>
  <si>
    <t>3.29.</t>
  </si>
  <si>
    <t>Kraujas išmatose</t>
  </si>
  <si>
    <t>3.30.</t>
  </si>
  <si>
    <t>Parazitai išmatose</t>
  </si>
  <si>
    <t>3.31.</t>
  </si>
  <si>
    <t>Skreplių ląstelės ( skaitmeninės nuotraukos)</t>
  </si>
  <si>
    <t>3.32.</t>
  </si>
  <si>
    <t>Kaulų čiulpų aspirato citologija</t>
  </si>
  <si>
    <t>3.33.</t>
  </si>
  <si>
    <t xml:space="preserve">Kraujo citomorfologinis tepinėlis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</si>
  <si>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</si>
  <si>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</si>
  <si>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</si>
  <si>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</si>
  <si>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</si>
  <si>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</si>
  <si>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</si>
  <si>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</si>
  <si>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</si>
  <si>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</si>
  <si>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</si>
  <si>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</si>
  <si>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</si>
  <si>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</si>
  <si>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</si>
  <si>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</si>
  <si>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</si>
  <si>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</si>
  <si>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</si>
  <si>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</si>
  <si>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2513-2 2025-04-02 08:49:09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</si>
</sst>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39"/>
  <sheetViews>
    <sheetView tabSelected="1" topLeftCell="A2" workbookViewId="0">
      <selection activeCell="A3" sqref="A3"/>
    </sheetView>
  </sheetViews>
  <sheetFormatPr defaultColWidth="10.875" defaultRowHeight="15" x14ac:dyDescent="0.25"/>
  <cols>
    <col min="1" max="1" width="9.125" style="1" customWidth="1"/>
    <col min="2" max="2" width="53.875" style="1" customWidth="1"/>
    <col min="3" max="3" width="19.5" style="1" customWidth="1"/>
    <col min="4" max="4" width="17.75" style="1" customWidth="1"/>
    <col min="5" max="5" width="17.125" style="1" customWidth="1"/>
    <col min="6" max="6" width="16.125" style="1" customWidth="1"/>
    <col min="7" max="7" width="24.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7" ht="15.95" customHeight="1" x14ac:dyDescent="0.25">
      <c r="A17" s="34" t="s">
        <v>12</v>
      </c>
      <c r="B17" s="35"/>
      <c r="C17" s="31"/>
      <c r="D17" s="32"/>
      <c r="E17" s="32"/>
      <c r="F17" s="33"/>
    </row>
    <row r="18" spans="1:7" ht="15.95"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71.099999999999994" customHeight="1" x14ac:dyDescent="0.25">
      <c r="A21" s="36" t="s">
        <v>16</v>
      </c>
      <c r="B21" s="37"/>
      <c r="C21" s="41"/>
      <c r="D21" s="42"/>
      <c r="E21" s="42"/>
      <c r="F21" s="4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4"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ht="35.25" customHeight="1" x14ac:dyDescent="0.25">
      <c r="A30" s="29" t="s">
        <v>24</v>
      </c>
      <c r="B30" s="29"/>
      <c r="C30" s="29"/>
      <c r="D30" s="15"/>
    </row>
    <row r="31" spans="1:7" x14ac:dyDescent="0.25">
      <c r="A31" s="14" t="s">
        <v>25</v>
      </c>
    </row>
    <row r="32" spans="1:7" x14ac:dyDescent="0.25">
      <c r="A32" s="12" t="s">
        <v>26</v>
      </c>
      <c r="B32" s="12" t="s">
        <v>27</v>
      </c>
    </row>
    <row r="34" spans="1:7" x14ac:dyDescent="0.25">
      <c r="A34" s="12" t="s">
        <v>28</v>
      </c>
    </row>
    <row r="35" spans="1:7" ht="30" x14ac:dyDescent="0.25">
      <c r="A35" s="27" t="s">
        <v>29</v>
      </c>
      <c r="B35" s="27" t="s">
        <v>30</v>
      </c>
      <c r="C35" s="27" t="s">
        <v>31</v>
      </c>
      <c r="D35" s="27" t="s">
        <v>32</v>
      </c>
      <c r="E35" s="27" t="s">
        <v>33</v>
      </c>
      <c r="F35" s="27" t="s">
        <v>34</v>
      </c>
      <c r="G35" s="27" t="s">
        <v>35</v>
      </c>
    </row>
    <row r="36" spans="1:7" ht="30" x14ac:dyDescent="0.25">
      <c r="A36" s="23" t="s">
        <v>36</v>
      </c>
      <c r="B36" s="23" t="s">
        <v>37</v>
      </c>
      <c r="C36" s="24"/>
      <c r="D36" s="24"/>
      <c r="E36" s="24"/>
      <c r="F36" s="24"/>
      <c r="G36" s="24"/>
    </row>
    <row r="37" spans="1:7" x14ac:dyDescent="0.25">
      <c r="A37" s="24" t="s">
        <v>38</v>
      </c>
      <c r="B37" s="24" t="s">
        <v>39</v>
      </c>
      <c r="C37" s="28">
        <v>1</v>
      </c>
      <c r="D37" s="28" t="s">
        <v>40</v>
      </c>
      <c r="E37" s="25"/>
      <c r="F37" s="24" t="str">
        <f t="shared" ref="F37:F47" si="0">IF(ISBLANK(E37),"", PRODUCT(C37,E37))</f>
        <v/>
      </c>
      <c r="G37" s="26"/>
    </row>
    <row r="38" spans="1:7" x14ac:dyDescent="0.25">
      <c r="A38" s="24" t="s">
        <v>41</v>
      </c>
      <c r="B38" s="24" t="s">
        <v>42</v>
      </c>
      <c r="C38" s="28">
        <v>1</v>
      </c>
      <c r="D38" s="28" t="s">
        <v>40</v>
      </c>
      <c r="E38" s="25"/>
      <c r="F38" s="24" t="str">
        <f t="shared" si="0"/>
        <v/>
      </c>
      <c r="G38" s="26"/>
    </row>
    <row r="39" spans="1:7" x14ac:dyDescent="0.25">
      <c r="A39" s="24" t="s">
        <v>43</v>
      </c>
      <c r="B39" s="24" t="s">
        <v>44</v>
      </c>
      <c r="C39" s="28">
        <v>1</v>
      </c>
      <c r="D39" s="28" t="s">
        <v>40</v>
      </c>
      <c r="E39" s="25"/>
      <c r="F39" s="24" t="str">
        <f t="shared" si="0"/>
        <v/>
      </c>
      <c r="G39" s="26"/>
    </row>
    <row r="40" spans="1:7" x14ac:dyDescent="0.25">
      <c r="A40" s="24" t="s">
        <v>45</v>
      </c>
      <c r="B40" s="24" t="s">
        <v>46</v>
      </c>
      <c r="C40" s="28">
        <v>1</v>
      </c>
      <c r="D40" s="28" t="s">
        <v>40</v>
      </c>
      <c r="E40" s="25"/>
      <c r="F40" s="24" t="str">
        <f t="shared" si="0"/>
        <v/>
      </c>
      <c r="G40" s="26"/>
    </row>
    <row r="41" spans="1:7" x14ac:dyDescent="0.25">
      <c r="A41" s="24" t="s">
        <v>47</v>
      </c>
      <c r="B41" s="24" t="s">
        <v>48</v>
      </c>
      <c r="C41" s="28">
        <v>1</v>
      </c>
      <c r="D41" s="28" t="s">
        <v>40</v>
      </c>
      <c r="E41" s="25"/>
      <c r="F41" s="24" t="str">
        <f t="shared" si="0"/>
        <v/>
      </c>
      <c r="G41" s="26"/>
    </row>
    <row r="42" spans="1:7" x14ac:dyDescent="0.25">
      <c r="A42" s="24" t="s">
        <v>49</v>
      </c>
      <c r="B42" s="24" t="s">
        <v>50</v>
      </c>
      <c r="C42" s="28">
        <v>1</v>
      </c>
      <c r="D42" s="28" t="s">
        <v>40</v>
      </c>
      <c r="E42" s="25"/>
      <c r="F42" s="24" t="str">
        <f t="shared" si="0"/>
        <v/>
      </c>
      <c r="G42" s="26"/>
    </row>
    <row r="43" spans="1:7" x14ac:dyDescent="0.25">
      <c r="A43" s="24" t="s">
        <v>51</v>
      </c>
      <c r="B43" s="24" t="s">
        <v>52</v>
      </c>
      <c r="C43" s="28">
        <v>1</v>
      </c>
      <c r="D43" s="28" t="s">
        <v>40</v>
      </c>
      <c r="E43" s="25"/>
      <c r="F43" s="24" t="str">
        <f t="shared" si="0"/>
        <v/>
      </c>
      <c r="G43" s="26"/>
    </row>
    <row r="44" spans="1:7" x14ac:dyDescent="0.25">
      <c r="A44" s="24" t="s">
        <v>53</v>
      </c>
      <c r="B44" s="24" t="s">
        <v>54</v>
      </c>
      <c r="C44" s="28">
        <v>1</v>
      </c>
      <c r="D44" s="28" t="s">
        <v>40</v>
      </c>
      <c r="E44" s="25"/>
      <c r="F44" s="24" t="str">
        <f t="shared" si="0"/>
        <v/>
      </c>
      <c r="G44" s="26"/>
    </row>
    <row r="45" spans="1:7" ht="30" x14ac:dyDescent="0.25">
      <c r="A45" s="24" t="s">
        <v>55</v>
      </c>
      <c r="B45" s="24" t="s">
        <v>56</v>
      </c>
      <c r="C45" s="28">
        <v>1</v>
      </c>
      <c r="D45" s="28" t="s">
        <v>40</v>
      </c>
      <c r="E45" s="25"/>
      <c r="F45" s="24" t="str">
        <f t="shared" si="0"/>
        <v/>
      </c>
      <c r="G45" s="26"/>
    </row>
    <row r="46" spans="1:7" x14ac:dyDescent="0.25">
      <c r="A46" s="24" t="s">
        <v>57</v>
      </c>
      <c r="B46" s="24" t="s">
        <v>58</v>
      </c>
      <c r="C46" s="28">
        <v>1</v>
      </c>
      <c r="D46" s="28" t="s">
        <v>40</v>
      </c>
      <c r="E46" s="25"/>
      <c r="F46" s="24" t="str">
        <f t="shared" si="0"/>
        <v/>
      </c>
      <c r="G46" s="26"/>
    </row>
    <row r="47" spans="1:7" ht="30" x14ac:dyDescent="0.25">
      <c r="A47" s="24" t="s">
        <v>59</v>
      </c>
      <c r="B47" s="24" t="s">
        <v>60</v>
      </c>
      <c r="C47" s="28">
        <v>1</v>
      </c>
      <c r="D47" s="28" t="s">
        <v>40</v>
      </c>
      <c r="E47" s="25"/>
      <c r="F47" s="24" t="str">
        <f t="shared" si="0"/>
        <v/>
      </c>
      <c r="G47" s="26"/>
    </row>
    <row r="48" spans="1:7" x14ac:dyDescent="0.25">
      <c r="E48" s="16" t="s">
        <v>61</v>
      </c>
      <c r="F48" s="16" t="str">
        <f>IF((COUNT(C37:C47)&lt;&gt;COUNT(F37:F47)),"", ROUND(SUM(F37:F47),2))</f>
        <v/>
      </c>
      <c r="G48" s="14" t="str">
        <f>IF((COUNT(C37:C47)&lt;&gt;COUNT(F37:F47)),"Neužpildytos visų objektų kainos", "")</f>
        <v>Neužpildytos visų objektų kainos</v>
      </c>
    </row>
    <row r="49" spans="1:7" x14ac:dyDescent="0.25">
      <c r="C49" s="16" t="s">
        <v>62</v>
      </c>
      <c r="D49" s="17"/>
      <c r="E49" s="16" t="s">
        <v>63</v>
      </c>
      <c r="F49" s="16" t="str">
        <f>IF(OR(F48="",D49=""),"", ROUND(PRODUCT(D49,F48)/100,2))</f>
        <v/>
      </c>
      <c r="G49" s="14" t="str">
        <f>IF(D49="", "Nurodykite taikomą PVM dydį", "")</f>
        <v>Nurodykite taikomą PVM dydį</v>
      </c>
    </row>
    <row r="50" spans="1:7" x14ac:dyDescent="0.25">
      <c r="E50" s="16" t="s">
        <v>64</v>
      </c>
      <c r="F50" s="16">
        <f>IF(ISBLANK(F49), "", ROUND(SUM(F48:F49),2))</f>
        <v>0</v>
      </c>
    </row>
    <row r="54" spans="1:7" x14ac:dyDescent="0.25">
      <c r="A54" s="12" t="s">
        <v>65</v>
      </c>
      <c r="B54" s="12" t="s">
        <v>66</v>
      </c>
    </row>
    <row r="56" spans="1:7" x14ac:dyDescent="0.25">
      <c r="A56" s="12" t="s">
        <v>28</v>
      </c>
    </row>
    <row r="57" spans="1:7" ht="30" x14ac:dyDescent="0.25">
      <c r="A57" s="27" t="s">
        <v>29</v>
      </c>
      <c r="B57" s="27" t="s">
        <v>30</v>
      </c>
      <c r="C57" s="27" t="s">
        <v>31</v>
      </c>
      <c r="D57" s="27" t="s">
        <v>32</v>
      </c>
      <c r="E57" s="27" t="s">
        <v>33</v>
      </c>
      <c r="F57" s="27" t="s">
        <v>34</v>
      </c>
      <c r="G57" s="27" t="s">
        <v>35</v>
      </c>
    </row>
    <row r="58" spans="1:7" x14ac:dyDescent="0.25">
      <c r="A58" s="23" t="s">
        <v>67</v>
      </c>
      <c r="B58" s="23" t="s">
        <v>68</v>
      </c>
      <c r="C58" s="24"/>
      <c r="D58" s="24"/>
      <c r="E58" s="24"/>
      <c r="F58" s="24"/>
      <c r="G58" s="24"/>
    </row>
    <row r="59" spans="1:7" x14ac:dyDescent="0.25">
      <c r="A59" s="24" t="s">
        <v>69</v>
      </c>
      <c r="B59" s="24" t="s">
        <v>70</v>
      </c>
      <c r="C59" s="28">
        <v>1</v>
      </c>
      <c r="D59" s="28" t="s">
        <v>40</v>
      </c>
      <c r="E59" s="25"/>
      <c r="F59" s="24" t="str">
        <f t="shared" ref="F59:F92" si="1">IF(ISBLANK(E59),"", PRODUCT(C59,E59))</f>
        <v/>
      </c>
      <c r="G59" s="26"/>
    </row>
    <row r="60" spans="1:7" x14ac:dyDescent="0.25">
      <c r="A60" s="24" t="s">
        <v>71</v>
      </c>
      <c r="B60" s="24" t="s">
        <v>72</v>
      </c>
      <c r="C60" s="28">
        <v>1</v>
      </c>
      <c r="D60" s="28" t="s">
        <v>40</v>
      </c>
      <c r="E60" s="25"/>
      <c r="F60" s="24" t="str">
        <f t="shared" si="1"/>
        <v/>
      </c>
      <c r="G60" s="26"/>
    </row>
    <row r="61" spans="1:7" x14ac:dyDescent="0.25">
      <c r="A61" s="24" t="s">
        <v>73</v>
      </c>
      <c r="B61" s="24" t="s">
        <v>74</v>
      </c>
      <c r="C61" s="28">
        <v>1</v>
      </c>
      <c r="D61" s="28" t="s">
        <v>40</v>
      </c>
      <c r="E61" s="25"/>
      <c r="F61" s="24" t="str">
        <f t="shared" si="1"/>
        <v/>
      </c>
      <c r="G61" s="26"/>
    </row>
    <row r="62" spans="1:7" x14ac:dyDescent="0.25">
      <c r="A62" s="24" t="s">
        <v>75</v>
      </c>
      <c r="B62" s="24" t="s">
        <v>76</v>
      </c>
      <c r="C62" s="28">
        <v>1</v>
      </c>
      <c r="D62" s="28" t="s">
        <v>40</v>
      </c>
      <c r="E62" s="25"/>
      <c r="F62" s="24" t="str">
        <f t="shared" si="1"/>
        <v/>
      </c>
      <c r="G62" s="26"/>
    </row>
    <row r="63" spans="1:7" x14ac:dyDescent="0.25">
      <c r="A63" s="24" t="s">
        <v>77</v>
      </c>
      <c r="B63" s="24" t="s">
        <v>78</v>
      </c>
      <c r="C63" s="28">
        <v>1</v>
      </c>
      <c r="D63" s="28" t="s">
        <v>40</v>
      </c>
      <c r="E63" s="25"/>
      <c r="F63" s="24" t="str">
        <f t="shared" si="1"/>
        <v/>
      </c>
      <c r="G63" s="26"/>
    </row>
    <row r="64" spans="1:7" x14ac:dyDescent="0.25">
      <c r="A64" s="24" t="s">
        <v>79</v>
      </c>
      <c r="B64" s="24" t="s">
        <v>80</v>
      </c>
      <c r="C64" s="28">
        <v>1</v>
      </c>
      <c r="D64" s="28" t="s">
        <v>40</v>
      </c>
      <c r="E64" s="25"/>
      <c r="F64" s="24" t="str">
        <f t="shared" si="1"/>
        <v/>
      </c>
      <c r="G64" s="26"/>
    </row>
    <row r="65" spans="1:7" x14ac:dyDescent="0.25">
      <c r="A65" s="24" t="s">
        <v>81</v>
      </c>
      <c r="B65" s="24" t="s">
        <v>82</v>
      </c>
      <c r="C65" s="28">
        <v>1</v>
      </c>
      <c r="D65" s="28" t="s">
        <v>40</v>
      </c>
      <c r="E65" s="25"/>
      <c r="F65" s="24" t="str">
        <f t="shared" si="1"/>
        <v/>
      </c>
      <c r="G65" s="26"/>
    </row>
    <row r="66" spans="1:7" x14ac:dyDescent="0.25">
      <c r="A66" s="24" t="s">
        <v>83</v>
      </c>
      <c r="B66" s="24" t="s">
        <v>84</v>
      </c>
      <c r="C66" s="28">
        <v>1</v>
      </c>
      <c r="D66" s="28" t="s">
        <v>40</v>
      </c>
      <c r="E66" s="25"/>
      <c r="F66" s="24" t="str">
        <f t="shared" si="1"/>
        <v/>
      </c>
      <c r="G66" s="26"/>
    </row>
    <row r="67" spans="1:7" x14ac:dyDescent="0.25">
      <c r="A67" s="24" t="s">
        <v>85</v>
      </c>
      <c r="B67" s="24" t="s">
        <v>86</v>
      </c>
      <c r="C67" s="28">
        <v>1</v>
      </c>
      <c r="D67" s="28" t="s">
        <v>40</v>
      </c>
      <c r="E67" s="25"/>
      <c r="F67" s="24" t="str">
        <f t="shared" si="1"/>
        <v/>
      </c>
      <c r="G67" s="26"/>
    </row>
    <row r="68" spans="1:7" x14ac:dyDescent="0.25">
      <c r="A68" s="24" t="s">
        <v>87</v>
      </c>
      <c r="B68" s="24" t="s">
        <v>88</v>
      </c>
      <c r="C68" s="28">
        <v>1</v>
      </c>
      <c r="D68" s="28" t="s">
        <v>40</v>
      </c>
      <c r="E68" s="25"/>
      <c r="F68" s="24" t="str">
        <f t="shared" si="1"/>
        <v/>
      </c>
      <c r="G68" s="26"/>
    </row>
    <row r="69" spans="1:7" x14ac:dyDescent="0.25">
      <c r="A69" s="24" t="s">
        <v>89</v>
      </c>
      <c r="B69" s="24" t="s">
        <v>90</v>
      </c>
      <c r="C69" s="28">
        <v>1</v>
      </c>
      <c r="D69" s="28" t="s">
        <v>40</v>
      </c>
      <c r="E69" s="25"/>
      <c r="F69" s="24" t="str">
        <f t="shared" si="1"/>
        <v/>
      </c>
      <c r="G69" s="26"/>
    </row>
    <row r="70" spans="1:7" x14ac:dyDescent="0.25">
      <c r="A70" s="24" t="s">
        <v>91</v>
      </c>
      <c r="B70" s="24" t="s">
        <v>92</v>
      </c>
      <c r="C70" s="28">
        <v>1</v>
      </c>
      <c r="D70" s="28" t="s">
        <v>40</v>
      </c>
      <c r="E70" s="25"/>
      <c r="F70" s="24" t="str">
        <f t="shared" si="1"/>
        <v/>
      </c>
      <c r="G70" s="26"/>
    </row>
    <row r="71" spans="1:7" x14ac:dyDescent="0.25">
      <c r="A71" s="24" t="s">
        <v>93</v>
      </c>
      <c r="B71" s="24" t="s">
        <v>94</v>
      </c>
      <c r="C71" s="28">
        <v>1</v>
      </c>
      <c r="D71" s="28" t="s">
        <v>40</v>
      </c>
      <c r="E71" s="25"/>
      <c r="F71" s="24" t="str">
        <f t="shared" si="1"/>
        <v/>
      </c>
      <c r="G71" s="26"/>
    </row>
    <row r="72" spans="1:7" ht="30" x14ac:dyDescent="0.25">
      <c r="A72" s="24" t="s">
        <v>95</v>
      </c>
      <c r="B72" s="24" t="s">
        <v>96</v>
      </c>
      <c r="C72" s="28">
        <v>1</v>
      </c>
      <c r="D72" s="28" t="s">
        <v>40</v>
      </c>
      <c r="E72" s="25"/>
      <c r="F72" s="24" t="str">
        <f t="shared" si="1"/>
        <v/>
      </c>
      <c r="G72" s="26"/>
    </row>
    <row r="73" spans="1:7" ht="30" x14ac:dyDescent="0.25">
      <c r="A73" s="24" t="s">
        <v>97</v>
      </c>
      <c r="B73" s="24" t="s">
        <v>98</v>
      </c>
      <c r="C73" s="28">
        <v>1</v>
      </c>
      <c r="D73" s="28" t="s">
        <v>40</v>
      </c>
      <c r="E73" s="25"/>
      <c r="F73" s="24" t="str">
        <f t="shared" si="1"/>
        <v/>
      </c>
      <c r="G73" s="26"/>
    </row>
    <row r="74" spans="1:7" x14ac:dyDescent="0.25">
      <c r="A74" s="24" t="s">
        <v>99</v>
      </c>
      <c r="B74" s="24" t="s">
        <v>100</v>
      </c>
      <c r="C74" s="28">
        <v>1</v>
      </c>
      <c r="D74" s="28" t="s">
        <v>40</v>
      </c>
      <c r="E74" s="25"/>
      <c r="F74" s="24" t="str">
        <f t="shared" si="1"/>
        <v/>
      </c>
      <c r="G74" s="26"/>
    </row>
    <row r="75" spans="1:7" x14ac:dyDescent="0.25">
      <c r="A75" s="24" t="s">
        <v>101</v>
      </c>
      <c r="B75" s="24" t="s">
        <v>102</v>
      </c>
      <c r="C75" s="28">
        <v>1</v>
      </c>
      <c r="D75" s="28" t="s">
        <v>40</v>
      </c>
      <c r="E75" s="25"/>
      <c r="F75" s="24" t="str">
        <f t="shared" si="1"/>
        <v/>
      </c>
      <c r="G75" s="26"/>
    </row>
    <row r="76" spans="1:7" x14ac:dyDescent="0.25">
      <c r="A76" s="24" t="s">
        <v>103</v>
      </c>
      <c r="B76" s="24" t="s">
        <v>104</v>
      </c>
      <c r="C76" s="28">
        <v>1</v>
      </c>
      <c r="D76" s="28" t="s">
        <v>40</v>
      </c>
      <c r="E76" s="25"/>
      <c r="F76" s="24" t="str">
        <f t="shared" si="1"/>
        <v/>
      </c>
      <c r="G76" s="26"/>
    </row>
    <row r="77" spans="1:7" x14ac:dyDescent="0.25">
      <c r="A77" s="24" t="s">
        <v>105</v>
      </c>
      <c r="B77" s="24" t="s">
        <v>106</v>
      </c>
      <c r="C77" s="28">
        <v>1</v>
      </c>
      <c r="D77" s="28" t="s">
        <v>40</v>
      </c>
      <c r="E77" s="25"/>
      <c r="F77" s="24" t="str">
        <f t="shared" si="1"/>
        <v/>
      </c>
      <c r="G77" s="26"/>
    </row>
    <row r="78" spans="1:7" x14ac:dyDescent="0.25">
      <c r="A78" s="24" t="s">
        <v>107</v>
      </c>
      <c r="B78" s="24" t="s">
        <v>108</v>
      </c>
      <c r="C78" s="28">
        <v>1</v>
      </c>
      <c r="D78" s="28" t="s">
        <v>40</v>
      </c>
      <c r="E78" s="25"/>
      <c r="F78" s="24" t="str">
        <f t="shared" si="1"/>
        <v/>
      </c>
      <c r="G78" s="26"/>
    </row>
    <row r="79" spans="1:7" x14ac:dyDescent="0.25">
      <c r="A79" s="24" t="s">
        <v>109</v>
      </c>
      <c r="B79" s="24" t="s">
        <v>110</v>
      </c>
      <c r="C79" s="28">
        <v>1</v>
      </c>
      <c r="D79" s="28" t="s">
        <v>40</v>
      </c>
      <c r="E79" s="25"/>
      <c r="F79" s="24" t="str">
        <f t="shared" si="1"/>
        <v/>
      </c>
      <c r="G79" s="26"/>
    </row>
    <row r="80" spans="1:7" x14ac:dyDescent="0.25">
      <c r="A80" s="24" t="s">
        <v>111</v>
      </c>
      <c r="B80" s="24" t="s">
        <v>112</v>
      </c>
      <c r="C80" s="28">
        <v>1</v>
      </c>
      <c r="D80" s="28" t="s">
        <v>40</v>
      </c>
      <c r="E80" s="25"/>
      <c r="F80" s="24" t="str">
        <f t="shared" si="1"/>
        <v/>
      </c>
      <c r="G80" s="26"/>
    </row>
    <row r="81" spans="1:7" x14ac:dyDescent="0.25">
      <c r="A81" s="24" t="s">
        <v>113</v>
      </c>
      <c r="B81" s="24" t="s">
        <v>114</v>
      </c>
      <c r="C81" s="28">
        <v>1</v>
      </c>
      <c r="D81" s="28" t="s">
        <v>40</v>
      </c>
      <c r="E81" s="25"/>
      <c r="F81" s="24" t="str">
        <f t="shared" si="1"/>
        <v/>
      </c>
      <c r="G81" s="26"/>
    </row>
    <row r="82" spans="1:7" x14ac:dyDescent="0.25">
      <c r="A82" s="24" t="s">
        <v>115</v>
      </c>
      <c r="B82" s="24" t="s">
        <v>116</v>
      </c>
      <c r="C82" s="28">
        <v>2</v>
      </c>
      <c r="D82" s="28" t="s">
        <v>40</v>
      </c>
      <c r="E82" s="25"/>
      <c r="F82" s="24" t="str">
        <f t="shared" si="1"/>
        <v/>
      </c>
      <c r="G82" s="26"/>
    </row>
    <row r="83" spans="1:7" x14ac:dyDescent="0.25">
      <c r="A83" s="24" t="s">
        <v>117</v>
      </c>
      <c r="B83" s="24" t="s">
        <v>118</v>
      </c>
      <c r="C83" s="28">
        <v>1</v>
      </c>
      <c r="D83" s="28" t="s">
        <v>40</v>
      </c>
      <c r="E83" s="25"/>
      <c r="F83" s="24" t="str">
        <f t="shared" si="1"/>
        <v/>
      </c>
      <c r="G83" s="26"/>
    </row>
    <row r="84" spans="1:7" x14ac:dyDescent="0.25">
      <c r="A84" s="24" t="s">
        <v>119</v>
      </c>
      <c r="B84" s="24" t="s">
        <v>120</v>
      </c>
      <c r="C84" s="28">
        <v>1</v>
      </c>
      <c r="D84" s="28" t="s">
        <v>40</v>
      </c>
      <c r="E84" s="25"/>
      <c r="F84" s="24" t="str">
        <f t="shared" si="1"/>
        <v/>
      </c>
      <c r="G84" s="26"/>
    </row>
    <row r="85" spans="1:7" x14ac:dyDescent="0.25">
      <c r="A85" s="24" t="s">
        <v>121</v>
      </c>
      <c r="B85" s="24" t="s">
        <v>122</v>
      </c>
      <c r="C85" s="28">
        <v>1</v>
      </c>
      <c r="D85" s="28" t="s">
        <v>40</v>
      </c>
      <c r="E85" s="25"/>
      <c r="F85" s="24" t="str">
        <f t="shared" si="1"/>
        <v/>
      </c>
      <c r="G85" s="26"/>
    </row>
    <row r="86" spans="1:7" x14ac:dyDescent="0.25">
      <c r="A86" s="24" t="s">
        <v>123</v>
      </c>
      <c r="B86" s="24" t="s">
        <v>124</v>
      </c>
      <c r="C86" s="28">
        <v>1</v>
      </c>
      <c r="D86" s="28" t="s">
        <v>40</v>
      </c>
      <c r="E86" s="25"/>
      <c r="F86" s="24" t="str">
        <f t="shared" si="1"/>
        <v/>
      </c>
      <c r="G86" s="26"/>
    </row>
    <row r="87" spans="1:7" x14ac:dyDescent="0.25">
      <c r="A87" s="24" t="s">
        <v>125</v>
      </c>
      <c r="B87" s="24" t="s">
        <v>126</v>
      </c>
      <c r="C87" s="28">
        <v>1</v>
      </c>
      <c r="D87" s="28" t="s">
        <v>40</v>
      </c>
      <c r="E87" s="25"/>
      <c r="F87" s="24" t="str">
        <f t="shared" si="1"/>
        <v/>
      </c>
      <c r="G87" s="26"/>
    </row>
    <row r="88" spans="1:7" x14ac:dyDescent="0.25">
      <c r="A88" s="24" t="s">
        <v>127</v>
      </c>
      <c r="B88" s="24" t="s">
        <v>128</v>
      </c>
      <c r="C88" s="28">
        <v>1</v>
      </c>
      <c r="D88" s="28" t="s">
        <v>40</v>
      </c>
      <c r="E88" s="25"/>
      <c r="F88" s="24" t="str">
        <f t="shared" si="1"/>
        <v/>
      </c>
      <c r="G88" s="26"/>
    </row>
    <row r="89" spans="1:7" x14ac:dyDescent="0.25">
      <c r="A89" s="24" t="s">
        <v>129</v>
      </c>
      <c r="B89" s="24" t="s">
        <v>130</v>
      </c>
      <c r="C89" s="28">
        <v>1</v>
      </c>
      <c r="D89" s="28" t="s">
        <v>40</v>
      </c>
      <c r="E89" s="25"/>
      <c r="F89" s="24" t="str">
        <f t="shared" si="1"/>
        <v/>
      </c>
      <c r="G89" s="26"/>
    </row>
    <row r="90" spans="1:7" x14ac:dyDescent="0.25">
      <c r="A90" s="24" t="s">
        <v>131</v>
      </c>
      <c r="B90" s="24" t="s">
        <v>132</v>
      </c>
      <c r="C90" s="28">
        <v>1</v>
      </c>
      <c r="D90" s="28" t="s">
        <v>40</v>
      </c>
      <c r="E90" s="25"/>
      <c r="F90" s="24" t="str">
        <f t="shared" si="1"/>
        <v/>
      </c>
      <c r="G90" s="26"/>
    </row>
    <row r="91" spans="1:7" x14ac:dyDescent="0.25">
      <c r="A91" s="24" t="s">
        <v>133</v>
      </c>
      <c r="B91" s="24" t="s">
        <v>134</v>
      </c>
      <c r="C91" s="28">
        <v>1</v>
      </c>
      <c r="D91" s="28" t="s">
        <v>40</v>
      </c>
      <c r="E91" s="25"/>
      <c r="F91" s="24" t="str">
        <f t="shared" si="1"/>
        <v/>
      </c>
      <c r="G91" s="26"/>
    </row>
    <row r="92" spans="1:7" x14ac:dyDescent="0.25">
      <c r="A92" s="24" t="s">
        <v>135</v>
      </c>
      <c r="B92" s="24" t="s">
        <v>136</v>
      </c>
      <c r="C92" s="28">
        <v>1</v>
      </c>
      <c r="D92" s="28" t="s">
        <v>40</v>
      </c>
      <c r="E92" s="25"/>
      <c r="F92" s="24" t="str">
        <f t="shared" si="1"/>
        <v/>
      </c>
      <c r="G92" s="26"/>
    </row>
    <row r="93" spans="1:7" x14ac:dyDescent="0.25">
      <c r="E93" s="16" t="s">
        <v>61</v>
      </c>
      <c r="F93" s="16" t="str">
        <f>IF((COUNT(C59:C92)&lt;&gt;COUNT(F59:F92)),"", ROUND(SUM(F59:F92),2))</f>
        <v/>
      </c>
      <c r="G93" s="14" t="str">
        <f>IF((COUNT(C59:C92)&lt;&gt;COUNT(F59:F92)),"Neužpildytos visų objektų kainos", "")</f>
        <v>Neužpildytos visų objektų kainos</v>
      </c>
    </row>
    <row r="94" spans="1:7" x14ac:dyDescent="0.25">
      <c r="C94" s="16" t="s">
        <v>62</v>
      </c>
      <c r="D94" s="17"/>
      <c r="E94" s="16" t="s">
        <v>63</v>
      </c>
      <c r="F94" s="16" t="str">
        <f>IF(OR(F93="",D94=""),"", ROUND(PRODUCT(D94,F93)/100,2))</f>
        <v/>
      </c>
      <c r="G94" s="14" t="str">
        <f>IF(D94="", "Nurodykite taikomą PVM dydį", "")</f>
        <v>Nurodykite taikomą PVM dydį</v>
      </c>
    </row>
    <row r="95" spans="1:7" x14ac:dyDescent="0.25">
      <c r="E95" s="16" t="s">
        <v>64</v>
      </c>
      <c r="F95" s="16">
        <f>IF(ISBLANK(F94), "", ROUND(SUM(F93:F94),2))</f>
        <v>0</v>
      </c>
    </row>
    <row r="99" spans="1:7" x14ac:dyDescent="0.25">
      <c r="A99" s="12" t="s">
        <v>137</v>
      </c>
      <c r="B99" s="12" t="s">
        <v>138</v>
      </c>
    </row>
    <row r="101" spans="1:7" x14ac:dyDescent="0.25">
      <c r="A101" s="12" t="s">
        <v>28</v>
      </c>
    </row>
    <row r="102" spans="1:7" ht="30" x14ac:dyDescent="0.25">
      <c r="A102" s="27" t="s">
        <v>29</v>
      </c>
      <c r="B102" s="27" t="s">
        <v>30</v>
      </c>
      <c r="C102" s="27" t="s">
        <v>31</v>
      </c>
      <c r="D102" s="27" t="s">
        <v>32</v>
      </c>
      <c r="E102" s="27" t="s">
        <v>33</v>
      </c>
      <c r="F102" s="27" t="s">
        <v>34</v>
      </c>
      <c r="G102" s="27" t="s">
        <v>35</v>
      </c>
    </row>
    <row r="103" spans="1:7" ht="30" x14ac:dyDescent="0.25">
      <c r="A103" s="23" t="s">
        <v>139</v>
      </c>
      <c r="B103" s="23" t="s">
        <v>140</v>
      </c>
      <c r="C103" s="24"/>
      <c r="D103" s="24"/>
      <c r="E103" s="24"/>
      <c r="F103" s="24"/>
      <c r="G103" s="24"/>
    </row>
    <row r="104" spans="1:7" x14ac:dyDescent="0.25">
      <c r="A104" s="24" t="s">
        <v>141</v>
      </c>
      <c r="B104" s="24" t="s">
        <v>142</v>
      </c>
      <c r="C104" s="28">
        <v>3</v>
      </c>
      <c r="D104" s="28" t="s">
        <v>40</v>
      </c>
      <c r="E104" s="25"/>
      <c r="F104" s="24" t="str">
        <f t="shared" ref="F104:F136" si="2">IF(ISBLANK(E104),"", PRODUCT(C104,E104))</f>
        <v/>
      </c>
      <c r="G104" s="26"/>
    </row>
    <row r="105" spans="1:7" x14ac:dyDescent="0.25">
      <c r="A105" s="24" t="s">
        <v>143</v>
      </c>
      <c r="B105" s="24" t="s">
        <v>144</v>
      </c>
      <c r="C105" s="28">
        <v>1</v>
      </c>
      <c r="D105" s="28" t="s">
        <v>40</v>
      </c>
      <c r="E105" s="25"/>
      <c r="F105" s="24" t="str">
        <f t="shared" si="2"/>
        <v/>
      </c>
      <c r="G105" s="26"/>
    </row>
    <row r="106" spans="1:7" x14ac:dyDescent="0.25">
      <c r="A106" s="24" t="s">
        <v>145</v>
      </c>
      <c r="B106" s="24" t="s">
        <v>146</v>
      </c>
      <c r="C106" s="28">
        <v>1</v>
      </c>
      <c r="D106" s="28" t="s">
        <v>40</v>
      </c>
      <c r="E106" s="25"/>
      <c r="F106" s="24" t="str">
        <f t="shared" si="2"/>
        <v/>
      </c>
      <c r="G106" s="26"/>
    </row>
    <row r="107" spans="1:7" x14ac:dyDescent="0.25">
      <c r="A107" s="24" t="s">
        <v>147</v>
      </c>
      <c r="B107" s="24" t="s">
        <v>148</v>
      </c>
      <c r="C107" s="28">
        <v>1</v>
      </c>
      <c r="D107" s="28" t="s">
        <v>40</v>
      </c>
      <c r="E107" s="25"/>
      <c r="F107" s="24" t="str">
        <f t="shared" si="2"/>
        <v/>
      </c>
      <c r="G107" s="26"/>
    </row>
    <row r="108" spans="1:7" x14ac:dyDescent="0.25">
      <c r="A108" s="24" t="s">
        <v>149</v>
      </c>
      <c r="B108" s="24" t="s">
        <v>150</v>
      </c>
      <c r="C108" s="28">
        <v>1</v>
      </c>
      <c r="D108" s="28" t="s">
        <v>40</v>
      </c>
      <c r="E108" s="25"/>
      <c r="F108" s="24" t="str">
        <f t="shared" si="2"/>
        <v/>
      </c>
      <c r="G108" s="26"/>
    </row>
    <row r="109" spans="1:7" x14ac:dyDescent="0.25">
      <c r="A109" s="24" t="s">
        <v>151</v>
      </c>
      <c r="B109" s="24" t="s">
        <v>152</v>
      </c>
      <c r="C109" s="28">
        <v>1</v>
      </c>
      <c r="D109" s="28" t="s">
        <v>40</v>
      </c>
      <c r="E109" s="25"/>
      <c r="F109" s="24" t="str">
        <f t="shared" si="2"/>
        <v/>
      </c>
      <c r="G109" s="26"/>
    </row>
    <row r="110" spans="1:7" x14ac:dyDescent="0.25">
      <c r="A110" s="24" t="s">
        <v>153</v>
      </c>
      <c r="B110" s="24" t="s">
        <v>154</v>
      </c>
      <c r="C110" s="28">
        <v>1</v>
      </c>
      <c r="D110" s="28" t="s">
        <v>40</v>
      </c>
      <c r="E110" s="25"/>
      <c r="F110" s="24" t="str">
        <f t="shared" si="2"/>
        <v/>
      </c>
      <c r="G110" s="26"/>
    </row>
    <row r="111" spans="1:7" x14ac:dyDescent="0.25">
      <c r="A111" s="24" t="s">
        <v>155</v>
      </c>
      <c r="B111" s="24" t="s">
        <v>156</v>
      </c>
      <c r="C111" s="28">
        <v>1</v>
      </c>
      <c r="D111" s="28" t="s">
        <v>40</v>
      </c>
      <c r="E111" s="25"/>
      <c r="F111" s="24" t="str">
        <f t="shared" si="2"/>
        <v/>
      </c>
      <c r="G111" s="26"/>
    </row>
    <row r="112" spans="1:7" x14ac:dyDescent="0.25">
      <c r="A112" s="24" t="s">
        <v>157</v>
      </c>
      <c r="B112" s="24" t="s">
        <v>158</v>
      </c>
      <c r="C112" s="28">
        <v>1</v>
      </c>
      <c r="D112" s="28" t="s">
        <v>40</v>
      </c>
      <c r="E112" s="25"/>
      <c r="F112" s="24" t="str">
        <f t="shared" si="2"/>
        <v/>
      </c>
      <c r="G112" s="26"/>
    </row>
    <row r="113" spans="1:7" x14ac:dyDescent="0.25">
      <c r="A113" s="24" t="s">
        <v>159</v>
      </c>
      <c r="B113" s="24" t="s">
        <v>160</v>
      </c>
      <c r="C113" s="28">
        <v>1</v>
      </c>
      <c r="D113" s="28" t="s">
        <v>40</v>
      </c>
      <c r="E113" s="25"/>
      <c r="F113" s="24" t="str">
        <f t="shared" si="2"/>
        <v/>
      </c>
      <c r="G113" s="26"/>
    </row>
    <row r="114" spans="1:7" x14ac:dyDescent="0.25">
      <c r="A114" s="24" t="s">
        <v>161</v>
      </c>
      <c r="B114" s="24" t="s">
        <v>162</v>
      </c>
      <c r="C114" s="28">
        <v>1</v>
      </c>
      <c r="D114" s="28" t="s">
        <v>40</v>
      </c>
      <c r="E114" s="25"/>
      <c r="F114" s="24" t="str">
        <f t="shared" si="2"/>
        <v/>
      </c>
      <c r="G114" s="26"/>
    </row>
    <row r="115" spans="1:7" x14ac:dyDescent="0.25">
      <c r="A115" s="24" t="s">
        <v>163</v>
      </c>
      <c r="B115" s="24" t="s">
        <v>164</v>
      </c>
      <c r="C115" s="28">
        <v>1</v>
      </c>
      <c r="D115" s="28" t="s">
        <v>40</v>
      </c>
      <c r="E115" s="25"/>
      <c r="F115" s="24" t="str">
        <f t="shared" si="2"/>
        <v/>
      </c>
      <c r="G115" s="26"/>
    </row>
    <row r="116" spans="1:7" x14ac:dyDescent="0.25">
      <c r="A116" s="24" t="s">
        <v>165</v>
      </c>
      <c r="B116" s="24" t="s">
        <v>166</v>
      </c>
      <c r="C116" s="28">
        <v>1</v>
      </c>
      <c r="D116" s="28" t="s">
        <v>40</v>
      </c>
      <c r="E116" s="25"/>
      <c r="F116" s="24" t="str">
        <f t="shared" si="2"/>
        <v/>
      </c>
      <c r="G116" s="26"/>
    </row>
    <row r="117" spans="1:7" x14ac:dyDescent="0.25">
      <c r="A117" s="24" t="s">
        <v>167</v>
      </c>
      <c r="B117" s="24" t="s">
        <v>168</v>
      </c>
      <c r="C117" s="28">
        <v>1</v>
      </c>
      <c r="D117" s="28" t="s">
        <v>40</v>
      </c>
      <c r="E117" s="25"/>
      <c r="F117" s="24" t="str">
        <f t="shared" si="2"/>
        <v/>
      </c>
      <c r="G117" s="26"/>
    </row>
    <row r="118" spans="1:7" x14ac:dyDescent="0.25">
      <c r="A118" s="24" t="s">
        <v>169</v>
      </c>
      <c r="B118" s="24" t="s">
        <v>170</v>
      </c>
      <c r="C118" s="28">
        <v>1</v>
      </c>
      <c r="D118" s="28" t="s">
        <v>40</v>
      </c>
      <c r="E118" s="25"/>
      <c r="F118" s="24" t="str">
        <f t="shared" si="2"/>
        <v/>
      </c>
      <c r="G118" s="26"/>
    </row>
    <row r="119" spans="1:7" x14ac:dyDescent="0.25">
      <c r="A119" s="24" t="s">
        <v>171</v>
      </c>
      <c r="B119" s="24" t="s">
        <v>172</v>
      </c>
      <c r="C119" s="28">
        <v>1</v>
      </c>
      <c r="D119" s="28" t="s">
        <v>40</v>
      </c>
      <c r="E119" s="25"/>
      <c r="F119" s="24" t="str">
        <f t="shared" si="2"/>
        <v/>
      </c>
      <c r="G119" s="26"/>
    </row>
    <row r="120" spans="1:7" ht="30" x14ac:dyDescent="0.25">
      <c r="A120" s="24" t="s">
        <v>173</v>
      </c>
      <c r="B120" s="24" t="s">
        <v>174</v>
      </c>
      <c r="C120" s="28">
        <v>1</v>
      </c>
      <c r="D120" s="28" t="s">
        <v>40</v>
      </c>
      <c r="E120" s="25"/>
      <c r="F120" s="24" t="str">
        <f t="shared" si="2"/>
        <v/>
      </c>
      <c r="G120" s="26"/>
    </row>
    <row r="121" spans="1:7" ht="30" x14ac:dyDescent="0.25">
      <c r="A121" s="24" t="s">
        <v>175</v>
      </c>
      <c r="B121" s="24" t="s">
        <v>176</v>
      </c>
      <c r="C121" s="28">
        <v>1</v>
      </c>
      <c r="D121" s="28" t="s">
        <v>40</v>
      </c>
      <c r="E121" s="25"/>
      <c r="F121" s="24" t="str">
        <f t="shared" si="2"/>
        <v/>
      </c>
      <c r="G121" s="26"/>
    </row>
    <row r="122" spans="1:7" x14ac:dyDescent="0.25">
      <c r="A122" s="24" t="s">
        <v>177</v>
      </c>
      <c r="B122" s="24" t="s">
        <v>178</v>
      </c>
      <c r="C122" s="28">
        <v>1</v>
      </c>
      <c r="D122" s="28" t="s">
        <v>40</v>
      </c>
      <c r="E122" s="25"/>
      <c r="F122" s="24" t="str">
        <f t="shared" si="2"/>
        <v/>
      </c>
      <c r="G122" s="26"/>
    </row>
    <row r="123" spans="1:7" ht="30" x14ac:dyDescent="0.25">
      <c r="A123" s="24" t="s">
        <v>179</v>
      </c>
      <c r="B123" s="24" t="s">
        <v>180</v>
      </c>
      <c r="C123" s="28">
        <v>1</v>
      </c>
      <c r="D123" s="28" t="s">
        <v>40</v>
      </c>
      <c r="E123" s="25"/>
      <c r="F123" s="24" t="str">
        <f t="shared" si="2"/>
        <v/>
      </c>
      <c r="G123" s="26"/>
    </row>
    <row r="124" spans="1:7" x14ac:dyDescent="0.25">
      <c r="A124" s="24" t="s">
        <v>181</v>
      </c>
      <c r="B124" s="24" t="s">
        <v>182</v>
      </c>
      <c r="C124" s="28">
        <v>1</v>
      </c>
      <c r="D124" s="28" t="s">
        <v>40</v>
      </c>
      <c r="E124" s="25"/>
      <c r="F124" s="24" t="str">
        <f t="shared" si="2"/>
        <v/>
      </c>
      <c r="G124" s="26"/>
    </row>
    <row r="125" spans="1:7" x14ac:dyDescent="0.25">
      <c r="A125" s="24" t="s">
        <v>183</v>
      </c>
      <c r="B125" s="24" t="s">
        <v>184</v>
      </c>
      <c r="C125" s="28">
        <v>1</v>
      </c>
      <c r="D125" s="28" t="s">
        <v>40</v>
      </c>
      <c r="E125" s="25"/>
      <c r="F125" s="24" t="str">
        <f t="shared" si="2"/>
        <v/>
      </c>
      <c r="G125" s="26"/>
    </row>
    <row r="126" spans="1:7" ht="30" x14ac:dyDescent="0.25">
      <c r="A126" s="24" t="s">
        <v>185</v>
      </c>
      <c r="B126" s="24" t="s">
        <v>186</v>
      </c>
      <c r="C126" s="28">
        <v>1</v>
      </c>
      <c r="D126" s="28" t="s">
        <v>40</v>
      </c>
      <c r="E126" s="25"/>
      <c r="F126" s="24" t="str">
        <f t="shared" si="2"/>
        <v/>
      </c>
      <c r="G126" s="26"/>
    </row>
    <row r="127" spans="1:7" x14ac:dyDescent="0.25">
      <c r="A127" s="24" t="s">
        <v>187</v>
      </c>
      <c r="B127" s="24" t="s">
        <v>188</v>
      </c>
      <c r="C127" s="28">
        <v>1</v>
      </c>
      <c r="D127" s="28" t="s">
        <v>40</v>
      </c>
      <c r="E127" s="25"/>
      <c r="F127" s="24" t="str">
        <f t="shared" si="2"/>
        <v/>
      </c>
      <c r="G127" s="26"/>
    </row>
    <row r="128" spans="1:7" x14ac:dyDescent="0.25">
      <c r="A128" s="24" t="s">
        <v>189</v>
      </c>
      <c r="B128" s="24" t="s">
        <v>190</v>
      </c>
      <c r="C128" s="28">
        <v>1</v>
      </c>
      <c r="D128" s="28" t="s">
        <v>40</v>
      </c>
      <c r="E128" s="25"/>
      <c r="F128" s="24" t="str">
        <f t="shared" si="2"/>
        <v/>
      </c>
      <c r="G128" s="26"/>
    </row>
    <row r="129" spans="1:7" x14ac:dyDescent="0.25">
      <c r="A129" s="24" t="s">
        <v>191</v>
      </c>
      <c r="B129" s="24" t="s">
        <v>192</v>
      </c>
      <c r="C129" s="28">
        <v>1</v>
      </c>
      <c r="D129" s="28" t="s">
        <v>40</v>
      </c>
      <c r="E129" s="25"/>
      <c r="F129" s="24" t="str">
        <f t="shared" si="2"/>
        <v/>
      </c>
      <c r="G129" s="26"/>
    </row>
    <row r="130" spans="1:7" x14ac:dyDescent="0.25">
      <c r="A130" s="24" t="s">
        <v>193</v>
      </c>
      <c r="B130" s="24" t="s">
        <v>194</v>
      </c>
      <c r="C130" s="28">
        <v>1</v>
      </c>
      <c r="D130" s="28" t="s">
        <v>40</v>
      </c>
      <c r="E130" s="25"/>
      <c r="F130" s="24" t="str">
        <f t="shared" si="2"/>
        <v/>
      </c>
      <c r="G130" s="26"/>
    </row>
    <row r="131" spans="1:7" x14ac:dyDescent="0.25">
      <c r="A131" s="24" t="s">
        <v>195</v>
      </c>
      <c r="B131" s="24" t="s">
        <v>196</v>
      </c>
      <c r="C131" s="28">
        <v>1</v>
      </c>
      <c r="D131" s="28" t="s">
        <v>40</v>
      </c>
      <c r="E131" s="25"/>
      <c r="F131" s="24" t="str">
        <f t="shared" si="2"/>
        <v/>
      </c>
      <c r="G131" s="26"/>
    </row>
    <row r="132" spans="1:7" x14ac:dyDescent="0.25">
      <c r="A132" s="24" t="s">
        <v>197</v>
      </c>
      <c r="B132" s="24" t="s">
        <v>198</v>
      </c>
      <c r="C132" s="28">
        <v>1</v>
      </c>
      <c r="D132" s="28" t="s">
        <v>40</v>
      </c>
      <c r="E132" s="25"/>
      <c r="F132" s="24" t="str">
        <f t="shared" si="2"/>
        <v/>
      </c>
      <c r="G132" s="26"/>
    </row>
    <row r="133" spans="1:7" x14ac:dyDescent="0.25">
      <c r="A133" s="24" t="s">
        <v>199</v>
      </c>
      <c r="B133" s="24" t="s">
        <v>200</v>
      </c>
      <c r="C133" s="28">
        <v>1</v>
      </c>
      <c r="D133" s="28" t="s">
        <v>40</v>
      </c>
      <c r="E133" s="25"/>
      <c r="F133" s="24" t="str">
        <f t="shared" si="2"/>
        <v/>
      </c>
      <c r="G133" s="26"/>
    </row>
    <row r="134" spans="1:7" x14ac:dyDescent="0.25">
      <c r="A134" s="24" t="s">
        <v>201</v>
      </c>
      <c r="B134" s="24" t="s">
        <v>202</v>
      </c>
      <c r="C134" s="28">
        <v>1</v>
      </c>
      <c r="D134" s="28" t="s">
        <v>40</v>
      </c>
      <c r="E134" s="25"/>
      <c r="F134" s="24" t="str">
        <f t="shared" si="2"/>
        <v/>
      </c>
      <c r="G134" s="26"/>
    </row>
    <row r="135" spans="1:7" x14ac:dyDescent="0.25">
      <c r="A135" s="24" t="s">
        <v>203</v>
      </c>
      <c r="B135" s="24" t="s">
        <v>204</v>
      </c>
      <c r="C135" s="28">
        <v>1</v>
      </c>
      <c r="D135" s="28" t="s">
        <v>40</v>
      </c>
      <c r="E135" s="25"/>
      <c r="F135" s="24" t="str">
        <f t="shared" si="2"/>
        <v/>
      </c>
      <c r="G135" s="26"/>
    </row>
    <row r="136" spans="1:7" x14ac:dyDescent="0.25">
      <c r="A136" s="24" t="s">
        <v>205</v>
      </c>
      <c r="B136" s="24" t="s">
        <v>206</v>
      </c>
      <c r="C136" s="28">
        <v>1</v>
      </c>
      <c r="D136" s="28" t="s">
        <v>40</v>
      </c>
      <c r="E136" s="25"/>
      <c r="F136" s="24" t="str">
        <f t="shared" si="2"/>
        <v/>
      </c>
      <c r="G136" s="26"/>
    </row>
    <row r="137" spans="1:7" x14ac:dyDescent="0.25">
      <c r="E137" s="16" t="s">
        <v>61</v>
      </c>
      <c r="F137" s="16" t="str">
        <f>IF((COUNT(C104:C136)&lt;&gt;COUNT(F104:F136)),"", ROUND(SUM(F104:F136),2))</f>
        <v/>
      </c>
      <c r="G137" s="14" t="str">
        <f>IF((COUNT(C104:C136)&lt;&gt;COUNT(F104:F136)),"Neužpildytos visų objektų kainos", "")</f>
        <v>Neužpildytos visų objektų kainos</v>
      </c>
    </row>
    <row r="138" spans="1:7" x14ac:dyDescent="0.25">
      <c r="C138" s="16" t="s">
        <v>62</v>
      </c>
      <c r="D138" s="17"/>
      <c r="E138" s="16" t="s">
        <v>63</v>
      </c>
      <c r="F138" s="16" t="str">
        <f>IF(OR(F137="",D138=""),"", ROUND(PRODUCT(D138,F137)/100,2))</f>
        <v/>
      </c>
      <c r="G138" s="14" t="str">
        <f>IF(D138="", "Nurodykite taikomą PVM dydį", "")</f>
        <v>Nurodykite taikomą PVM dydį</v>
      </c>
    </row>
    <row r="139" spans="1:7" x14ac:dyDescent="0.25">
      <c r="E139" s="16" t="s">
        <v>64</v>
      </c>
      <c r="F139" s="16">
        <f>IF(ISBLANK(F138), "", ROUND(SUM(F137:F138),2))</f>
        <v>0</v>
      </c>
    </row>
  </sheetData>
  <sheetProtection algorithmName="SHA-512" hashValue="O/0K6fXv7uFEfymsEsqRv5DptgXZDf/I5eN3MF2Ax2gNND75+0SeBiJe6I3WyErK7mMGBYD0HEPUioiCfO7LwQ==" saltValue="2/ro0YTnmQmuPJzgBkzDyQ=="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207</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2" t="s">
        <v>208</v>
      </c>
      <c r="B5" s="56"/>
      <c r="C5" s="54" t="s">
        <v>209</v>
      </c>
      <c r="D5" s="55"/>
      <c r="E5" s="56"/>
      <c r="F5" s="54" t="s">
        <v>210</v>
      </c>
      <c r="G5" s="55"/>
      <c r="H5" s="56"/>
      <c r="I5" s="54" t="s">
        <v>211</v>
      </c>
      <c r="J5" s="56"/>
      <c r="K5" s="9" t="s">
        <v>212</v>
      </c>
    </row>
    <row r="6" spans="1:11" ht="48.95" customHeight="1" x14ac:dyDescent="0.25">
      <c r="A6" s="48"/>
      <c r="B6" s="35"/>
      <c r="C6" s="49"/>
      <c r="D6" s="47"/>
      <c r="E6" s="35"/>
      <c r="F6" s="49"/>
      <c r="G6" s="47"/>
      <c r="H6" s="35"/>
      <c r="I6" s="49"/>
      <c r="J6" s="35"/>
      <c r="K6" s="18"/>
    </row>
    <row r="7" spans="1:11" ht="48.95" customHeight="1" x14ac:dyDescent="0.25">
      <c r="A7" s="48"/>
      <c r="B7" s="35"/>
      <c r="C7" s="49"/>
      <c r="D7" s="47"/>
      <c r="E7" s="35"/>
      <c r="F7" s="49"/>
      <c r="G7" s="47"/>
      <c r="H7" s="35"/>
      <c r="I7" s="49"/>
      <c r="J7" s="35"/>
      <c r="K7" s="18"/>
    </row>
    <row r="8" spans="1:11" ht="48.95" customHeight="1" x14ac:dyDescent="0.25">
      <c r="A8" s="48"/>
      <c r="B8" s="35"/>
      <c r="C8" s="49"/>
      <c r="D8" s="47"/>
      <c r="E8" s="35"/>
      <c r="F8" s="49"/>
      <c r="G8" s="47"/>
      <c r="H8" s="35"/>
      <c r="I8" s="49"/>
      <c r="J8" s="35"/>
      <c r="K8" s="18"/>
    </row>
    <row r="9" spans="1:11" ht="48.95" customHeight="1" x14ac:dyDescent="0.25">
      <c r="A9" s="48"/>
      <c r="B9" s="35"/>
      <c r="C9" s="49"/>
      <c r="D9" s="47"/>
      <c r="E9" s="35"/>
      <c r="F9" s="49"/>
      <c r="G9" s="47"/>
      <c r="H9" s="35"/>
      <c r="I9" s="49"/>
      <c r="J9" s="35"/>
      <c r="K9" s="18"/>
    </row>
    <row r="10" spans="1:11" ht="48.95" customHeight="1" x14ac:dyDescent="0.25">
      <c r="A10" s="48"/>
      <c r="B10" s="35"/>
      <c r="C10" s="49"/>
      <c r="D10" s="47"/>
      <c r="E10" s="35"/>
      <c r="F10" s="49"/>
      <c r="G10" s="47"/>
      <c r="H10" s="35"/>
      <c r="I10" s="49"/>
      <c r="J10" s="35"/>
      <c r="K10" s="18"/>
    </row>
    <row r="11" spans="1:11" ht="48.95" customHeight="1" x14ac:dyDescent="0.25">
      <c r="A11" s="48"/>
      <c r="B11" s="35"/>
      <c r="C11" s="49"/>
      <c r="D11" s="47"/>
      <c r="E11" s="35"/>
      <c r="F11" s="49"/>
      <c r="G11" s="47"/>
      <c r="H11" s="35"/>
      <c r="I11" s="49"/>
      <c r="J11" s="35"/>
      <c r="K11" s="18"/>
    </row>
    <row r="12" spans="1:11" ht="48.95" customHeight="1" x14ac:dyDescent="0.25">
      <c r="A12" s="48"/>
      <c r="B12" s="35"/>
      <c r="C12" s="49"/>
      <c r="D12" s="47"/>
      <c r="E12" s="35"/>
      <c r="F12" s="49"/>
      <c r="G12" s="47"/>
      <c r="H12" s="35"/>
      <c r="I12" s="49"/>
      <c r="J12" s="35"/>
      <c r="K12" s="18"/>
    </row>
    <row r="13" spans="1:11" ht="48.95" customHeight="1" x14ac:dyDescent="0.25">
      <c r="A13" s="48"/>
      <c r="B13" s="35"/>
      <c r="C13" s="49"/>
      <c r="D13" s="47"/>
      <c r="E13" s="35"/>
      <c r="F13" s="49"/>
      <c r="G13" s="47"/>
      <c r="H13" s="35"/>
      <c r="I13" s="49"/>
      <c r="J13" s="35"/>
      <c r="K13" s="18"/>
    </row>
    <row r="14" spans="1:11" ht="48.95" customHeight="1" x14ac:dyDescent="0.25">
      <c r="A14" s="48"/>
      <c r="B14" s="35"/>
      <c r="C14" s="49"/>
      <c r="D14" s="47"/>
      <c r="E14" s="35"/>
      <c r="F14" s="49"/>
      <c r="G14" s="47"/>
      <c r="H14" s="35"/>
      <c r="I14" s="49"/>
      <c r="J14" s="35"/>
      <c r="K14" s="18"/>
    </row>
    <row r="15" spans="1:11" ht="48" customHeight="1" thickBot="1" x14ac:dyDescent="0.3">
      <c r="A15" s="74"/>
      <c r="B15" s="62"/>
      <c r="C15" s="67"/>
      <c r="D15" s="61"/>
      <c r="E15" s="62"/>
      <c r="F15" s="67"/>
      <c r="G15" s="61"/>
      <c r="H15" s="62"/>
      <c r="I15" s="67"/>
      <c r="J15" s="62"/>
      <c r="K15" s="19"/>
    </row>
    <row r="16" spans="1:11" ht="18.95" customHeight="1" x14ac:dyDescent="0.25">
      <c r="A16" s="10"/>
      <c r="B16" s="10"/>
      <c r="C16" s="10"/>
      <c r="D16" s="10"/>
      <c r="E16" s="10"/>
      <c r="F16" s="10"/>
      <c r="G16" s="10"/>
      <c r="H16" s="10"/>
      <c r="I16" s="10"/>
      <c r="J16" s="10"/>
      <c r="K16" s="11"/>
    </row>
    <row r="17" spans="1:11" ht="48.95" customHeight="1" x14ac:dyDescent="0.25">
      <c r="A17" s="71" t="s">
        <v>213</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2" t="s">
        <v>30</v>
      </c>
      <c r="B19" s="56"/>
      <c r="C19" s="54" t="s">
        <v>209</v>
      </c>
      <c r="D19" s="55"/>
      <c r="E19" s="56"/>
      <c r="F19" s="54" t="s">
        <v>214</v>
      </c>
      <c r="G19" s="55"/>
      <c r="H19" s="56"/>
      <c r="I19" s="73" t="s">
        <v>211</v>
      </c>
      <c r="J19" s="70"/>
      <c r="K19" s="11"/>
    </row>
    <row r="20" spans="1:11" ht="48.95" customHeight="1" x14ac:dyDescent="0.25">
      <c r="A20" s="48"/>
      <c r="B20" s="35"/>
      <c r="C20" s="49"/>
      <c r="D20" s="47"/>
      <c r="E20" s="35"/>
      <c r="F20" s="49"/>
      <c r="G20" s="47"/>
      <c r="H20" s="35"/>
      <c r="I20" s="53"/>
      <c r="J20" s="52"/>
      <c r="K20" s="11"/>
    </row>
    <row r="21" spans="1:11" ht="48.95" customHeight="1" x14ac:dyDescent="0.25">
      <c r="A21" s="48"/>
      <c r="B21" s="35"/>
      <c r="C21" s="49"/>
      <c r="D21" s="47"/>
      <c r="E21" s="35"/>
      <c r="F21" s="49"/>
      <c r="G21" s="47"/>
      <c r="H21" s="35"/>
      <c r="I21" s="53"/>
      <c r="J21" s="52"/>
      <c r="K21" s="11"/>
    </row>
    <row r="22" spans="1:11" ht="48.95" customHeight="1" x14ac:dyDescent="0.25">
      <c r="A22" s="48"/>
      <c r="B22" s="35"/>
      <c r="C22" s="49"/>
      <c r="D22" s="47"/>
      <c r="E22" s="35"/>
      <c r="F22" s="49"/>
      <c r="G22" s="47"/>
      <c r="H22" s="35"/>
      <c r="I22" s="53"/>
      <c r="J22" s="52"/>
      <c r="K22" s="11"/>
    </row>
    <row r="23" spans="1:11" ht="48.95" customHeight="1" x14ac:dyDescent="0.25">
      <c r="A23" s="48"/>
      <c r="B23" s="35"/>
      <c r="C23" s="49"/>
      <c r="D23" s="47"/>
      <c r="E23" s="35"/>
      <c r="F23" s="49"/>
      <c r="G23" s="47"/>
      <c r="H23" s="35"/>
      <c r="I23" s="53"/>
      <c r="J23" s="52"/>
      <c r="K23" s="11"/>
    </row>
    <row r="24" spans="1:11" ht="48.95" customHeight="1" x14ac:dyDescent="0.25">
      <c r="A24" s="48"/>
      <c r="B24" s="35"/>
      <c r="C24" s="49"/>
      <c r="D24" s="47"/>
      <c r="E24" s="35"/>
      <c r="F24" s="49"/>
      <c r="G24" s="47"/>
      <c r="H24" s="35"/>
      <c r="I24" s="53"/>
      <c r="J24" s="52"/>
      <c r="K24" s="11"/>
    </row>
    <row r="25" spans="1:11" ht="48.95" customHeight="1" x14ac:dyDescent="0.25">
      <c r="A25" s="48"/>
      <c r="B25" s="35"/>
      <c r="C25" s="49"/>
      <c r="D25" s="47"/>
      <c r="E25" s="35"/>
      <c r="F25" s="49"/>
      <c r="G25" s="47"/>
      <c r="H25" s="35"/>
      <c r="I25" s="53"/>
      <c r="J25" s="52"/>
      <c r="K25" s="11"/>
    </row>
    <row r="26" spans="1:11" ht="48.95" customHeight="1" x14ac:dyDescent="0.25">
      <c r="A26" s="48"/>
      <c r="B26" s="35"/>
      <c r="C26" s="49"/>
      <c r="D26" s="47"/>
      <c r="E26" s="35"/>
      <c r="F26" s="49"/>
      <c r="G26" s="47"/>
      <c r="H26" s="35"/>
      <c r="I26" s="53"/>
      <c r="J26" s="52"/>
      <c r="K26" s="11"/>
    </row>
    <row r="27" spans="1:11" ht="48.95" customHeight="1" x14ac:dyDescent="0.25">
      <c r="A27" s="48"/>
      <c r="B27" s="35"/>
      <c r="C27" s="49"/>
      <c r="D27" s="47"/>
      <c r="E27" s="35"/>
      <c r="F27" s="49"/>
      <c r="G27" s="47"/>
      <c r="H27" s="35"/>
      <c r="I27" s="53"/>
      <c r="J27" s="52"/>
      <c r="K27" s="11"/>
    </row>
    <row r="28" spans="1:11" ht="48.95" customHeight="1" x14ac:dyDescent="0.25">
      <c r="A28" s="48"/>
      <c r="B28" s="35"/>
      <c r="C28" s="49"/>
      <c r="D28" s="47"/>
      <c r="E28" s="35"/>
      <c r="F28" s="49"/>
      <c r="G28" s="47"/>
      <c r="H28" s="35"/>
      <c r="I28" s="53"/>
      <c r="J28" s="52"/>
      <c r="K28" s="11"/>
    </row>
    <row r="29" spans="1:11" ht="48.95" customHeight="1" x14ac:dyDescent="0.25">
      <c r="A29" s="48"/>
      <c r="B29" s="35"/>
      <c r="C29" s="49"/>
      <c r="D29" s="47"/>
      <c r="E29" s="35"/>
      <c r="F29" s="49"/>
      <c r="G29" s="47"/>
      <c r="H29" s="35"/>
      <c r="I29" s="53"/>
      <c r="J29" s="52"/>
      <c r="K29" s="11"/>
    </row>
    <row r="31" spans="1:11" ht="33" customHeight="1" x14ac:dyDescent="0.25">
      <c r="A31" s="59"/>
      <c r="B31" s="30"/>
      <c r="C31" s="30"/>
      <c r="D31" s="30"/>
      <c r="E31" s="30"/>
      <c r="F31" s="30"/>
      <c r="G31" s="30"/>
      <c r="H31" s="30"/>
      <c r="I31" s="30"/>
      <c r="J31" s="30"/>
    </row>
    <row r="33" spans="1:10" ht="15.95" customHeight="1" x14ac:dyDescent="0.25">
      <c r="A33" s="58" t="s">
        <v>215</v>
      </c>
      <c r="B33" s="30"/>
      <c r="C33" s="30"/>
      <c r="D33" s="30"/>
      <c r="E33" s="30"/>
      <c r="F33" s="30"/>
      <c r="G33" s="30"/>
      <c r="H33" s="30"/>
      <c r="I33" s="30"/>
      <c r="J33" s="30"/>
    </row>
    <row r="34" spans="1:10" ht="15.95" customHeight="1" thickBot="1" x14ac:dyDescent="0.3"/>
    <row r="35" spans="1:10" ht="15.95" customHeight="1" x14ac:dyDescent="0.25">
      <c r="A35" s="8" t="s">
        <v>29</v>
      </c>
      <c r="B35" s="68" t="s">
        <v>216</v>
      </c>
      <c r="C35" s="55"/>
      <c r="D35" s="55"/>
      <c r="E35" s="55"/>
      <c r="F35" s="55"/>
      <c r="G35" s="56"/>
      <c r="H35" s="69" t="s">
        <v>217</v>
      </c>
      <c r="I35" s="55"/>
      <c r="J35" s="70"/>
    </row>
    <row r="36" spans="1:10" ht="48" customHeight="1" x14ac:dyDescent="0.25">
      <c r="A36" s="20" t="s">
        <v>218</v>
      </c>
      <c r="B36" s="50" t="s">
        <v>219</v>
      </c>
      <c r="C36" s="47"/>
      <c r="D36" s="47"/>
      <c r="E36" s="47"/>
      <c r="F36" s="47"/>
      <c r="G36" s="35"/>
      <c r="H36" s="51"/>
      <c r="I36" s="47"/>
      <c r="J36" s="52"/>
    </row>
    <row r="37" spans="1:10" ht="48" customHeight="1" x14ac:dyDescent="0.25">
      <c r="A37" s="20" t="s">
        <v>220</v>
      </c>
      <c r="B37" s="50" t="s">
        <v>221</v>
      </c>
      <c r="C37" s="47"/>
      <c r="D37" s="47"/>
      <c r="E37" s="47"/>
      <c r="F37" s="47"/>
      <c r="G37" s="35"/>
      <c r="H37" s="51"/>
      <c r="I37" s="47"/>
      <c r="J37" s="52"/>
    </row>
    <row r="38" spans="1:10" ht="48" customHeight="1" x14ac:dyDescent="0.25">
      <c r="A38" s="20" t="s">
        <v>222</v>
      </c>
      <c r="B38" s="50" t="s">
        <v>223</v>
      </c>
      <c r="C38" s="47"/>
      <c r="D38" s="47"/>
      <c r="E38" s="47"/>
      <c r="F38" s="47"/>
      <c r="G38" s="35"/>
      <c r="H38" s="51"/>
      <c r="I38" s="47"/>
      <c r="J38" s="52"/>
    </row>
    <row r="39" spans="1:10" ht="48" customHeight="1" x14ac:dyDescent="0.25">
      <c r="A39" s="21"/>
      <c r="B39" s="46"/>
      <c r="C39" s="47"/>
      <c r="D39" s="47"/>
      <c r="E39" s="47"/>
      <c r="F39" s="47"/>
      <c r="G39" s="35"/>
      <c r="H39" s="51"/>
      <c r="I39" s="47"/>
      <c r="J39" s="52"/>
    </row>
    <row r="40" spans="1:10" ht="48" customHeight="1" x14ac:dyDescent="0.25">
      <c r="A40" s="21"/>
      <c r="B40" s="46"/>
      <c r="C40" s="47"/>
      <c r="D40" s="47"/>
      <c r="E40" s="47"/>
      <c r="F40" s="47"/>
      <c r="G40" s="35"/>
      <c r="H40" s="51"/>
      <c r="I40" s="47"/>
      <c r="J40" s="52"/>
    </row>
    <row r="41" spans="1:10" ht="48" customHeight="1" x14ac:dyDescent="0.25">
      <c r="A41" s="21"/>
      <c r="B41" s="46"/>
      <c r="C41" s="47"/>
      <c r="D41" s="47"/>
      <c r="E41" s="47"/>
      <c r="F41" s="47"/>
      <c r="G41" s="35"/>
      <c r="H41" s="51"/>
      <c r="I41" s="47"/>
      <c r="J41" s="52"/>
    </row>
    <row r="42" spans="1:10" ht="48" customHeight="1" x14ac:dyDescent="0.25">
      <c r="A42" s="21"/>
      <c r="B42" s="46"/>
      <c r="C42" s="47"/>
      <c r="D42" s="47"/>
      <c r="E42" s="47"/>
      <c r="F42" s="47"/>
      <c r="G42" s="35"/>
      <c r="H42" s="51"/>
      <c r="I42" s="47"/>
      <c r="J42" s="52"/>
    </row>
    <row r="43" spans="1:10" ht="48" customHeight="1" x14ac:dyDescent="0.25">
      <c r="A43" s="21"/>
      <c r="B43" s="46"/>
      <c r="C43" s="47"/>
      <c r="D43" s="47"/>
      <c r="E43" s="47"/>
      <c r="F43" s="47"/>
      <c r="G43" s="35"/>
      <c r="H43" s="51"/>
      <c r="I43" s="47"/>
      <c r="J43" s="52"/>
    </row>
    <row r="44" spans="1:10" ht="48" customHeight="1" x14ac:dyDescent="0.25">
      <c r="A44" s="21"/>
      <c r="B44" s="46"/>
      <c r="C44" s="47"/>
      <c r="D44" s="47"/>
      <c r="E44" s="47"/>
      <c r="F44" s="47"/>
      <c r="G44" s="35"/>
      <c r="H44" s="51"/>
      <c r="I44" s="47"/>
      <c r="J44" s="52"/>
    </row>
    <row r="45" spans="1:10" ht="48" customHeight="1" x14ac:dyDescent="0.25">
      <c r="A45" s="21"/>
      <c r="B45" s="46"/>
      <c r="C45" s="47"/>
      <c r="D45" s="47"/>
      <c r="E45" s="47"/>
      <c r="F45" s="47"/>
      <c r="G45" s="35"/>
      <c r="H45" s="51"/>
      <c r="I45" s="47"/>
      <c r="J45" s="52"/>
    </row>
    <row r="46" spans="1:10" ht="48.95" customHeight="1" thickBot="1" x14ac:dyDescent="0.3">
      <c r="A46" s="22"/>
      <c r="B46" s="60"/>
      <c r="C46" s="61"/>
      <c r="D46" s="61"/>
      <c r="E46" s="61"/>
      <c r="F46" s="61"/>
      <c r="G46" s="62"/>
      <c r="H46" s="63"/>
      <c r="I46" s="64"/>
      <c r="J46" s="65"/>
    </row>
    <row r="48" spans="1:10" ht="102" customHeight="1" x14ac:dyDescent="0.25">
      <c r="A48" s="59" t="s">
        <v>224</v>
      </c>
      <c r="B48" s="30"/>
      <c r="C48" s="30"/>
      <c r="D48" s="30"/>
      <c r="E48" s="30"/>
      <c r="F48" s="30"/>
      <c r="G48" s="30"/>
      <c r="H48" s="30"/>
      <c r="I48" s="30"/>
      <c r="J48" s="30"/>
    </row>
    <row r="51" spans="1:10" x14ac:dyDescent="0.25">
      <c r="A51" s="66" t="s">
        <v>225</v>
      </c>
      <c r="B51" s="30"/>
      <c r="C51" s="30"/>
      <c r="D51" s="30"/>
      <c r="E51" s="57"/>
      <c r="F51" s="30"/>
      <c r="G51" s="30"/>
      <c r="H51" s="30"/>
      <c r="I51" s="30"/>
      <c r="J51" s="30"/>
    </row>
    <row r="53" spans="1:10" x14ac:dyDescent="0.25">
      <c r="A53" s="66" t="s">
        <v>226</v>
      </c>
      <c r="B53" s="30"/>
      <c r="C53" s="30"/>
      <c r="D53" s="30"/>
      <c r="E53" s="57"/>
      <c r="F53" s="30"/>
      <c r="G53" s="30"/>
      <c r="H53" s="30"/>
      <c r="I53" s="30"/>
      <c r="J53" s="30"/>
    </row>
    <row r="100" spans="1:1" ht="15.75" x14ac:dyDescent="0.25">
      <c r="A100" t="s">
        <v>227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2025-04-02T08:53:24Z</dcterms:modified>
</cp:coreProperties>
</file>