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jarusauskaite\Desktop\Nr. 3297 Medicinininės dujos\PD\Mano\"/>
    </mc:Choice>
  </mc:AlternateContent>
  <xr:revisionPtr revIDLastSave="0" documentId="13_ncr:1_{69110FA4-D3D1-4F7E-98D9-A17ECECCD688}"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1" l="1"/>
  <c r="F102" i="1"/>
  <c r="G104" i="1" s="1"/>
  <c r="G92" i="1"/>
  <c r="F89" i="1"/>
  <c r="G91" i="1" s="1"/>
  <c r="G79" i="1"/>
  <c r="F76" i="1"/>
  <c r="G78" i="1" s="1"/>
  <c r="G66" i="1"/>
  <c r="F63" i="1"/>
  <c r="G65" i="1" s="1"/>
  <c r="G53" i="1"/>
  <c r="F50" i="1"/>
  <c r="G52" i="1" s="1"/>
  <c r="G40" i="1"/>
  <c r="F37" i="1"/>
  <c r="G39" i="1" s="1"/>
  <c r="G21" i="1"/>
  <c r="F39" i="1" l="1"/>
  <c r="F40" i="1" s="1"/>
  <c r="F41" i="1" s="1"/>
  <c r="F65" i="1"/>
  <c r="F66" i="1" s="1"/>
  <c r="F67" i="1" s="1"/>
  <c r="F91" i="1"/>
  <c r="F92" i="1" s="1"/>
  <c r="F93" i="1" s="1"/>
  <c r="F52" i="1"/>
  <c r="F53" i="1" s="1"/>
  <c r="F54" i="1" s="1"/>
  <c r="F78" i="1"/>
  <c r="F79" i="1" s="1"/>
  <c r="F80" i="1" s="1"/>
  <c r="F104" i="1"/>
  <c r="F105" i="1" s="1"/>
  <c r="F106" i="1" s="1"/>
</calcChain>
</file>

<file path=xl/sharedStrings.xml><?xml version="1.0" encoding="utf-8"?>
<sst xmlns="http://schemas.openxmlformats.org/spreadsheetml/2006/main" count="185" uniqueCount="100">
  <si>
    <t>MEDICININĖS DUJOS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</si>
  <si>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</si>
  <si>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</si>
  <si>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</si>
  <si>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</si>
  <si>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</si>
  <si>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</si>
  <si>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</si>
  <si>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</si>
  <si>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</si>
  <si>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</si>
  <si>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</si>
  <si>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</si>
  <si>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</si>
  <si>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</si>
  <si>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</si>
  <si>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</si>
  <si>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</si>
  <si>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</si>
  <si>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</si>
  <si>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</si>
  <si>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</si>
  <si>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</si>
  <si>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</si>
  <si>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</si>
  <si>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</si>
  <si>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MEDICININIS DEGUONIS, O2</t>
  </si>
  <si>
    <t>Tiekėjo pasiūlymas:</t>
  </si>
  <si>
    <t>Nr.</t>
  </si>
  <si>
    <t>Pavadinimas</t>
  </si>
  <si>
    <t>Maksimalus prekių kiekis per 12 mėnesių (bendras prekių tiekimo laikotarpis 12 mėnesių)</t>
  </si>
  <si>
    <t>Mato vienetas</t>
  </si>
  <si>
    <t>Vieneto įkainis be PVM, Eur</t>
  </si>
  <si>
    <t>Bendra kaina be PVM, Eur</t>
  </si>
  <si>
    <t>Gamintojas, modelis / prekės komercinis pavadinimas, prekės kodas (jei taikoma)</t>
  </si>
  <si>
    <t>Tiekėjo siūlomos prekės techniniai parametrai</t>
  </si>
  <si>
    <t>1.</t>
  </si>
  <si>
    <t>Medicininis deguonis, O2</t>
  </si>
  <si>
    <t>1.1.</t>
  </si>
  <si>
    <t>vnt.</t>
  </si>
  <si>
    <t>1.1.1.</t>
  </si>
  <si>
    <t>Suma be PVM</t>
  </si>
  <si>
    <t>Taikomas PVM dydis (%)</t>
  </si>
  <si>
    <t>PVM suma</t>
  </si>
  <si>
    <t>Suma su PVM</t>
  </si>
  <si>
    <t>2. DALIS</t>
  </si>
  <si>
    <t>2.</t>
  </si>
  <si>
    <t>2.1.</t>
  </si>
  <si>
    <t>2.1.1.</t>
  </si>
  <si>
    <t>3. DALIS</t>
  </si>
  <si>
    <t>3.</t>
  </si>
  <si>
    <t>3.1.</t>
  </si>
  <si>
    <t>3.1.1.</t>
  </si>
  <si>
    <t>4. DALIS</t>
  </si>
  <si>
    <t>4.</t>
  </si>
  <si>
    <t>4.1.</t>
  </si>
  <si>
    <t>4.1.1.</t>
  </si>
  <si>
    <t>5. DALIS</t>
  </si>
  <si>
    <t>SKYSTAS MEDICININIS DEGUONIS, O2</t>
  </si>
  <si>
    <t>5.</t>
  </si>
  <si>
    <t>Skystas medicininis deguonis, O2</t>
  </si>
  <si>
    <t>5.1.</t>
  </si>
  <si>
    <t>kg.</t>
  </si>
  <si>
    <t>5.1.1.</t>
  </si>
  <si>
    <t>6. DALIS</t>
  </si>
  <si>
    <t>MEDICININIS AZOTO SUBOKSIDAS N2O</t>
  </si>
  <si>
    <t>6.</t>
  </si>
  <si>
    <t>Medicininis azoto suboksidas N2O</t>
  </si>
  <si>
    <t>6.1.</t>
  </si>
  <si>
    <t>6.1.1.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</si>
  <si>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</si>
  <si>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</si>
  <si>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</si>
  <si>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</si>
  <si>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</si>
  <si>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</si>
  <si>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</si>
  <si>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</si>
  <si>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</si>
  <si>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</si>
  <si>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</si>
  <si>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</si>
  <si>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</si>
  <si>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</si>
  <si>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</si>
  <si>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</si>
  <si>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</si>
  <si>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</si>
  <si>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</si>
  <si>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</si>
  <si>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</si>
  <si>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</si>
  <si>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RŠL-3297 2024-11-25 16:17:05</t>
  </si>
  <si>
    <t>PIRKIMO SĄLYGŲ PRIEDAS "PASIŪLYMO FORMA IR TECHNINĖ SPECIFIKACIJA"</t>
  </si>
  <si>
    <t>Skystas medicininis deguonis, O2 (Kudirkos g. 99 ir Architektų g. 77) 
1.Tiekėjo tiekiamos Prekės turi būti aprobuotos; 
2.Prekės, priskirtos medikamentams, turi būti registruotos Valstybiniame vaistų registre arba turėti VVKT leidimą, o jų kokybė turi atitikti galiojančius standartus, technines sąlygas ar kitokius norminius aktus. 
3. Tiekėjas įsipareigoja Prekes gabenti taip, kad: 
3.1. būtų išsaugota jų identifikavimo galimybė; 
3.2. nebūtų užteršti kitomis medžiagomis ar neužterštų jų; 
3.3. būtų apsaugoti nuo užkrato, kenkėjų, vagysčių, sugadinimo; 
3.4. nepatirtų nepageidaujamo šilumos, šalčio, drėgmės, šviesos ar kitų veiksnių žalingo poveikio.
3.5. skystas medicininis deguonis (O2) tiekiamas mobiliomis cisternomis:
3.5.1. tiekėjo cisterna turi būti pritaikyta perpumpuoti suskystintų produktą siurblio pagalba į kriogeninę talpyklą (žr. Specialiųjų pirkimo sąlygų  2.6. p.);
3.5.2. skysto produkto apskaita vedama pagal difmanometro parodymus, o sąskaita išrašoma pagal faktinį perpilto deguonies kiekį;
3.5.3.  tiekėjas savo lėšomis pagal savo projektą įrengia suskystinto deguonies talpą su garintuvu;
3.5.4 jei tiekėjas nuspręstų keisti medicininių dujų taros tipą, tai tiekėjas savo lėšomis turi atlikti magistralinių jungčių perdarymą prijungiant naują medicininių dujų tiekimo sistemą prie dabartinių balionų rampų arba dujų padavimo į magistralę taškų.
3.5.5. tiekėjas atsako už šios talpos ir garintuvo priežiūrą ir remontą.
3.6. Į vieneto įkainį turi būti įskaičiuotos  pristatymo, techninės priežiūros ir remonto (jei taikoma) išlaidos bei mokesčiai.</t>
  </si>
  <si>
    <t xml:space="preserve">Medicininis deguonis 50ltr±3ltr balionuose (ryšuliuose po 12vnt.) 
1.Tiekėjo tiekiamos Prekės turi būti aprobuotos; 
2.Prekės, priskirtos medikamentams, turi būti registruotos Valstybiniame vaistų registre arba turėti VVKT leidimą, o jų kokybė turi atitikti galiojančius standartus, technines sąlygas ar kitokius norminius aktus. 
3. Tiekėjas įsipareigoja Prekes gabenti taip, kad: 
3.1. būtų išsaugota jų identifikavimo galimybė; 
3.2. nebūtų užteršti kitomis medžiagomis ar neužterštų jų; 
3.3. būtų apsaugoti nuo užkrato, kenkėjų, vagysčių, sugadinimo; 
3.4. nepatirtų nepageidaujamo šilumos, šalčio, drėgmės, šviesos ar kitų veiksnių žalingo poveikio. 
3.5. kiekvienam tiekiamam balionui, ryšuliui patiekiama nauja sandarinimo tarpinė, kurios vertė įskaičiuota į pasiūlymo kainą.
3.6. Balionų jungtys turi tikti Pirkėjo patalpose esantiems tinklams. Jei Tiekėjo taros pajungimas netiks Pirkėjo patalpose esamai balionų pajungimo sistemai, Tiekėjas privalo savo lėšomis (nemokamai) perdaryti prijungimą prie dabartinių  balionų  pajungimo sistemų (žr. Specialiųjų pirkimo sąlygų  2.6. p.).
3.7. Į vieneto įkainį turi būti įskaičiuotos pristatymo, techninės priežiūros ir remonto (jei taikoma) išlaidos bei mokesčiai. </t>
  </si>
  <si>
    <t xml:space="preserve">Balionas (3.0ltr±0,5ltr)
1.Tiekėjo tiekiamos Prekės turi būti aprobuotos; 
2.Prekės, priskirtos medikamentams, turi būti registruotos Valstybiniame vaistų registre arba turėti VVKT leidimą, o jų kokybė turi atitikti galiojančius standartus, technines sąlygas ar kitokius norminius aktus. 
3. Tiekėjas įsipareigoja Prekes gabenti taip, kad: 
3.1. būtų išsaugota jų identifikavimo galimybė; 
3.2. nebūtų užteršti kitomis medžiagomis ar neužterštų jų; 
3.3. būtų apsaugoti nuo užkrato, kenkėjų, vagysčių, sugadinimo; 
3.4. nepatirtų nepageidaujamo šilumos, šalčio, drėgmės, šviesos ar kitų veiksnių žalingo poveikio. 
3.5. kiekvienam tiekiamam balionui, ryšuliui patiekiama nauja sandarinimo tarpinė, kurios vertė įskaičiuota į pasiūlymo kainą.
3.6. Balionų jungtys turi tikti Pirkėjo patalpose esantiems tinklams. Jei Tiekėjo taros pajungimas netiks Pirkėjo patalpose esamai balionų pajungimo sistemai, Tiekėjas privalo savo lėšomis (nemokamai) perdaryti prijungimą prie dabartinių  balionų  pajungimo sistemų (žr. Specialiųjų pirkimo sąlygų  2.6. p.).
3.7 Į vieneto įkainį turi būti įskaičiuotos pristatymo, techninės priežiūros ir remonto (jei taikoma) išlaidos bei mokesčiai. </t>
  </si>
  <si>
    <t xml:space="preserve">Balionas (10ltr±1ltr) 
1.Tiekėjo tiekiamos Prekės turi būti aprobuotos; 
2.Prekės, priskirtos medikamentams, turi būti registruotos Valstybiniame vaistų registre arba turėti VVKT leidimą, o jų kokybė turi atitikti galiojančius standartus, technines sąlygas ar kitokius norminius aktus. 
3. Tiekėjas įsipareigoja Prekes gabenti taip, kad: 
3.1. būtų išsaugota jų identifikavimo galimybė; 
3.2. nebūtų užteršti kitomis medžiagomis ar neužterštų jų; 
3.3. būtų apsaugoti nuo užkrato, kenkėjų, vagysčių, sugadinimo; 
3.4. nepatirtų nepageidaujamo šilumos, šalčio, drėgmės, šviesos ar kitų veiksnių žalingo poveikio. 
3.5. kiekvienam tiekiamam balionui, ryšuliui patiekiama nauja sandarinimo tarpinė, kurios vertė įskaičiuota į pasiūlymo kainą.
3.6. Balionų jungtys turi tikti Pirkėjo patalpose esantiems tinklams. Jei Tiekėjo taros pajungimas netiks Pirkėjo patalpose esamai balionų pajungimo sistemai, Tiekėjas privalo savo lėšomis (nemokamai) perdaryti prijungimą prie dabartinių  balionų  pajungimo sistemų (žr. Specialiųjų pirkimo sąlygų  2.6. p.).
3.7. Į vieneto įkainį turi būti įskaičiuotos pristatymo, techninės priežiūros ir remonto (jei taikoma) išlaidos bei mokesčiai. </t>
  </si>
  <si>
    <t xml:space="preserve">Balionas (50ltr±3ltr) 
1.Tiekėjo tiekiamos Prekės turi būti aprobuotos; 
2.Prekės, priskirtos medikamentams, turi būti registruotos Valstybiniame vaistų registre arba turėti VVKT leidimą, o jų kokybė turi atitikti galiojančius standartus, technines sąlygas ar kitokius norminius aktus. 
3. Tiekėjas įsipareigoja Prekes gabenti taip, kad: 
3.1. būtų išsaugota jų identifikavimo galimybė; 
3.2. nebūtų užteršti kitomis medžiagomis ar neužterštų jų; 
3.3. būtų apsaugoti nuo užkrato, kenkėjų, vagysčių, sugadinimo; 
3.4. nepatirtų nepageidaujamo šilumos, šalčio, drėgmės, šviesos ar kitų veiksnių žalingo poveikio. 
3.5. kiekvienam tiekiamam balionui, ryšuliui patiekiama nauja sandarinimo tarpinė, kurios vertė įskaičiuota į pasiūlymo kainą.
3.6. Balionų jungtys turi tikti Pirkėjo patalpose esantiems tinklams. Jei Tiekėjo taros pajungimas netiks Pirkėjo patalpose esamai balionų pajungimo sistemai, Tiekėjas privalo savo lėšomis (nemokamai) perdaryti prijungimą prie dabartinių  balionų  pajungimo sistemų (žr. Specialiųjų pirkimo sąlygų  2.6. p.).
3.7 Į vieneto įkainį turi būti įskaičiuotos pristatymo, techninės priežiūros ir remonto (jei taikoma) išlaidos bei mokesčiai. </t>
  </si>
  <si>
    <t>Medicininis azoto suboksidas N2O, 10ltr±1ltr balionuose
1.Tiekėjo tiekiamos Prekės turi būti aprobuotos; 
2.Prekės, priskirtos medikamentams, turi būti registruotos Valstybiniame vaistų registre arba turėti VVKT leidimą, o jų kokybė turi atitikti galiojančius standartus, technines sąlygas ar kitokius norminius aktus. 
3. Tiekėjas įsipareigoja Prekes gabenti taip, kad: 
3.1. būtų išsaugota jų identifikavimo galimybė; 
3.2. nebūtų užteršti kitomis medžiagomis ar neužterštų jų; 
3.3. būtų apsaugoti nuo užkrato, kenkėjų, vagysčių, sugadinimo; 
3.4. nepatirtų nepageidaujamo šilumos, šalčio, drėgmės, šviesos ar kitų veiksnių žalingo poveikio. 
3.5. kiekvienam tiekiamam balionui, ryšuliui patiekiama nauja sandarinimo tarpinė, kurios vertė įskaičiuota į pasiūlymo kainą.
3.6. Balionų jungtys turi tikti Pirkėjo patalpose esantiems tinklams. Jei Tiekėjo taros pajungimas netiks Pirkėjo patalpose esamai balionų pajungimo sistemai, Tiekėjas privalo savo lėšomis (nemokamai) perdaryti prijungimą prie dabartinių  balionų  pajungimo sistemų (žr. Specialiųjų pirkimo sąlygų  2.6. p.).                                                                           
3.7 Į vieneto įkainį turi būti įskaičiuotos pristatymo, techninės priežiūros ir remonto (jei taikoma) išlaidos bei mokesčiai.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</si>
</sst>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3" fillId="4" borderId="23" xfId="0" applyFont="1" applyFill="1" applyBorder="1" applyAlignment="1">
      <alignment horizontal="center" wrapText="1"/>
    </xf>
    <xf numFmtId="0" fontId="3"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xf>
    <xf numFmtId="0" fontId="2" fillId="6" borderId="23" xfId="0" applyFont="1" applyFill="1" applyBorder="1" applyAlignment="1" applyProtection="1">
      <alignment horizontal="center" vertical="center"/>
      <protection locked="0"/>
    </xf>
    <xf numFmtId="0" fontId="2" fillId="4" borderId="0" xfId="0" applyFont="1" applyFill="1" applyAlignment="1">
      <alignment horizontal="center" vertical="center"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6"/>
  <sheetViews>
    <sheetView tabSelected="1" topLeftCell="A103" workbookViewId="0">
      <selection activeCell="B103" sqref="B103"/>
    </sheetView>
  </sheetViews>
  <sheetFormatPr defaultColWidth="10.796875" defaultRowHeight="14.4" x14ac:dyDescent="0.3"/>
  <cols>
    <col min="1" max="1" width="9.19921875" style="1" customWidth="1"/>
    <col min="2" max="2" width="78" style="11" customWidth="1"/>
    <col min="3" max="3" width="27.8984375" style="11" customWidth="1"/>
    <col min="4" max="4" width="14.09765625" style="1" customWidth="1"/>
    <col min="5" max="5" width="21.296875" style="10" customWidth="1"/>
    <col min="6" max="6" width="20.19921875" style="10" customWidth="1"/>
    <col min="7" max="7" width="29.19921875" style="9" customWidth="1"/>
    <col min="8" max="8" width="57.796875" style="1" customWidth="1"/>
    <col min="9" max="15" width="25" style="1" customWidth="1"/>
    <col min="16" max="16" width="10.796875" style="1" customWidth="1"/>
    <col min="17" max="16384" width="10.796875" style="1"/>
  </cols>
  <sheetData>
    <row r="2" spans="1:6" x14ac:dyDescent="0.3">
      <c r="A2" s="12" t="s">
        <v>93</v>
      </c>
      <c r="B2" s="24"/>
    </row>
    <row r="3" spans="1:6" x14ac:dyDescent="0.3">
      <c r="B3" s="25"/>
    </row>
    <row r="4" spans="1:6" x14ac:dyDescent="0.3">
      <c r="A4" s="12" t="s">
        <v>0</v>
      </c>
      <c r="B4" s="24"/>
    </row>
    <row r="5" spans="1:6" x14ac:dyDescent="0.3">
      <c r="A5" s="2"/>
      <c r="B5" s="24"/>
    </row>
    <row r="6" spans="1:6" x14ac:dyDescent="0.3">
      <c r="A6" s="1" t="s">
        <v>1</v>
      </c>
      <c r="B6" s="26" t="s">
        <v>2</v>
      </c>
    </row>
    <row r="7" spans="1:6" x14ac:dyDescent="0.3">
      <c r="B7" s="24"/>
    </row>
    <row r="8" spans="1:6" x14ac:dyDescent="0.3">
      <c r="A8" s="3" t="s">
        <v>3</v>
      </c>
      <c r="B8" s="27"/>
    </row>
    <row r="9" spans="1:6" x14ac:dyDescent="0.3">
      <c r="A9" s="3" t="s">
        <v>4</v>
      </c>
      <c r="B9" s="27"/>
    </row>
    <row r="10" spans="1:6" x14ac:dyDescent="0.3">
      <c r="A10" s="3" t="s">
        <v>5</v>
      </c>
      <c r="B10" s="27"/>
    </row>
    <row r="12" spans="1:6" ht="15.6" x14ac:dyDescent="0.3">
      <c r="A12" s="37" t="s">
        <v>6</v>
      </c>
      <c r="B12" s="38"/>
      <c r="C12" s="34"/>
      <c r="D12" s="35"/>
      <c r="E12" s="35"/>
      <c r="F12" s="36"/>
    </row>
    <row r="13" spans="1:6" ht="16.05" customHeight="1" x14ac:dyDescent="0.3">
      <c r="A13" s="42" t="s">
        <v>7</v>
      </c>
      <c r="B13" s="43"/>
      <c r="C13" s="34"/>
      <c r="D13" s="35"/>
      <c r="E13" s="35"/>
      <c r="F13" s="36"/>
    </row>
    <row r="14" spans="1:6" ht="16.05" customHeight="1" x14ac:dyDescent="0.3">
      <c r="A14" s="42" t="s">
        <v>8</v>
      </c>
      <c r="B14" s="43"/>
      <c r="C14" s="34"/>
      <c r="D14" s="35"/>
      <c r="E14" s="35"/>
      <c r="F14" s="36"/>
    </row>
    <row r="15" spans="1:6" ht="16.05" customHeight="1" x14ac:dyDescent="0.3">
      <c r="A15" s="37" t="s">
        <v>9</v>
      </c>
      <c r="B15" s="38"/>
      <c r="C15" s="34"/>
      <c r="D15" s="35"/>
      <c r="E15" s="35"/>
      <c r="F15" s="36"/>
    </row>
    <row r="16" spans="1:6" ht="63" customHeight="1" x14ac:dyDescent="0.3">
      <c r="A16" s="46" t="s">
        <v>10</v>
      </c>
      <c r="B16" s="43"/>
      <c r="C16" s="34"/>
      <c r="D16" s="35"/>
      <c r="E16" s="35"/>
      <c r="F16" s="36"/>
    </row>
    <row r="17" spans="1:7" ht="16.05" customHeight="1" x14ac:dyDescent="0.3">
      <c r="A17" s="37" t="s">
        <v>11</v>
      </c>
      <c r="B17" s="38"/>
      <c r="C17" s="34"/>
      <c r="D17" s="35"/>
      <c r="E17" s="35"/>
      <c r="F17" s="36"/>
    </row>
    <row r="18" spans="1:7" ht="16.05" customHeight="1" x14ac:dyDescent="0.3">
      <c r="A18" s="37" t="s">
        <v>12</v>
      </c>
      <c r="B18" s="38"/>
      <c r="C18" s="34"/>
      <c r="D18" s="35"/>
      <c r="E18" s="35"/>
      <c r="F18" s="36"/>
    </row>
    <row r="19" spans="1:7" ht="48" customHeight="1" x14ac:dyDescent="0.3">
      <c r="A19" s="37" t="s">
        <v>13</v>
      </c>
      <c r="B19" s="38"/>
      <c r="C19" s="34"/>
      <c r="D19" s="35"/>
      <c r="E19" s="35"/>
      <c r="F19" s="36"/>
    </row>
    <row r="20" spans="1:7" ht="55.05" customHeight="1" x14ac:dyDescent="0.3">
      <c r="A20" s="37" t="s">
        <v>14</v>
      </c>
      <c r="B20" s="38"/>
      <c r="C20" s="34"/>
      <c r="D20" s="35"/>
      <c r="E20" s="35"/>
      <c r="F20" s="36"/>
    </row>
    <row r="21" spans="1:7" ht="70.95" customHeight="1" x14ac:dyDescent="0.3">
      <c r="A21" s="39" t="s">
        <v>15</v>
      </c>
      <c r="B21" s="40"/>
      <c r="C21" s="44"/>
      <c r="D21" s="45"/>
      <c r="E21" s="45"/>
      <c r="F21" s="45"/>
      <c r="G21" s="80"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7" t="s">
        <v>16</v>
      </c>
      <c r="B23" s="33"/>
      <c r="C23" s="33"/>
      <c r="D23" s="33"/>
      <c r="E23" s="33"/>
      <c r="F23" s="33"/>
    </row>
    <row r="24" spans="1:7" x14ac:dyDescent="0.3">
      <c r="A24" s="33" t="s">
        <v>17</v>
      </c>
      <c r="B24" s="33"/>
      <c r="C24" s="33"/>
      <c r="D24" s="33"/>
      <c r="E24" s="33"/>
      <c r="F24" s="33"/>
    </row>
    <row r="25" spans="1:7" x14ac:dyDescent="0.3">
      <c r="A25" s="33" t="s">
        <v>18</v>
      </c>
      <c r="B25" s="33"/>
      <c r="C25" s="33"/>
      <c r="D25" s="33"/>
      <c r="E25" s="33"/>
      <c r="F25" s="33"/>
    </row>
    <row r="26" spans="1:7" x14ac:dyDescent="0.3">
      <c r="A26" s="33" t="s">
        <v>19</v>
      </c>
      <c r="B26" s="33"/>
      <c r="C26" s="33"/>
      <c r="D26" s="33"/>
      <c r="E26" s="33"/>
      <c r="F26" s="33"/>
    </row>
    <row r="27" spans="1:7" x14ac:dyDescent="0.3">
      <c r="A27" s="33" t="s">
        <v>20</v>
      </c>
      <c r="B27" s="33"/>
      <c r="C27" s="33"/>
      <c r="D27" s="33"/>
      <c r="E27" s="33"/>
      <c r="F27" s="33"/>
    </row>
    <row r="28" spans="1:7" ht="31.95" customHeight="1" x14ac:dyDescent="0.3">
      <c r="A28" s="41" t="s">
        <v>21</v>
      </c>
      <c r="B28" s="33"/>
      <c r="C28" s="33"/>
      <c r="D28" s="33"/>
      <c r="E28" s="33"/>
      <c r="F28" s="33"/>
    </row>
    <row r="29" spans="1:7" x14ac:dyDescent="0.3">
      <c r="A29" s="33" t="s">
        <v>22</v>
      </c>
      <c r="B29" s="33"/>
      <c r="C29" s="33"/>
      <c r="D29" s="33"/>
      <c r="E29" s="33"/>
      <c r="F29" s="33"/>
    </row>
    <row r="30" spans="1:7" x14ac:dyDescent="0.3">
      <c r="A30" s="13" t="s">
        <v>23</v>
      </c>
      <c r="D30" s="14"/>
    </row>
    <row r="31" spans="1:7" x14ac:dyDescent="0.3">
      <c r="A31" s="13" t="s">
        <v>24</v>
      </c>
    </row>
    <row r="32" spans="1:7" x14ac:dyDescent="0.3">
      <c r="A32" s="12" t="s">
        <v>25</v>
      </c>
      <c r="B32" s="26" t="s">
        <v>26</v>
      </c>
    </row>
    <row r="34" spans="1:8" x14ac:dyDescent="0.3">
      <c r="A34" s="12" t="s">
        <v>27</v>
      </c>
    </row>
    <row r="35" spans="1:8" ht="43.2" x14ac:dyDescent="0.3">
      <c r="A35" s="15" t="s">
        <v>28</v>
      </c>
      <c r="B35" s="28" t="s">
        <v>29</v>
      </c>
      <c r="C35" s="32" t="s">
        <v>30</v>
      </c>
      <c r="D35" s="31" t="s">
        <v>31</v>
      </c>
      <c r="E35" s="31" t="s">
        <v>32</v>
      </c>
      <c r="F35" s="31" t="s">
        <v>33</v>
      </c>
      <c r="G35" s="32" t="s">
        <v>34</v>
      </c>
      <c r="H35" s="31" t="s">
        <v>35</v>
      </c>
    </row>
    <row r="36" spans="1:8" x14ac:dyDescent="0.3">
      <c r="A36" s="15" t="s">
        <v>36</v>
      </c>
      <c r="B36" s="28" t="s">
        <v>37</v>
      </c>
      <c r="C36" s="29"/>
      <c r="D36" s="16"/>
      <c r="E36" s="78"/>
      <c r="F36" s="78"/>
      <c r="G36" s="81"/>
      <c r="H36" s="16"/>
    </row>
    <row r="37" spans="1:8" x14ac:dyDescent="0.3">
      <c r="A37" s="16" t="s">
        <v>38</v>
      </c>
      <c r="B37" s="29" t="s">
        <v>37</v>
      </c>
      <c r="C37" s="29">
        <v>200</v>
      </c>
      <c r="D37" s="16" t="s">
        <v>39</v>
      </c>
      <c r="E37" s="79"/>
      <c r="F37" s="78" t="str">
        <f>IF(ISBLANK(E37),"", PRODUCT(C37,E37))</f>
        <v/>
      </c>
      <c r="G37" s="23"/>
      <c r="H37" s="16"/>
    </row>
    <row r="38" spans="1:8" ht="230.4" x14ac:dyDescent="0.3">
      <c r="A38" s="16" t="s">
        <v>40</v>
      </c>
      <c r="B38" s="82" t="s">
        <v>98</v>
      </c>
      <c r="C38" s="29"/>
      <c r="D38" s="16"/>
      <c r="E38" s="78"/>
      <c r="F38" s="78"/>
      <c r="G38" s="81"/>
      <c r="H38" s="17"/>
    </row>
    <row r="39" spans="1:8" x14ac:dyDescent="0.3">
      <c r="E39" s="31" t="s">
        <v>41</v>
      </c>
      <c r="F39" s="31" t="str">
        <f>IF((COUNT(C37:C38)&lt;&gt;COUNT(F37:F38)),"", ROUND(SUM(F37:F38),2))</f>
        <v/>
      </c>
      <c r="G39" s="80" t="str">
        <f>IF((COUNT(C37:C38)&lt;&gt;COUNT(F37:F38)),"Neužpildytos visų objektų kainos", "")</f>
        <v>Neužpildytos visų objektų kainos</v>
      </c>
    </row>
    <row r="40" spans="1:8" x14ac:dyDescent="0.3">
      <c r="C40" s="28" t="s">
        <v>42</v>
      </c>
      <c r="D40" s="17"/>
      <c r="E40" s="31" t="s">
        <v>43</v>
      </c>
      <c r="F40" s="31" t="str">
        <f>IF(OR(F39="",D40=""),"", ROUND(PRODUCT(D40,F39)/100,2))</f>
        <v/>
      </c>
      <c r="G40" s="80" t="str">
        <f>IF(D40="", "Nurodykite taikomą PVM dydį", "")</f>
        <v>Nurodykite taikomą PVM dydį</v>
      </c>
    </row>
    <row r="41" spans="1:8" x14ac:dyDescent="0.3">
      <c r="E41" s="31" t="s">
        <v>44</v>
      </c>
      <c r="F41" s="31">
        <f>IF(ISBLANK(F40), "", ROUND(SUM(F39:F40),2))</f>
        <v>0</v>
      </c>
    </row>
    <row r="45" spans="1:8" x14ac:dyDescent="0.3">
      <c r="A45" s="12" t="s">
        <v>45</v>
      </c>
      <c r="B45" s="26" t="s">
        <v>26</v>
      </c>
    </row>
    <row r="47" spans="1:8" x14ac:dyDescent="0.3">
      <c r="A47" s="12" t="s">
        <v>27</v>
      </c>
    </row>
    <row r="48" spans="1:8" ht="43.2" x14ac:dyDescent="0.3">
      <c r="A48" s="15" t="s">
        <v>28</v>
      </c>
      <c r="B48" s="28" t="s">
        <v>29</v>
      </c>
      <c r="C48" s="30" t="s">
        <v>30</v>
      </c>
      <c r="D48" s="15" t="s">
        <v>31</v>
      </c>
      <c r="E48" s="31" t="s">
        <v>32</v>
      </c>
      <c r="F48" s="31" t="s">
        <v>33</v>
      </c>
      <c r="G48" s="32" t="s">
        <v>34</v>
      </c>
      <c r="H48" s="31" t="s">
        <v>35</v>
      </c>
    </row>
    <row r="49" spans="1:8" x14ac:dyDescent="0.3">
      <c r="A49" s="15" t="s">
        <v>46</v>
      </c>
      <c r="B49" s="28" t="s">
        <v>37</v>
      </c>
      <c r="C49" s="29"/>
      <c r="D49" s="16"/>
      <c r="E49" s="78"/>
      <c r="F49" s="78"/>
      <c r="G49" s="81"/>
      <c r="H49" s="16"/>
    </row>
    <row r="50" spans="1:8" x14ac:dyDescent="0.3">
      <c r="A50" s="16" t="s">
        <v>47</v>
      </c>
      <c r="B50" s="29" t="s">
        <v>37</v>
      </c>
      <c r="C50" s="29">
        <v>70</v>
      </c>
      <c r="D50" s="16" t="s">
        <v>39</v>
      </c>
      <c r="E50" s="79"/>
      <c r="F50" s="78" t="str">
        <f>IF(ISBLANK(E50),"", PRODUCT(C50,E50))</f>
        <v/>
      </c>
      <c r="G50" s="23"/>
      <c r="H50" s="16"/>
    </row>
    <row r="51" spans="1:8" ht="230.4" x14ac:dyDescent="0.3">
      <c r="A51" s="16" t="s">
        <v>48</v>
      </c>
      <c r="B51" s="82" t="s">
        <v>97</v>
      </c>
      <c r="C51" s="29"/>
      <c r="D51" s="16"/>
      <c r="E51" s="78"/>
      <c r="F51" s="78"/>
      <c r="G51" s="81"/>
      <c r="H51" s="17"/>
    </row>
    <row r="52" spans="1:8" x14ac:dyDescent="0.3">
      <c r="E52" s="31" t="s">
        <v>41</v>
      </c>
      <c r="F52" s="31" t="str">
        <f>IF((COUNT(C50:C51)&lt;&gt;COUNT(F50:F51)),"", ROUND(SUM(F50:F51),2))</f>
        <v/>
      </c>
      <c r="G52" s="80" t="str">
        <f>IF((COUNT(C50:C51)&lt;&gt;COUNT(F50:F51)),"Neužpildytos visų objektų kainos", "")</f>
        <v>Neužpildytos visų objektų kainos</v>
      </c>
    </row>
    <row r="53" spans="1:8" x14ac:dyDescent="0.3">
      <c r="C53" s="28" t="s">
        <v>42</v>
      </c>
      <c r="D53" s="17"/>
      <c r="E53" s="31" t="s">
        <v>43</v>
      </c>
      <c r="F53" s="31" t="str">
        <f>IF(OR(F52="",D53=""),"", ROUND(PRODUCT(D53,F52)/100,2))</f>
        <v/>
      </c>
      <c r="G53" s="80" t="str">
        <f>IF(D53="", "Nurodykite taikomą PVM dydį", "")</f>
        <v>Nurodykite taikomą PVM dydį</v>
      </c>
    </row>
    <row r="54" spans="1:8" x14ac:dyDescent="0.3">
      <c r="E54" s="31" t="s">
        <v>44</v>
      </c>
      <c r="F54" s="31">
        <f>IF(ISBLANK(F53), "", ROUND(SUM(F52:F53),2))</f>
        <v>0</v>
      </c>
    </row>
    <row r="58" spans="1:8" x14ac:dyDescent="0.3">
      <c r="A58" s="12" t="s">
        <v>49</v>
      </c>
      <c r="B58" s="26" t="s">
        <v>26</v>
      </c>
    </row>
    <row r="60" spans="1:8" x14ac:dyDescent="0.3">
      <c r="A60" s="12" t="s">
        <v>27</v>
      </c>
    </row>
    <row r="61" spans="1:8" ht="43.2" x14ac:dyDescent="0.3">
      <c r="A61" s="15" t="s">
        <v>28</v>
      </c>
      <c r="B61" s="28" t="s">
        <v>29</v>
      </c>
      <c r="C61" s="30" t="s">
        <v>30</v>
      </c>
      <c r="D61" s="15" t="s">
        <v>31</v>
      </c>
      <c r="E61" s="31" t="s">
        <v>32</v>
      </c>
      <c r="F61" s="31" t="s">
        <v>33</v>
      </c>
      <c r="G61" s="32" t="s">
        <v>34</v>
      </c>
      <c r="H61" s="31" t="s">
        <v>35</v>
      </c>
    </row>
    <row r="62" spans="1:8" x14ac:dyDescent="0.3">
      <c r="A62" s="15" t="s">
        <v>50</v>
      </c>
      <c r="B62" s="28" t="s">
        <v>37</v>
      </c>
      <c r="C62" s="29"/>
      <c r="D62" s="16"/>
      <c r="E62" s="78"/>
      <c r="F62" s="78"/>
      <c r="G62" s="81"/>
      <c r="H62" s="16"/>
    </row>
    <row r="63" spans="1:8" x14ac:dyDescent="0.3">
      <c r="A63" s="16" t="s">
        <v>51</v>
      </c>
      <c r="B63" s="29" t="s">
        <v>37</v>
      </c>
      <c r="C63" s="29">
        <v>1100</v>
      </c>
      <c r="D63" s="16" t="s">
        <v>39</v>
      </c>
      <c r="E63" s="79"/>
      <c r="F63" s="78" t="str">
        <f>IF(ISBLANK(E63),"", PRODUCT(C63,E63))</f>
        <v/>
      </c>
      <c r="G63" s="23"/>
      <c r="H63" s="16"/>
    </row>
    <row r="64" spans="1:8" ht="230.4" x14ac:dyDescent="0.3">
      <c r="A64" s="16" t="s">
        <v>52</v>
      </c>
      <c r="B64" s="82" t="s">
        <v>96</v>
      </c>
      <c r="C64" s="29"/>
      <c r="D64" s="16"/>
      <c r="E64" s="78"/>
      <c r="F64" s="78"/>
      <c r="G64" s="81"/>
      <c r="H64" s="17"/>
    </row>
    <row r="65" spans="1:8" x14ac:dyDescent="0.3">
      <c r="E65" s="31" t="s">
        <v>41</v>
      </c>
      <c r="F65" s="31" t="str">
        <f>IF((COUNT(C63:C64)&lt;&gt;COUNT(F63:F64)),"", ROUND(SUM(F63:F64),2))</f>
        <v/>
      </c>
      <c r="G65" s="80" t="str">
        <f>IF((COUNT(C63:C64)&lt;&gt;COUNT(F63:F64)),"Neužpildytos visų objektų kainos", "")</f>
        <v>Neužpildytos visų objektų kainos</v>
      </c>
    </row>
    <row r="66" spans="1:8" x14ac:dyDescent="0.3">
      <c r="C66" s="28" t="s">
        <v>42</v>
      </c>
      <c r="D66" s="17"/>
      <c r="E66" s="31" t="s">
        <v>43</v>
      </c>
      <c r="F66" s="31" t="str">
        <f>IF(OR(F65="",D66=""),"", ROUND(PRODUCT(D66,F65)/100,2))</f>
        <v/>
      </c>
      <c r="G66" s="80" t="str">
        <f>IF(D66="", "Nurodykite taikomą PVM dydį", "")</f>
        <v>Nurodykite taikomą PVM dydį</v>
      </c>
    </row>
    <row r="67" spans="1:8" x14ac:dyDescent="0.3">
      <c r="E67" s="31" t="s">
        <v>44</v>
      </c>
      <c r="F67" s="31">
        <f>IF(ISBLANK(F66), "", ROUND(SUM(F65:F66),2))</f>
        <v>0</v>
      </c>
    </row>
    <row r="71" spans="1:8" x14ac:dyDescent="0.3">
      <c r="A71" s="12" t="s">
        <v>53</v>
      </c>
      <c r="B71" s="26" t="s">
        <v>26</v>
      </c>
    </row>
    <row r="73" spans="1:8" x14ac:dyDescent="0.3">
      <c r="A73" s="12" t="s">
        <v>27</v>
      </c>
    </row>
    <row r="74" spans="1:8" ht="43.2" x14ac:dyDescent="0.3">
      <c r="A74" s="15" t="s">
        <v>28</v>
      </c>
      <c r="B74" s="28" t="s">
        <v>29</v>
      </c>
      <c r="C74" s="32" t="s">
        <v>30</v>
      </c>
      <c r="D74" s="15" t="s">
        <v>31</v>
      </c>
      <c r="E74" s="31" t="s">
        <v>32</v>
      </c>
      <c r="F74" s="31" t="s">
        <v>33</v>
      </c>
      <c r="G74" s="32" t="s">
        <v>34</v>
      </c>
      <c r="H74" s="31" t="s">
        <v>35</v>
      </c>
    </row>
    <row r="75" spans="1:8" x14ac:dyDescent="0.3">
      <c r="A75" s="15" t="s">
        <v>54</v>
      </c>
      <c r="B75" s="28" t="s">
        <v>37</v>
      </c>
      <c r="C75" s="29"/>
      <c r="D75" s="16"/>
      <c r="E75" s="78"/>
      <c r="F75" s="78"/>
      <c r="G75" s="81"/>
      <c r="H75" s="16"/>
    </row>
    <row r="76" spans="1:8" x14ac:dyDescent="0.3">
      <c r="A76" s="16" t="s">
        <v>55</v>
      </c>
      <c r="B76" s="29" t="s">
        <v>37</v>
      </c>
      <c r="C76" s="29">
        <v>6</v>
      </c>
      <c r="D76" s="16" t="s">
        <v>39</v>
      </c>
      <c r="E76" s="79"/>
      <c r="F76" s="78" t="str">
        <f>IF(ISBLANK(E76),"", PRODUCT(C76,E76))</f>
        <v/>
      </c>
      <c r="G76" s="23"/>
      <c r="H76" s="16"/>
    </row>
    <row r="77" spans="1:8" ht="230.4" x14ac:dyDescent="0.3">
      <c r="A77" s="16" t="s">
        <v>56</v>
      </c>
      <c r="B77" s="82" t="s">
        <v>95</v>
      </c>
      <c r="C77" s="29"/>
      <c r="D77" s="16"/>
      <c r="E77" s="78"/>
      <c r="F77" s="78"/>
      <c r="G77" s="81"/>
      <c r="H77" s="17"/>
    </row>
    <row r="78" spans="1:8" x14ac:dyDescent="0.3">
      <c r="E78" s="31" t="s">
        <v>41</v>
      </c>
      <c r="F78" s="31" t="str">
        <f>IF((COUNT(C76:C77)&lt;&gt;COUNT(F76:F77)),"", ROUND(SUM(F76:F77),2))</f>
        <v/>
      </c>
      <c r="G78" s="80" t="str">
        <f>IF((COUNT(C76:C77)&lt;&gt;COUNT(F76:F77)),"Neužpildytos visų objektų kainos", "")</f>
        <v>Neužpildytos visų objektų kainos</v>
      </c>
    </row>
    <row r="79" spans="1:8" x14ac:dyDescent="0.3">
      <c r="C79" s="28" t="s">
        <v>42</v>
      </c>
      <c r="D79" s="17"/>
      <c r="E79" s="31" t="s">
        <v>43</v>
      </c>
      <c r="F79" s="31" t="str">
        <f>IF(OR(F78="",D79=""),"", ROUND(PRODUCT(D79,F78)/100,2))</f>
        <v/>
      </c>
      <c r="G79" s="80" t="str">
        <f>IF(D79="", "Nurodykite taikomą PVM dydį", "")</f>
        <v>Nurodykite taikomą PVM dydį</v>
      </c>
    </row>
    <row r="80" spans="1:8" x14ac:dyDescent="0.3">
      <c r="E80" s="31" t="s">
        <v>44</v>
      </c>
      <c r="F80" s="31">
        <f>IF(ISBLANK(F79), "", ROUND(SUM(F78:F79),2))</f>
        <v>0</v>
      </c>
    </row>
    <row r="84" spans="1:8" x14ac:dyDescent="0.3">
      <c r="A84" s="12" t="s">
        <v>57</v>
      </c>
      <c r="B84" s="26" t="s">
        <v>58</v>
      </c>
    </row>
    <row r="86" spans="1:8" x14ac:dyDescent="0.3">
      <c r="A86" s="12" t="s">
        <v>27</v>
      </c>
    </row>
    <row r="87" spans="1:8" ht="43.2" x14ac:dyDescent="0.3">
      <c r="A87" s="15" t="s">
        <v>28</v>
      </c>
      <c r="B87" s="28" t="s">
        <v>29</v>
      </c>
      <c r="C87" s="30" t="s">
        <v>30</v>
      </c>
      <c r="D87" s="15" t="s">
        <v>31</v>
      </c>
      <c r="E87" s="31" t="s">
        <v>32</v>
      </c>
      <c r="F87" s="31" t="s">
        <v>33</v>
      </c>
      <c r="G87" s="32" t="s">
        <v>34</v>
      </c>
      <c r="H87" s="31" t="s">
        <v>35</v>
      </c>
    </row>
    <row r="88" spans="1:8" x14ac:dyDescent="0.3">
      <c r="A88" s="15" t="s">
        <v>59</v>
      </c>
      <c r="B88" s="28" t="s">
        <v>60</v>
      </c>
      <c r="C88" s="29"/>
      <c r="D88" s="16"/>
      <c r="E88" s="78"/>
      <c r="F88" s="78"/>
      <c r="G88" s="81"/>
      <c r="H88" s="16"/>
    </row>
    <row r="89" spans="1:8" x14ac:dyDescent="0.3">
      <c r="A89" s="16" t="s">
        <v>61</v>
      </c>
      <c r="B89" s="29" t="s">
        <v>60</v>
      </c>
      <c r="C89" s="29">
        <v>360000</v>
      </c>
      <c r="D89" s="16" t="s">
        <v>62</v>
      </c>
      <c r="E89" s="79"/>
      <c r="F89" s="78" t="str">
        <f>IF(ISBLANK(E89),"", PRODUCT(C89,E89))</f>
        <v/>
      </c>
      <c r="G89" s="23"/>
      <c r="H89" s="16"/>
    </row>
    <row r="90" spans="1:8" ht="302.39999999999998" x14ac:dyDescent="0.3">
      <c r="A90" s="16" t="s">
        <v>63</v>
      </c>
      <c r="B90" s="82" t="s">
        <v>94</v>
      </c>
      <c r="C90" s="29"/>
      <c r="D90" s="16"/>
      <c r="E90" s="78"/>
      <c r="F90" s="78"/>
      <c r="G90" s="81"/>
      <c r="H90" s="17"/>
    </row>
    <row r="91" spans="1:8" x14ac:dyDescent="0.3">
      <c r="E91" s="31" t="s">
        <v>41</v>
      </c>
      <c r="F91" s="31" t="str">
        <f>IF((COUNT(C89:C90)&lt;&gt;COUNT(F89:F90)),"", ROUND(SUM(F89:F90),2))</f>
        <v/>
      </c>
      <c r="G91" s="80" t="str">
        <f>IF((COUNT(C89:C90)&lt;&gt;COUNT(F89:F90)),"Neužpildytos visų objektų kainos", "")</f>
        <v>Neužpildytos visų objektų kainos</v>
      </c>
    </row>
    <row r="92" spans="1:8" x14ac:dyDescent="0.3">
      <c r="C92" s="28" t="s">
        <v>42</v>
      </c>
      <c r="D92" s="17"/>
      <c r="E92" s="31" t="s">
        <v>43</v>
      </c>
      <c r="F92" s="31" t="str">
        <f>IF(OR(F91="",D92=""),"", ROUND(PRODUCT(D92,F91)/100,2))</f>
        <v/>
      </c>
      <c r="G92" s="80" t="str">
        <f>IF(D92="", "Nurodykite taikomą PVM dydį", "")</f>
        <v>Nurodykite taikomą PVM dydį</v>
      </c>
    </row>
    <row r="93" spans="1:8" x14ac:dyDescent="0.3">
      <c r="E93" s="31" t="s">
        <v>44</v>
      </c>
      <c r="F93" s="31">
        <f>IF(ISBLANK(F92), "", ROUND(SUM(F91:F92),2))</f>
        <v>0</v>
      </c>
    </row>
    <row r="97" spans="1:8" x14ac:dyDescent="0.3">
      <c r="A97" s="12" t="s">
        <v>64</v>
      </c>
      <c r="B97" s="26" t="s">
        <v>65</v>
      </c>
    </row>
    <row r="99" spans="1:8" x14ac:dyDescent="0.3">
      <c r="A99" s="12" t="s">
        <v>27</v>
      </c>
    </row>
    <row r="100" spans="1:8" ht="43.2" x14ac:dyDescent="0.3">
      <c r="A100" s="15" t="s">
        <v>28</v>
      </c>
      <c r="B100" s="28" t="s">
        <v>29</v>
      </c>
      <c r="C100" s="28" t="s">
        <v>30</v>
      </c>
      <c r="D100" s="15" t="s">
        <v>31</v>
      </c>
      <c r="E100" s="31" t="s">
        <v>32</v>
      </c>
      <c r="F100" s="31" t="s">
        <v>33</v>
      </c>
      <c r="G100" s="32" t="s">
        <v>34</v>
      </c>
      <c r="H100" s="31" t="s">
        <v>35</v>
      </c>
    </row>
    <row r="101" spans="1:8" x14ac:dyDescent="0.3">
      <c r="A101" s="15" t="s">
        <v>66</v>
      </c>
      <c r="B101" s="28" t="s">
        <v>67</v>
      </c>
      <c r="C101" s="29"/>
      <c r="D101" s="16"/>
      <c r="E101" s="78"/>
      <c r="F101" s="78"/>
      <c r="G101" s="81"/>
      <c r="H101" s="16"/>
    </row>
    <row r="102" spans="1:8" x14ac:dyDescent="0.3">
      <c r="A102" s="16" t="s">
        <v>68</v>
      </c>
      <c r="B102" s="29" t="s">
        <v>67</v>
      </c>
      <c r="C102" s="29">
        <v>1350</v>
      </c>
      <c r="D102" s="16" t="s">
        <v>62</v>
      </c>
      <c r="E102" s="79"/>
      <c r="F102" s="78" t="str">
        <f>IF(ISBLANK(E102),"", PRODUCT(C102,E102))</f>
        <v/>
      </c>
      <c r="G102" s="23"/>
      <c r="H102" s="16"/>
    </row>
    <row r="103" spans="1:8" ht="230.4" x14ac:dyDescent="0.3">
      <c r="A103" s="16" t="s">
        <v>69</v>
      </c>
      <c r="B103" s="82" t="s">
        <v>99</v>
      </c>
      <c r="C103" s="29"/>
      <c r="D103" s="16"/>
      <c r="E103" s="78"/>
      <c r="F103" s="78"/>
      <c r="G103" s="81"/>
      <c r="H103" s="17"/>
    </row>
    <row r="104" spans="1:8" x14ac:dyDescent="0.3">
      <c r="E104" s="31" t="s">
        <v>41</v>
      </c>
      <c r="F104" s="31" t="str">
        <f>IF((COUNT(C102:C103)&lt;&gt;COUNT(F102:F103)),"", ROUND(SUM(F102:F103),2))</f>
        <v/>
      </c>
      <c r="G104" s="80" t="str">
        <f>IF((COUNT(C102:C103)&lt;&gt;COUNT(F102:F103)),"Neužpildytos visų objektų kainos", "")</f>
        <v>Neužpildytos visų objektų kainos</v>
      </c>
    </row>
    <row r="105" spans="1:8" x14ac:dyDescent="0.3">
      <c r="C105" s="28" t="s">
        <v>42</v>
      </c>
      <c r="D105" s="17"/>
      <c r="E105" s="31" t="s">
        <v>43</v>
      </c>
      <c r="F105" s="31" t="str">
        <f>IF(OR(F104="",D105=""),"", ROUND(PRODUCT(D105,F104)/100,2))</f>
        <v/>
      </c>
      <c r="G105" s="80" t="str">
        <f>IF(D105="", "Nurodykite taikomą PVM dydį", "")</f>
        <v>Nurodykite taikomą PVM dydį</v>
      </c>
    </row>
    <row r="106" spans="1:8" x14ac:dyDescent="0.3">
      <c r="E106" s="31" t="s">
        <v>44</v>
      </c>
      <c r="F106" s="31">
        <f>IF(ISBLANK(F105), "", ROUND(SUM(F104:F105),2))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8" t="s">
        <v>70</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6"/>
      <c r="B4" s="6"/>
      <c r="C4" s="6"/>
      <c r="D4" s="6"/>
      <c r="E4" s="6"/>
      <c r="F4" s="6"/>
      <c r="G4" s="6"/>
      <c r="H4" s="6"/>
      <c r="I4" s="6"/>
      <c r="J4" s="6"/>
    </row>
    <row r="5" spans="1:11" ht="48" customHeight="1" x14ac:dyDescent="0.3">
      <c r="A5" s="75" t="s">
        <v>71</v>
      </c>
      <c r="B5" s="59"/>
      <c r="C5" s="57" t="s">
        <v>72</v>
      </c>
      <c r="D5" s="58"/>
      <c r="E5" s="59"/>
      <c r="F5" s="57" t="s">
        <v>73</v>
      </c>
      <c r="G5" s="58"/>
      <c r="H5" s="59"/>
      <c r="I5" s="57" t="s">
        <v>74</v>
      </c>
      <c r="J5" s="59"/>
      <c r="K5" s="8" t="s">
        <v>75</v>
      </c>
    </row>
    <row r="6" spans="1:11" ht="49.05" customHeight="1" x14ac:dyDescent="0.3">
      <c r="A6" s="51"/>
      <c r="B6" s="38"/>
      <c r="C6" s="52"/>
      <c r="D6" s="50"/>
      <c r="E6" s="38"/>
      <c r="F6" s="52"/>
      <c r="G6" s="50"/>
      <c r="H6" s="38"/>
      <c r="I6" s="52"/>
      <c r="J6" s="38"/>
      <c r="K6" s="18"/>
    </row>
    <row r="7" spans="1:11" ht="49.05" customHeight="1" x14ac:dyDescent="0.3">
      <c r="A7" s="51"/>
      <c r="B7" s="38"/>
      <c r="C7" s="52"/>
      <c r="D7" s="50"/>
      <c r="E7" s="38"/>
      <c r="F7" s="52"/>
      <c r="G7" s="50"/>
      <c r="H7" s="38"/>
      <c r="I7" s="52"/>
      <c r="J7" s="38"/>
      <c r="K7" s="18"/>
    </row>
    <row r="8" spans="1:11" ht="49.05" customHeight="1" x14ac:dyDescent="0.3">
      <c r="A8" s="51"/>
      <c r="B8" s="38"/>
      <c r="C8" s="52"/>
      <c r="D8" s="50"/>
      <c r="E8" s="38"/>
      <c r="F8" s="52"/>
      <c r="G8" s="50"/>
      <c r="H8" s="38"/>
      <c r="I8" s="52"/>
      <c r="J8" s="38"/>
      <c r="K8" s="18"/>
    </row>
    <row r="9" spans="1:11" ht="49.05" customHeight="1" x14ac:dyDescent="0.3">
      <c r="A9" s="51"/>
      <c r="B9" s="38"/>
      <c r="C9" s="52"/>
      <c r="D9" s="50"/>
      <c r="E9" s="38"/>
      <c r="F9" s="52"/>
      <c r="G9" s="50"/>
      <c r="H9" s="38"/>
      <c r="I9" s="52"/>
      <c r="J9" s="38"/>
      <c r="K9" s="18"/>
    </row>
    <row r="10" spans="1:11" ht="49.05" customHeight="1" x14ac:dyDescent="0.3">
      <c r="A10" s="51"/>
      <c r="B10" s="38"/>
      <c r="C10" s="52"/>
      <c r="D10" s="50"/>
      <c r="E10" s="38"/>
      <c r="F10" s="52"/>
      <c r="G10" s="50"/>
      <c r="H10" s="38"/>
      <c r="I10" s="52"/>
      <c r="J10" s="38"/>
      <c r="K10" s="18"/>
    </row>
    <row r="11" spans="1:11" ht="49.05" customHeight="1" x14ac:dyDescent="0.3">
      <c r="A11" s="51"/>
      <c r="B11" s="38"/>
      <c r="C11" s="52"/>
      <c r="D11" s="50"/>
      <c r="E11" s="38"/>
      <c r="F11" s="52"/>
      <c r="G11" s="50"/>
      <c r="H11" s="38"/>
      <c r="I11" s="52"/>
      <c r="J11" s="38"/>
      <c r="K11" s="18"/>
    </row>
    <row r="12" spans="1:11" ht="49.05" customHeight="1" x14ac:dyDescent="0.3">
      <c r="A12" s="51"/>
      <c r="B12" s="38"/>
      <c r="C12" s="52"/>
      <c r="D12" s="50"/>
      <c r="E12" s="38"/>
      <c r="F12" s="52"/>
      <c r="G12" s="50"/>
      <c r="H12" s="38"/>
      <c r="I12" s="52"/>
      <c r="J12" s="38"/>
      <c r="K12" s="18"/>
    </row>
    <row r="13" spans="1:11" ht="49.05" customHeight="1" x14ac:dyDescent="0.3">
      <c r="A13" s="51"/>
      <c r="B13" s="38"/>
      <c r="C13" s="52"/>
      <c r="D13" s="50"/>
      <c r="E13" s="38"/>
      <c r="F13" s="52"/>
      <c r="G13" s="50"/>
      <c r="H13" s="38"/>
      <c r="I13" s="52"/>
      <c r="J13" s="38"/>
      <c r="K13" s="18"/>
    </row>
    <row r="14" spans="1:11" ht="49.05" customHeight="1" x14ac:dyDescent="0.3">
      <c r="A14" s="51"/>
      <c r="B14" s="38"/>
      <c r="C14" s="52"/>
      <c r="D14" s="50"/>
      <c r="E14" s="38"/>
      <c r="F14" s="52"/>
      <c r="G14" s="50"/>
      <c r="H14" s="38"/>
      <c r="I14" s="52"/>
      <c r="J14" s="38"/>
      <c r="K14" s="18"/>
    </row>
    <row r="15" spans="1:11" ht="48" customHeight="1" thickBot="1" x14ac:dyDescent="0.35">
      <c r="A15" s="77"/>
      <c r="B15" s="65"/>
      <c r="C15" s="70"/>
      <c r="D15" s="64"/>
      <c r="E15" s="65"/>
      <c r="F15" s="70"/>
      <c r="G15" s="64"/>
      <c r="H15" s="65"/>
      <c r="I15" s="70"/>
      <c r="J15" s="65"/>
      <c r="K15" s="19"/>
    </row>
    <row r="16" spans="1:11" ht="19.05" customHeight="1" x14ac:dyDescent="0.3">
      <c r="A16" s="9"/>
      <c r="B16" s="9"/>
      <c r="C16" s="9"/>
      <c r="D16" s="9"/>
      <c r="E16" s="9"/>
      <c r="F16" s="9"/>
      <c r="G16" s="9"/>
      <c r="H16" s="9"/>
      <c r="I16" s="9"/>
      <c r="J16" s="9"/>
      <c r="K16" s="10"/>
    </row>
    <row r="17" spans="1:11" ht="49.05" customHeight="1" x14ac:dyDescent="0.3">
      <c r="A17" s="74" t="s">
        <v>76</v>
      </c>
      <c r="B17" s="33"/>
      <c r="C17" s="33"/>
      <c r="D17" s="33"/>
      <c r="E17" s="33"/>
      <c r="F17" s="33"/>
      <c r="G17" s="33"/>
      <c r="H17" s="33"/>
      <c r="I17" s="33"/>
      <c r="J17" s="33"/>
      <c r="K17" s="33"/>
    </row>
    <row r="18" spans="1:11" ht="16.05" customHeight="1" thickBot="1" x14ac:dyDescent="0.35">
      <c r="A18" s="9"/>
      <c r="B18" s="9"/>
      <c r="C18" s="9"/>
      <c r="D18" s="9"/>
      <c r="E18" s="9"/>
      <c r="F18" s="9"/>
      <c r="G18" s="9"/>
      <c r="H18" s="9"/>
      <c r="I18" s="9"/>
      <c r="J18" s="9"/>
      <c r="K18" s="10"/>
    </row>
    <row r="19" spans="1:11" ht="49.05" customHeight="1" x14ac:dyDescent="0.3">
      <c r="A19" s="75" t="s">
        <v>29</v>
      </c>
      <c r="B19" s="59"/>
      <c r="C19" s="57" t="s">
        <v>72</v>
      </c>
      <c r="D19" s="58"/>
      <c r="E19" s="59"/>
      <c r="F19" s="57" t="s">
        <v>77</v>
      </c>
      <c r="G19" s="58"/>
      <c r="H19" s="59"/>
      <c r="I19" s="76" t="s">
        <v>74</v>
      </c>
      <c r="J19" s="73"/>
      <c r="K19" s="10"/>
    </row>
    <row r="20" spans="1:11" ht="49.05" customHeight="1" x14ac:dyDescent="0.3">
      <c r="A20" s="51"/>
      <c r="B20" s="38"/>
      <c r="C20" s="52"/>
      <c r="D20" s="50"/>
      <c r="E20" s="38"/>
      <c r="F20" s="52"/>
      <c r="G20" s="50"/>
      <c r="H20" s="38"/>
      <c r="I20" s="56"/>
      <c r="J20" s="55"/>
      <c r="K20" s="10"/>
    </row>
    <row r="21" spans="1:11" ht="49.05" customHeight="1" x14ac:dyDescent="0.3">
      <c r="A21" s="51"/>
      <c r="B21" s="38"/>
      <c r="C21" s="52"/>
      <c r="D21" s="50"/>
      <c r="E21" s="38"/>
      <c r="F21" s="52"/>
      <c r="G21" s="50"/>
      <c r="H21" s="38"/>
      <c r="I21" s="56"/>
      <c r="J21" s="55"/>
      <c r="K21" s="10"/>
    </row>
    <row r="22" spans="1:11" ht="49.05" customHeight="1" x14ac:dyDescent="0.3">
      <c r="A22" s="51"/>
      <c r="B22" s="38"/>
      <c r="C22" s="52"/>
      <c r="D22" s="50"/>
      <c r="E22" s="38"/>
      <c r="F22" s="52"/>
      <c r="G22" s="50"/>
      <c r="H22" s="38"/>
      <c r="I22" s="56"/>
      <c r="J22" s="55"/>
      <c r="K22" s="10"/>
    </row>
    <row r="23" spans="1:11" ht="49.05" customHeight="1" x14ac:dyDescent="0.3">
      <c r="A23" s="51"/>
      <c r="B23" s="38"/>
      <c r="C23" s="52"/>
      <c r="D23" s="50"/>
      <c r="E23" s="38"/>
      <c r="F23" s="52"/>
      <c r="G23" s="50"/>
      <c r="H23" s="38"/>
      <c r="I23" s="56"/>
      <c r="J23" s="55"/>
      <c r="K23" s="10"/>
    </row>
    <row r="24" spans="1:11" ht="49.05" customHeight="1" x14ac:dyDescent="0.3">
      <c r="A24" s="51"/>
      <c r="B24" s="38"/>
      <c r="C24" s="52"/>
      <c r="D24" s="50"/>
      <c r="E24" s="38"/>
      <c r="F24" s="52"/>
      <c r="G24" s="50"/>
      <c r="H24" s="38"/>
      <c r="I24" s="56"/>
      <c r="J24" s="55"/>
      <c r="K24" s="10"/>
    </row>
    <row r="25" spans="1:11" ht="49.05" customHeight="1" x14ac:dyDescent="0.3">
      <c r="A25" s="51"/>
      <c r="B25" s="38"/>
      <c r="C25" s="52"/>
      <c r="D25" s="50"/>
      <c r="E25" s="38"/>
      <c r="F25" s="52"/>
      <c r="G25" s="50"/>
      <c r="H25" s="38"/>
      <c r="I25" s="56"/>
      <c r="J25" s="55"/>
      <c r="K25" s="10"/>
    </row>
    <row r="26" spans="1:11" ht="49.05" customHeight="1" x14ac:dyDescent="0.3">
      <c r="A26" s="51"/>
      <c r="B26" s="38"/>
      <c r="C26" s="52"/>
      <c r="D26" s="50"/>
      <c r="E26" s="38"/>
      <c r="F26" s="52"/>
      <c r="G26" s="50"/>
      <c r="H26" s="38"/>
      <c r="I26" s="56"/>
      <c r="J26" s="55"/>
      <c r="K26" s="10"/>
    </row>
    <row r="27" spans="1:11" ht="49.05" customHeight="1" x14ac:dyDescent="0.3">
      <c r="A27" s="51"/>
      <c r="B27" s="38"/>
      <c r="C27" s="52"/>
      <c r="D27" s="50"/>
      <c r="E27" s="38"/>
      <c r="F27" s="52"/>
      <c r="G27" s="50"/>
      <c r="H27" s="38"/>
      <c r="I27" s="56"/>
      <c r="J27" s="55"/>
      <c r="K27" s="10"/>
    </row>
    <row r="28" spans="1:11" ht="49.05" customHeight="1" x14ac:dyDescent="0.3">
      <c r="A28" s="51"/>
      <c r="B28" s="38"/>
      <c r="C28" s="52"/>
      <c r="D28" s="50"/>
      <c r="E28" s="38"/>
      <c r="F28" s="52"/>
      <c r="G28" s="50"/>
      <c r="H28" s="38"/>
      <c r="I28" s="56"/>
      <c r="J28" s="55"/>
      <c r="K28" s="10"/>
    </row>
    <row r="29" spans="1:11" ht="49.05" customHeight="1" x14ac:dyDescent="0.3">
      <c r="A29" s="51"/>
      <c r="B29" s="38"/>
      <c r="C29" s="52"/>
      <c r="D29" s="50"/>
      <c r="E29" s="38"/>
      <c r="F29" s="52"/>
      <c r="G29" s="50"/>
      <c r="H29" s="38"/>
      <c r="I29" s="56"/>
      <c r="J29" s="55"/>
      <c r="K29" s="10"/>
    </row>
    <row r="31" spans="1:11" ht="33" customHeight="1" x14ac:dyDescent="0.3">
      <c r="A31" s="62"/>
      <c r="B31" s="33"/>
      <c r="C31" s="33"/>
      <c r="D31" s="33"/>
      <c r="E31" s="33"/>
      <c r="F31" s="33"/>
      <c r="G31" s="33"/>
      <c r="H31" s="33"/>
      <c r="I31" s="33"/>
      <c r="J31" s="33"/>
    </row>
    <row r="33" spans="1:10" ht="16.05" customHeight="1" x14ac:dyDescent="0.3">
      <c r="A33" s="61" t="s">
        <v>78</v>
      </c>
      <c r="B33" s="33"/>
      <c r="C33" s="33"/>
      <c r="D33" s="33"/>
      <c r="E33" s="33"/>
      <c r="F33" s="33"/>
      <c r="G33" s="33"/>
      <c r="H33" s="33"/>
      <c r="I33" s="33"/>
      <c r="J33" s="33"/>
    </row>
    <row r="34" spans="1:10" ht="16.05" customHeight="1" thickBot="1" x14ac:dyDescent="0.35"/>
    <row r="35" spans="1:10" ht="16.05" customHeight="1" x14ac:dyDescent="0.3">
      <c r="A35" s="7" t="s">
        <v>28</v>
      </c>
      <c r="B35" s="71" t="s">
        <v>79</v>
      </c>
      <c r="C35" s="58"/>
      <c r="D35" s="58"/>
      <c r="E35" s="58"/>
      <c r="F35" s="58"/>
      <c r="G35" s="59"/>
      <c r="H35" s="72" t="s">
        <v>80</v>
      </c>
      <c r="I35" s="58"/>
      <c r="J35" s="73"/>
    </row>
    <row r="36" spans="1:10" ht="48" customHeight="1" x14ac:dyDescent="0.3">
      <c r="A36" s="20" t="s">
        <v>81</v>
      </c>
      <c r="B36" s="53" t="s">
        <v>82</v>
      </c>
      <c r="C36" s="50"/>
      <c r="D36" s="50"/>
      <c r="E36" s="50"/>
      <c r="F36" s="50"/>
      <c r="G36" s="38"/>
      <c r="H36" s="54"/>
      <c r="I36" s="50"/>
      <c r="J36" s="55"/>
    </row>
    <row r="37" spans="1:10" ht="48" customHeight="1" x14ac:dyDescent="0.3">
      <c r="A37" s="20" t="s">
        <v>83</v>
      </c>
      <c r="B37" s="53" t="s">
        <v>84</v>
      </c>
      <c r="C37" s="50"/>
      <c r="D37" s="50"/>
      <c r="E37" s="50"/>
      <c r="F37" s="50"/>
      <c r="G37" s="38"/>
      <c r="H37" s="54"/>
      <c r="I37" s="50"/>
      <c r="J37" s="55"/>
    </row>
    <row r="38" spans="1:10" ht="48" customHeight="1" x14ac:dyDescent="0.3">
      <c r="A38" s="20" t="s">
        <v>85</v>
      </c>
      <c r="B38" s="53" t="s">
        <v>86</v>
      </c>
      <c r="C38" s="50"/>
      <c r="D38" s="50"/>
      <c r="E38" s="50"/>
      <c r="F38" s="50"/>
      <c r="G38" s="38"/>
      <c r="H38" s="54"/>
      <c r="I38" s="50"/>
      <c r="J38" s="55"/>
    </row>
    <row r="39" spans="1:10" ht="48" customHeight="1" x14ac:dyDescent="0.3">
      <c r="A39" s="20" t="s">
        <v>87</v>
      </c>
      <c r="B39" s="53" t="s">
        <v>88</v>
      </c>
      <c r="C39" s="50"/>
      <c r="D39" s="50"/>
      <c r="E39" s="50"/>
      <c r="F39" s="50"/>
      <c r="G39" s="38"/>
      <c r="H39" s="54"/>
      <c r="I39" s="50"/>
      <c r="J39" s="55"/>
    </row>
    <row r="40" spans="1:10" ht="48" customHeight="1" x14ac:dyDescent="0.3">
      <c r="A40" s="21"/>
      <c r="B40" s="49"/>
      <c r="C40" s="50"/>
      <c r="D40" s="50"/>
      <c r="E40" s="50"/>
      <c r="F40" s="50"/>
      <c r="G40" s="38"/>
      <c r="H40" s="54"/>
      <c r="I40" s="50"/>
      <c r="J40" s="55"/>
    </row>
    <row r="41" spans="1:10" ht="48" customHeight="1" x14ac:dyDescent="0.3">
      <c r="A41" s="21"/>
      <c r="B41" s="49"/>
      <c r="C41" s="50"/>
      <c r="D41" s="50"/>
      <c r="E41" s="50"/>
      <c r="F41" s="50"/>
      <c r="G41" s="38"/>
      <c r="H41" s="54"/>
      <c r="I41" s="50"/>
      <c r="J41" s="55"/>
    </row>
    <row r="42" spans="1:10" ht="48" customHeight="1" x14ac:dyDescent="0.3">
      <c r="A42" s="21"/>
      <c r="B42" s="49"/>
      <c r="C42" s="50"/>
      <c r="D42" s="50"/>
      <c r="E42" s="50"/>
      <c r="F42" s="50"/>
      <c r="G42" s="38"/>
      <c r="H42" s="54"/>
      <c r="I42" s="50"/>
      <c r="J42" s="55"/>
    </row>
    <row r="43" spans="1:10" ht="48" customHeight="1" x14ac:dyDescent="0.3">
      <c r="A43" s="21"/>
      <c r="B43" s="49"/>
      <c r="C43" s="50"/>
      <c r="D43" s="50"/>
      <c r="E43" s="50"/>
      <c r="F43" s="50"/>
      <c r="G43" s="38"/>
      <c r="H43" s="54"/>
      <c r="I43" s="50"/>
      <c r="J43" s="55"/>
    </row>
    <row r="44" spans="1:10" ht="48" customHeight="1" x14ac:dyDescent="0.3">
      <c r="A44" s="21"/>
      <c r="B44" s="49"/>
      <c r="C44" s="50"/>
      <c r="D44" s="50"/>
      <c r="E44" s="50"/>
      <c r="F44" s="50"/>
      <c r="G44" s="38"/>
      <c r="H44" s="54"/>
      <c r="I44" s="50"/>
      <c r="J44" s="55"/>
    </row>
    <row r="45" spans="1:10" ht="48" customHeight="1" x14ac:dyDescent="0.3">
      <c r="A45" s="21"/>
      <c r="B45" s="49"/>
      <c r="C45" s="50"/>
      <c r="D45" s="50"/>
      <c r="E45" s="50"/>
      <c r="F45" s="50"/>
      <c r="G45" s="38"/>
      <c r="H45" s="54"/>
      <c r="I45" s="50"/>
      <c r="J45" s="55"/>
    </row>
    <row r="46" spans="1:10" ht="49.05" customHeight="1" thickBot="1" x14ac:dyDescent="0.35">
      <c r="A46" s="22"/>
      <c r="B46" s="63"/>
      <c r="C46" s="64"/>
      <c r="D46" s="64"/>
      <c r="E46" s="64"/>
      <c r="F46" s="64"/>
      <c r="G46" s="65"/>
      <c r="H46" s="66"/>
      <c r="I46" s="67"/>
      <c r="J46" s="68"/>
    </row>
    <row r="48" spans="1:10" ht="102" customHeight="1" x14ac:dyDescent="0.3">
      <c r="A48" s="62" t="s">
        <v>89</v>
      </c>
      <c r="B48" s="33"/>
      <c r="C48" s="33"/>
      <c r="D48" s="33"/>
      <c r="E48" s="33"/>
      <c r="F48" s="33"/>
      <c r="G48" s="33"/>
      <c r="H48" s="33"/>
      <c r="I48" s="33"/>
      <c r="J48" s="33"/>
    </row>
    <row r="51" spans="1:10" x14ac:dyDescent="0.3">
      <c r="A51" s="69" t="s">
        <v>90</v>
      </c>
      <c r="B51" s="33"/>
      <c r="C51" s="33"/>
      <c r="D51" s="33"/>
      <c r="E51" s="60"/>
      <c r="F51" s="33"/>
      <c r="G51" s="33"/>
      <c r="H51" s="33"/>
      <c r="I51" s="33"/>
      <c r="J51" s="33"/>
    </row>
    <row r="53" spans="1:10" x14ac:dyDescent="0.3">
      <c r="A53" s="69" t="s">
        <v>91</v>
      </c>
      <c r="B53" s="33"/>
      <c r="C53" s="33"/>
      <c r="D53" s="33"/>
      <c r="E53" s="60"/>
      <c r="F53" s="33"/>
      <c r="G53" s="33"/>
      <c r="H53" s="33"/>
      <c r="I53" s="33"/>
      <c r="J53" s="33"/>
    </row>
    <row r="100" spans="1:1" ht="15.6" x14ac:dyDescent="0.3">
      <c r="A100" t="s">
        <v>92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2024-11-26T14:10:30Z</dcterms:modified>
</cp:coreProperties>
</file>