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VADVPT01\Kulig\2025\2. SUPAPRASTINTI konkursai\Rentgeno apasaugos priemonės Nr 3189\CVP IS\"/>
    </mc:Choice>
  </mc:AlternateContent>
  <xr:revisionPtr revIDLastSave="0" documentId="13_ncr:1_{34717702-27DA-4CFA-BB9E-FA18E9678259}"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9" i="1" l="1"/>
  <c r="F78" i="1"/>
  <c r="F79" i="1" s="1"/>
  <c r="F80" i="1" s="1"/>
  <c r="F68" i="1"/>
  <c r="F58" i="1"/>
  <c r="G78" i="1" s="1"/>
  <c r="G48" i="1"/>
  <c r="F37" i="1"/>
  <c r="F47" i="1" s="1"/>
  <c r="F48" i="1" s="1"/>
  <c r="F49" i="1" s="1"/>
  <c r="G21" i="1"/>
  <c r="G47" i="1" l="1"/>
</calcChain>
</file>

<file path=xl/sharedStrings.xml><?xml version="1.0" encoding="utf-8"?>
<sst xmlns="http://schemas.openxmlformats.org/spreadsheetml/2006/main" count="153" uniqueCount="122">
  <si>
    <t>PIRKIMO SĄLYGŲ PRIEDAS "PASIŪLYMO FORMA"</t>
  </si>
  <si>
    <t>RENTGENO APSAUGOS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</si>
  <si>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</si>
  <si>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</si>
  <si>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</si>
  <si>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</si>
  <si>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</si>
  <si>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</si>
  <si>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</si>
  <si>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</si>
  <si>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</si>
  <si>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</si>
  <si>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</si>
  <si>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</si>
  <si>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</si>
  <si>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</si>
  <si>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</si>
  <si>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</si>
  <si>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</si>
  <si>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</si>
  <si>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</si>
  <si>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</si>
  <si>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</si>
  <si>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</si>
  <si>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</si>
  <si>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</si>
  <si>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</si>
  <si>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APSAUGOS NUO JONIZUOJANČIOSIOS SPINDULIUOTĖS PREKĖS</t>
  </si>
  <si>
    <t>Tiekėjo pasiūlymas:</t>
  </si>
  <si>
    <t>Nr.</t>
  </si>
  <si>
    <t>Pavadinimas</t>
  </si>
  <si>
    <t>Kiekis</t>
  </si>
  <si>
    <t>Mato vienetas</t>
  </si>
  <si>
    <t>Kaina be PVM, Eur</t>
  </si>
  <si>
    <t>Suma be PVM, Eur</t>
  </si>
  <si>
    <t>Gamintojas, modelis, prekės kodas</t>
  </si>
  <si>
    <t>Konkreti siūlomo parametro reikšmė</t>
  </si>
  <si>
    <t xml:space="preserve">Dokumentas, kuriame yra nurodyta parametro reikšmė, pavadinimas ir puslapio Nr. </t>
  </si>
  <si>
    <t>1.</t>
  </si>
  <si>
    <t>Apsaugos nuo jonizuojančiosios spinduliuotės prekės</t>
  </si>
  <si>
    <t>1.1.</t>
  </si>
  <si>
    <t xml:space="preserve">Skydliaukės apsaugos </t>
  </si>
  <si>
    <t>vnt</t>
  </si>
  <si>
    <t>1.1.1.</t>
  </si>
  <si>
    <t>Būtina pateikti iš gamintojo parduodamų prekių atstovavimo teisę patvirtinantį dokumentą.</t>
  </si>
  <si>
    <t>1.1.2.</t>
  </si>
  <si>
    <t>Garantinio laikatarpio suteikimas ≥ 36 mėnesių.</t>
  </si>
  <si>
    <t>1.1.3.</t>
  </si>
  <si>
    <t>Turi atitikti IEC 61331-1:2014/IEC 61331-3:2014 (EU, Protective devices against Diagnostic Medical X-ray radiation) standartus. Pateikiami dokumentai, atitikties liudijimai standarto ir švino ekvivalento atitikimui.</t>
  </si>
  <si>
    <t>1.1.4.</t>
  </si>
  <si>
    <t>Medžiaga: palengvintas švino arba bešvinis kompozitas (Lead-light arba Lead-free arba analogiškas).Pateikiamas dokumentas/katalogas su medžiagos aprašymu.</t>
  </si>
  <si>
    <t>1.1.5.</t>
  </si>
  <si>
    <t xml:space="preserve">Viršutinis sluoksnis apsauginių priemonių: patvari, lengvai valoma, plaunama, nesugerianti drėgmės medžiaga.(Būtina pateikti gamintojo rekomendacijos dėl apsauginių priemonių valymo tvarkos ir tam naudojamų priemonių.)  </t>
  </si>
  <si>
    <t>1.1.6.</t>
  </si>
  <si>
    <t>Būtina sudaryti galimybę pasirinkti apsaugos priemonių dydžius. Būtina pateikti gamintojo priemonių dydžių lenteles pagal kurias apsaugos priemonės bus užsakytos.</t>
  </si>
  <si>
    <t>1.1.7.</t>
  </si>
  <si>
    <t>Švino ekvivalentas 0,5 mmPb (pateikiamas gamintojo katalogas su siūloma pozicija ir parametru).</t>
  </si>
  <si>
    <t>1.1.8.</t>
  </si>
  <si>
    <t>Magnetinis (pateikiamas gamintojo katalogas su siūloma pozicija ir parametru).</t>
  </si>
  <si>
    <t>1.1.9.</t>
  </si>
  <si>
    <t>Būtina galimybė pasirinkti spalvą (pateikti spalvų pasirinkimo lentelę).</t>
  </si>
  <si>
    <t>Suma be PVM</t>
  </si>
  <si>
    <t>Taikomas PVM dydis (%)</t>
  </si>
  <si>
    <t>PVM suma</t>
  </si>
  <si>
    <t>Suma su PVM</t>
  </si>
  <si>
    <t>2. DALIS</t>
  </si>
  <si>
    <t>APSAUGOS NUO JONIZUOJANČIOSIOS SPINDULIUOTĖS (PRIJUOSTĖS, LIEMENĖS, SIJONAI)</t>
  </si>
  <si>
    <t>2.</t>
  </si>
  <si>
    <t>Apsaugos nuo jonizuojančiosios spinduliuotės (prijuostės, liemenės, sijonai)</t>
  </si>
  <si>
    <t>2.1.</t>
  </si>
  <si>
    <t>Apsaugos nuo jonizuojančiosios spinduliuotės (prijuostės)</t>
  </si>
  <si>
    <t>2.1.1.</t>
  </si>
  <si>
    <t>2.1.2.</t>
  </si>
  <si>
    <t>2.1.3.</t>
  </si>
  <si>
    <t>2.1.4.</t>
  </si>
  <si>
    <t>2.1.5.</t>
  </si>
  <si>
    <t xml:space="preserve">Viršutinis sluoksnis pasauginių priemonių: patvari, lengvai valoma, plaunama, nesugerianti drėgmės medžiaga.(Būtina pateikti gamintojo rekomendacijos dėl apsauginių priemonių valymo tvarkos ir tam naudojamų priemonių.)  </t>
  </si>
  <si>
    <t>2.1.6.</t>
  </si>
  <si>
    <t>Būtina sudaryti galimybę pasirinkti apsaugos priemonių dydžius. Būtina pateikti gamintojo priemonių dydžių lenteles, pagal kurias apsaugos priemonės bus užsakytos (orientaciniai dydžiai M – 2 vnt., L – 3 vnt., XL – 1.).</t>
  </si>
  <si>
    <t>2.1.7.</t>
  </si>
  <si>
    <t>Švino ekvivalentas 0,35 mmPb (pateikiamas gamintojo katalogas su siūloma pozicija ir parametru).</t>
  </si>
  <si>
    <t>2.1.8.</t>
  </si>
  <si>
    <t>Užsegimas ir konstrukcija: Prijuostė suteikia priekinę ir šoninę apsaugą, Velcro tipo arba analogiški laikikliai tvirtai prilaiko prijuostę, perskirstydami dalį svorio nuo pečių ant klubų ir juosmens. Yra pečių paminkštinimai. Yra kišenė.Galimybė pasirinkti modelius.Pateikiamas gamintojo katalogas su siūloma pozicija ir parametrais.</t>
  </si>
  <si>
    <t>2.1.9.</t>
  </si>
  <si>
    <t>2.2.</t>
  </si>
  <si>
    <t>Apsaugos nuo jonizuojančiosios spinduliuotės komplektas (liemenės ir sijonai)</t>
  </si>
  <si>
    <t>2.2.1.</t>
  </si>
  <si>
    <t>2.2.2.</t>
  </si>
  <si>
    <t>2.2.3.</t>
  </si>
  <si>
    <t>2.2.4.</t>
  </si>
  <si>
    <t>2.2.5.</t>
  </si>
  <si>
    <t xml:space="preserve">Viršutinis sluoksnis pasauginių priemonių: patvari, lengvai valoma, plaunama, nesugerianti drėgmės medžiaga.(Būtina pateikti gamintojo rekomendacijos dėl apsauginių priemonių valymo tvarkos ir tam naudojamų priemonių).  </t>
  </si>
  <si>
    <t>2.2.6.</t>
  </si>
  <si>
    <t>Būtina sudaryti galimybę pasirinkti apsaugos priemonių dydžius. Būtina pateikti gamintojo priemonių dydžių lenteles, pagal kurias apsaugos priemonės bus užsakytos (orientaciniai dydžiai XL – 2).</t>
  </si>
  <si>
    <t>2.2.7.</t>
  </si>
  <si>
    <t>Švino ekvivalentas 0,35 mmPb (pateikiamas gamintojo katalogas su siūloma pozicija ir parametru.).</t>
  </si>
  <si>
    <t>2.2.8.</t>
  </si>
  <si>
    <t>2.2.9.</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</si>
  <si>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</si>
  <si>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</si>
  <si>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</si>
  <si>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</si>
  <si>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</si>
  <si>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</si>
  <si>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</si>
  <si>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</si>
  <si>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</si>
  <si>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</si>
  <si>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</si>
  <si>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</si>
  <si>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</si>
  <si>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</si>
  <si>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</si>
  <si>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</si>
  <si>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</si>
  <si>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</si>
  <si>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</si>
  <si>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</si>
  <si>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</si>
  <si>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</si>
  <si>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3189 2025-04-02 08:48:14</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</si>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</sst>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1" fillId="2" borderId="0" xfId="0" applyFont="1" applyFill="1" applyAlignment="1" applyProtection="1">
      <alignment horizontal="center" wrapText="1"/>
      <protection locked="0"/>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0" fillId="0" borderId="0" xfId="0" applyAlignment="1">
      <alignment wrapText="1"/>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80"/>
  <sheetViews>
    <sheetView tabSelected="1" topLeftCell="A19" workbookViewId="0">
      <selection activeCell="D30" sqref="D30"/>
    </sheetView>
  </sheetViews>
  <sheetFormatPr defaultColWidth="10.875" defaultRowHeight="15" x14ac:dyDescent="0.25"/>
  <cols>
    <col min="1" max="1" width="9.125" style="1" customWidth="1"/>
    <col min="2" max="2" width="57.375" style="11" customWidth="1"/>
    <col min="3" max="3" width="8.875" style="73" customWidth="1"/>
    <col min="4" max="4" width="18.625" style="73" customWidth="1"/>
    <col min="5" max="5" width="17.875" style="1" customWidth="1"/>
    <col min="6" max="6" width="17.125" style="1" customWidth="1"/>
    <col min="7" max="7" width="23.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81" t="str">
        <f>IF((SUMPRODUCT(--(C21=""))&gt;0), "Privaloma užpildyti, kai taikomi pašalinimo pagrindai", "")</f>
        <v>Privaloma užpildyti, kai taikomi pašalinimo pagrindai</v>
      </c>
    </row>
    <row r="22" spans="1:7" ht="18" customHeight="1" x14ac:dyDescent="0.25">
      <c r="A22" s="4"/>
      <c r="B22" s="4"/>
      <c r="C22" s="74"/>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ht="25.5" customHeight="1" x14ac:dyDescent="0.25">
      <c r="A30" s="79" t="s">
        <v>24</v>
      </c>
      <c r="B30" s="80"/>
      <c r="C30" s="80"/>
      <c r="D30" s="77"/>
    </row>
    <row r="31" spans="1:7" x14ac:dyDescent="0.25">
      <c r="A31" s="13" t="s">
        <v>25</v>
      </c>
    </row>
    <row r="32" spans="1:7" x14ac:dyDescent="0.25">
      <c r="A32" s="12" t="s">
        <v>26</v>
      </c>
      <c r="B32" s="69" t="s">
        <v>27</v>
      </c>
    </row>
    <row r="33" spans="1:9" x14ac:dyDescent="0.25">
      <c r="E33" s="1" t="s">
        <v>121</v>
      </c>
    </row>
    <row r="34" spans="1:9" x14ac:dyDescent="0.25">
      <c r="A34" s="12" t="s">
        <v>28</v>
      </c>
    </row>
    <row r="35" spans="1:9" ht="45" x14ac:dyDescent="0.25">
      <c r="A35" s="14" t="s">
        <v>29</v>
      </c>
      <c r="B35" s="71" t="s">
        <v>30</v>
      </c>
      <c r="C35" s="75" t="s">
        <v>31</v>
      </c>
      <c r="D35" s="75" t="s">
        <v>32</v>
      </c>
      <c r="E35" s="14" t="s">
        <v>33</v>
      </c>
      <c r="F35" s="14" t="s">
        <v>34</v>
      </c>
      <c r="G35" s="71" t="s">
        <v>35</v>
      </c>
      <c r="H35" s="71" t="s">
        <v>36</v>
      </c>
      <c r="I35" s="71" t="s">
        <v>37</v>
      </c>
    </row>
    <row r="36" spans="1:9" x14ac:dyDescent="0.25">
      <c r="A36" s="14" t="s">
        <v>38</v>
      </c>
      <c r="B36" s="71" t="s">
        <v>39</v>
      </c>
      <c r="C36" s="76"/>
      <c r="D36" s="76"/>
      <c r="E36" s="15"/>
      <c r="F36" s="15"/>
      <c r="G36" s="72"/>
      <c r="H36" s="72"/>
      <c r="I36" s="72"/>
    </row>
    <row r="37" spans="1:9" x14ac:dyDescent="0.25">
      <c r="A37" s="15" t="s">
        <v>40</v>
      </c>
      <c r="B37" s="72" t="s">
        <v>41</v>
      </c>
      <c r="C37" s="76">
        <v>10</v>
      </c>
      <c r="D37" s="76" t="s">
        <v>42</v>
      </c>
      <c r="E37" s="16"/>
      <c r="F37" s="15" t="str">
        <f>IF(ISBLANK(E37),"", PRODUCT(C37,E37))</f>
        <v/>
      </c>
      <c r="G37" s="82"/>
      <c r="H37" s="72"/>
      <c r="I37" s="72"/>
    </row>
    <row r="38" spans="1:9" ht="30" x14ac:dyDescent="0.25">
      <c r="A38" s="15" t="s">
        <v>43</v>
      </c>
      <c r="B38" s="72" t="s">
        <v>44</v>
      </c>
      <c r="C38" s="76"/>
      <c r="D38" s="76"/>
      <c r="E38" s="15"/>
      <c r="F38" s="15"/>
      <c r="G38" s="72"/>
      <c r="H38" s="82"/>
      <c r="I38" s="82"/>
    </row>
    <row r="39" spans="1:9" x14ac:dyDescent="0.25">
      <c r="A39" s="15" t="s">
        <v>45</v>
      </c>
      <c r="B39" s="72" t="s">
        <v>46</v>
      </c>
      <c r="C39" s="76"/>
      <c r="D39" s="76"/>
      <c r="E39" s="15"/>
      <c r="F39" s="15"/>
      <c r="G39" s="72"/>
      <c r="H39" s="82"/>
      <c r="I39" s="82"/>
    </row>
    <row r="40" spans="1:9" ht="45" x14ac:dyDescent="0.25">
      <c r="A40" s="15" t="s">
        <v>47</v>
      </c>
      <c r="B40" s="72" t="s">
        <v>48</v>
      </c>
      <c r="C40" s="76"/>
      <c r="D40" s="76"/>
      <c r="E40" s="15"/>
      <c r="F40" s="15"/>
      <c r="G40" s="72"/>
      <c r="H40" s="82"/>
      <c r="I40" s="82"/>
    </row>
    <row r="41" spans="1:9" ht="45" x14ac:dyDescent="0.25">
      <c r="A41" s="15" t="s">
        <v>49</v>
      </c>
      <c r="B41" s="72" t="s">
        <v>50</v>
      </c>
      <c r="C41" s="76"/>
      <c r="D41" s="76"/>
      <c r="E41" s="15"/>
      <c r="F41" s="15"/>
      <c r="G41" s="72"/>
      <c r="H41" s="82"/>
      <c r="I41" s="82"/>
    </row>
    <row r="42" spans="1:9" ht="60" x14ac:dyDescent="0.25">
      <c r="A42" s="15" t="s">
        <v>51</v>
      </c>
      <c r="B42" s="72" t="s">
        <v>52</v>
      </c>
      <c r="C42" s="76"/>
      <c r="D42" s="76"/>
      <c r="E42" s="15"/>
      <c r="F42" s="15"/>
      <c r="G42" s="72"/>
      <c r="H42" s="82"/>
      <c r="I42" s="82"/>
    </row>
    <row r="43" spans="1:9" ht="45" x14ac:dyDescent="0.25">
      <c r="A43" s="15" t="s">
        <v>53</v>
      </c>
      <c r="B43" s="72" t="s">
        <v>54</v>
      </c>
      <c r="C43" s="76"/>
      <c r="D43" s="76"/>
      <c r="E43" s="15"/>
      <c r="F43" s="15"/>
      <c r="G43" s="72"/>
      <c r="H43" s="82"/>
      <c r="I43" s="82"/>
    </row>
    <row r="44" spans="1:9" ht="30" x14ac:dyDescent="0.25">
      <c r="A44" s="15" t="s">
        <v>55</v>
      </c>
      <c r="B44" s="72" t="s">
        <v>56</v>
      </c>
      <c r="C44" s="76"/>
      <c r="D44" s="76"/>
      <c r="E44" s="15"/>
      <c r="F44" s="15"/>
      <c r="G44" s="72"/>
      <c r="H44" s="82"/>
      <c r="I44" s="82"/>
    </row>
    <row r="45" spans="1:9" ht="30" x14ac:dyDescent="0.25">
      <c r="A45" s="15" t="s">
        <v>57</v>
      </c>
      <c r="B45" s="72" t="s">
        <v>58</v>
      </c>
      <c r="C45" s="76"/>
      <c r="D45" s="76"/>
      <c r="E45" s="15"/>
      <c r="F45" s="15"/>
      <c r="G45" s="72"/>
      <c r="H45" s="82"/>
      <c r="I45" s="82"/>
    </row>
    <row r="46" spans="1:9" x14ac:dyDescent="0.25">
      <c r="A46" s="15" t="s">
        <v>59</v>
      </c>
      <c r="B46" s="72" t="s">
        <v>60</v>
      </c>
      <c r="C46" s="76"/>
      <c r="D46" s="76"/>
      <c r="E46" s="15"/>
      <c r="F46" s="15"/>
      <c r="G46" s="72"/>
      <c r="H46" s="82"/>
      <c r="I46" s="82"/>
    </row>
    <row r="47" spans="1:9" ht="30" x14ac:dyDescent="0.25">
      <c r="E47" s="14" t="s">
        <v>61</v>
      </c>
      <c r="F47" s="14" t="str">
        <f>IF((COUNT(C37:C46)&lt;&gt;COUNT(F37:F46)),"", ROUND(SUM(F37:F46),2))</f>
        <v/>
      </c>
      <c r="G47" s="81" t="str">
        <f>IF((COUNT(C37:C46)&lt;&gt;COUNT(F37:F46)),"Neužpildytos visų objektų kainos", "")</f>
        <v>Neužpildytos visų objektų kainos</v>
      </c>
    </row>
    <row r="48" spans="1:9" ht="30" x14ac:dyDescent="0.25">
      <c r="C48" s="75" t="s">
        <v>62</v>
      </c>
      <c r="D48" s="78"/>
      <c r="E48" s="14" t="s">
        <v>63</v>
      </c>
      <c r="F48" s="14" t="str">
        <f>IF(OR(F47="",D48=""),"", ROUND(PRODUCT(D48,F47)/100,2))</f>
        <v/>
      </c>
      <c r="G48" s="81" t="str">
        <f>IF(D48="", "Nurodykite taikomą PVM dydį", "")</f>
        <v>Nurodykite taikomą PVM dydį</v>
      </c>
    </row>
    <row r="49" spans="1:9" x14ac:dyDescent="0.25">
      <c r="E49" s="14" t="s">
        <v>64</v>
      </c>
      <c r="F49" s="14">
        <f>IF(ISBLANK(F48), "", ROUND(SUM(F47:F48),2))</f>
        <v>0</v>
      </c>
    </row>
    <row r="53" spans="1:9" ht="30" x14ac:dyDescent="0.25">
      <c r="A53" s="12" t="s">
        <v>65</v>
      </c>
      <c r="B53" s="69" t="s">
        <v>66</v>
      </c>
    </row>
    <row r="55" spans="1:9" x14ac:dyDescent="0.25">
      <c r="A55" s="12" t="s">
        <v>28</v>
      </c>
    </row>
    <row r="56" spans="1:9" ht="45" x14ac:dyDescent="0.25">
      <c r="A56" s="14" t="s">
        <v>29</v>
      </c>
      <c r="B56" s="71" t="s">
        <v>30</v>
      </c>
      <c r="C56" s="75" t="s">
        <v>31</v>
      </c>
      <c r="D56" s="75" t="s">
        <v>32</v>
      </c>
      <c r="E56" s="14" t="s">
        <v>33</v>
      </c>
      <c r="F56" s="14" t="s">
        <v>34</v>
      </c>
      <c r="G56" s="71" t="s">
        <v>35</v>
      </c>
      <c r="H56" s="71" t="s">
        <v>36</v>
      </c>
      <c r="I56" s="71" t="s">
        <v>37</v>
      </c>
    </row>
    <row r="57" spans="1:9" ht="30" x14ac:dyDescent="0.25">
      <c r="A57" s="14" t="s">
        <v>67</v>
      </c>
      <c r="B57" s="71" t="s">
        <v>68</v>
      </c>
      <c r="C57" s="76"/>
      <c r="D57" s="76"/>
      <c r="E57" s="15"/>
      <c r="F57" s="15"/>
      <c r="G57" s="72"/>
      <c r="H57" s="72"/>
      <c r="I57" s="72"/>
    </row>
    <row r="58" spans="1:9" x14ac:dyDescent="0.25">
      <c r="A58" s="15" t="s">
        <v>69</v>
      </c>
      <c r="B58" s="72" t="s">
        <v>70</v>
      </c>
      <c r="C58" s="76">
        <v>13</v>
      </c>
      <c r="D58" s="76" t="s">
        <v>42</v>
      </c>
      <c r="E58" s="16"/>
      <c r="F58" s="15" t="str">
        <f>IF(ISBLANK(E58),"", PRODUCT(C58,E58))</f>
        <v/>
      </c>
      <c r="G58" s="82"/>
      <c r="H58" s="72"/>
      <c r="I58" s="72"/>
    </row>
    <row r="59" spans="1:9" ht="30" x14ac:dyDescent="0.25">
      <c r="A59" s="15" t="s">
        <v>71</v>
      </c>
      <c r="B59" s="72" t="s">
        <v>44</v>
      </c>
      <c r="C59" s="76"/>
      <c r="D59" s="76"/>
      <c r="E59" s="15"/>
      <c r="F59" s="15"/>
      <c r="G59" s="72"/>
      <c r="H59" s="82"/>
      <c r="I59" s="82"/>
    </row>
    <row r="60" spans="1:9" x14ac:dyDescent="0.25">
      <c r="A60" s="15" t="s">
        <v>72</v>
      </c>
      <c r="B60" s="72" t="s">
        <v>46</v>
      </c>
      <c r="C60" s="76"/>
      <c r="D60" s="76"/>
      <c r="E60" s="15"/>
      <c r="F60" s="15"/>
      <c r="G60" s="72"/>
      <c r="H60" s="82"/>
      <c r="I60" s="82"/>
    </row>
    <row r="61" spans="1:9" ht="45" x14ac:dyDescent="0.25">
      <c r="A61" s="15" t="s">
        <v>73</v>
      </c>
      <c r="B61" s="72" t="s">
        <v>48</v>
      </c>
      <c r="C61" s="76"/>
      <c r="D61" s="76"/>
      <c r="E61" s="15"/>
      <c r="F61" s="15"/>
      <c r="G61" s="72"/>
      <c r="H61" s="82"/>
      <c r="I61" s="82"/>
    </row>
    <row r="62" spans="1:9" ht="45" x14ac:dyDescent="0.25">
      <c r="A62" s="15" t="s">
        <v>74</v>
      </c>
      <c r="B62" s="72" t="s">
        <v>50</v>
      </c>
      <c r="C62" s="76"/>
      <c r="D62" s="76"/>
      <c r="E62" s="15"/>
      <c r="F62" s="15"/>
      <c r="G62" s="72"/>
      <c r="H62" s="82"/>
      <c r="I62" s="82"/>
    </row>
    <row r="63" spans="1:9" ht="60" x14ac:dyDescent="0.25">
      <c r="A63" s="15" t="s">
        <v>75</v>
      </c>
      <c r="B63" s="72" t="s">
        <v>76</v>
      </c>
      <c r="C63" s="76"/>
      <c r="D63" s="76"/>
      <c r="E63" s="15"/>
      <c r="F63" s="15"/>
      <c r="G63" s="72"/>
      <c r="H63" s="82"/>
      <c r="I63" s="82"/>
    </row>
    <row r="64" spans="1:9" ht="60" x14ac:dyDescent="0.25">
      <c r="A64" s="15" t="s">
        <v>77</v>
      </c>
      <c r="B64" s="72" t="s">
        <v>78</v>
      </c>
      <c r="C64" s="76"/>
      <c r="D64" s="76"/>
      <c r="E64" s="15"/>
      <c r="F64" s="15"/>
      <c r="G64" s="72"/>
      <c r="H64" s="82"/>
      <c r="I64" s="82"/>
    </row>
    <row r="65" spans="1:9" ht="30" x14ac:dyDescent="0.25">
      <c r="A65" s="15" t="s">
        <v>79</v>
      </c>
      <c r="B65" s="72" t="s">
        <v>80</v>
      </c>
      <c r="C65" s="76"/>
      <c r="D65" s="76"/>
      <c r="E65" s="15"/>
      <c r="F65" s="15"/>
      <c r="G65" s="72"/>
      <c r="H65" s="82"/>
      <c r="I65" s="82"/>
    </row>
    <row r="66" spans="1:9" ht="75" x14ac:dyDescent="0.25">
      <c r="A66" s="15" t="s">
        <v>81</v>
      </c>
      <c r="B66" s="72" t="s">
        <v>82</v>
      </c>
      <c r="C66" s="76"/>
      <c r="D66" s="76"/>
      <c r="E66" s="15"/>
      <c r="F66" s="15"/>
      <c r="G66" s="72"/>
      <c r="H66" s="82"/>
      <c r="I66" s="82"/>
    </row>
    <row r="67" spans="1:9" x14ac:dyDescent="0.25">
      <c r="A67" s="15" t="s">
        <v>83</v>
      </c>
      <c r="B67" s="72" t="s">
        <v>60</v>
      </c>
      <c r="C67" s="76"/>
      <c r="D67" s="76"/>
      <c r="E67" s="15"/>
      <c r="F67" s="15"/>
      <c r="G67" s="72"/>
      <c r="H67" s="82"/>
      <c r="I67" s="82"/>
    </row>
    <row r="68" spans="1:9" ht="30" x14ac:dyDescent="0.25">
      <c r="A68" s="15" t="s">
        <v>84</v>
      </c>
      <c r="B68" s="72" t="s">
        <v>85</v>
      </c>
      <c r="C68" s="76">
        <v>2</v>
      </c>
      <c r="D68" s="76" t="s">
        <v>42</v>
      </c>
      <c r="E68" s="16"/>
      <c r="F68" s="15" t="str">
        <f>IF(ISBLANK(E68),"", PRODUCT(C68,E68))</f>
        <v/>
      </c>
      <c r="G68" s="82"/>
      <c r="H68" s="72"/>
      <c r="I68" s="72"/>
    </row>
    <row r="69" spans="1:9" ht="30" x14ac:dyDescent="0.25">
      <c r="A69" s="15" t="s">
        <v>86</v>
      </c>
      <c r="B69" s="72" t="s">
        <v>44</v>
      </c>
      <c r="C69" s="76"/>
      <c r="D69" s="76"/>
      <c r="E69" s="15"/>
      <c r="F69" s="15"/>
      <c r="G69" s="72"/>
      <c r="H69" s="82"/>
      <c r="I69" s="82"/>
    </row>
    <row r="70" spans="1:9" x14ac:dyDescent="0.25">
      <c r="A70" s="15" t="s">
        <v>87</v>
      </c>
      <c r="B70" s="72" t="s">
        <v>46</v>
      </c>
      <c r="C70" s="76"/>
      <c r="D70" s="76"/>
      <c r="E70" s="15"/>
      <c r="F70" s="15"/>
      <c r="G70" s="72"/>
      <c r="H70" s="82"/>
      <c r="I70" s="82"/>
    </row>
    <row r="71" spans="1:9" ht="45" x14ac:dyDescent="0.25">
      <c r="A71" s="15" t="s">
        <v>88</v>
      </c>
      <c r="B71" s="72" t="s">
        <v>48</v>
      </c>
      <c r="C71" s="76"/>
      <c r="D71" s="76"/>
      <c r="E71" s="15"/>
      <c r="F71" s="15"/>
      <c r="G71" s="72"/>
      <c r="H71" s="82"/>
      <c r="I71" s="82"/>
    </row>
    <row r="72" spans="1:9" ht="45" x14ac:dyDescent="0.25">
      <c r="A72" s="15" t="s">
        <v>89</v>
      </c>
      <c r="B72" s="72" t="s">
        <v>50</v>
      </c>
      <c r="C72" s="76"/>
      <c r="D72" s="76"/>
      <c r="E72" s="15"/>
      <c r="F72" s="15"/>
      <c r="G72" s="72"/>
      <c r="H72" s="82"/>
      <c r="I72" s="82"/>
    </row>
    <row r="73" spans="1:9" ht="60" x14ac:dyDescent="0.25">
      <c r="A73" s="15" t="s">
        <v>90</v>
      </c>
      <c r="B73" s="72" t="s">
        <v>91</v>
      </c>
      <c r="C73" s="76"/>
      <c r="D73" s="76"/>
      <c r="E73" s="15"/>
      <c r="F73" s="15"/>
      <c r="G73" s="72"/>
      <c r="H73" s="82"/>
      <c r="I73" s="82"/>
    </row>
    <row r="74" spans="1:9" ht="45" x14ac:dyDescent="0.25">
      <c r="A74" s="15" t="s">
        <v>92</v>
      </c>
      <c r="B74" s="72" t="s">
        <v>93</v>
      </c>
      <c r="C74" s="76"/>
      <c r="D74" s="76"/>
      <c r="E74" s="15"/>
      <c r="F74" s="15"/>
      <c r="G74" s="72"/>
      <c r="H74" s="82"/>
      <c r="I74" s="82"/>
    </row>
    <row r="75" spans="1:9" ht="30" x14ac:dyDescent="0.25">
      <c r="A75" s="15" t="s">
        <v>94</v>
      </c>
      <c r="B75" s="72" t="s">
        <v>95</v>
      </c>
      <c r="C75" s="76"/>
      <c r="D75" s="76"/>
      <c r="E75" s="15"/>
      <c r="F75" s="15"/>
      <c r="G75" s="72"/>
      <c r="H75" s="82"/>
      <c r="I75" s="82"/>
    </row>
    <row r="76" spans="1:9" ht="75" x14ac:dyDescent="0.25">
      <c r="A76" s="15" t="s">
        <v>96</v>
      </c>
      <c r="B76" s="72" t="s">
        <v>82</v>
      </c>
      <c r="C76" s="76"/>
      <c r="D76" s="76"/>
      <c r="E76" s="15"/>
      <c r="F76" s="15"/>
      <c r="G76" s="72"/>
      <c r="H76" s="82"/>
      <c r="I76" s="82"/>
    </row>
    <row r="77" spans="1:9" x14ac:dyDescent="0.25">
      <c r="A77" s="15" t="s">
        <v>97</v>
      </c>
      <c r="B77" s="72" t="s">
        <v>60</v>
      </c>
      <c r="C77" s="76"/>
      <c r="D77" s="76"/>
      <c r="E77" s="15"/>
      <c r="F77" s="15"/>
      <c r="G77" s="72"/>
      <c r="H77" s="82"/>
      <c r="I77" s="82"/>
    </row>
    <row r="78" spans="1:9" ht="30" x14ac:dyDescent="0.25">
      <c r="E78" s="14" t="s">
        <v>61</v>
      </c>
      <c r="F78" s="14" t="str">
        <f>IF((COUNT(C58:C77)&lt;&gt;COUNT(F58:F77)),"", ROUND(SUM(F58:F77),2))</f>
        <v/>
      </c>
      <c r="G78" s="81" t="str">
        <f>IF((COUNT(C58:C77)&lt;&gt;COUNT(F58:F77)),"Neužpildytos visų objektų kainos", "")</f>
        <v>Neužpildytos visų objektų kainos</v>
      </c>
    </row>
    <row r="79" spans="1:9" ht="30" x14ac:dyDescent="0.25">
      <c r="C79" s="75" t="s">
        <v>62</v>
      </c>
      <c r="D79" s="78"/>
      <c r="E79" s="14" t="s">
        <v>63</v>
      </c>
      <c r="F79" s="14" t="str">
        <f>IF(OR(F78="",D79=""),"", ROUND(PRODUCT(D79,F78)/100,2))</f>
        <v/>
      </c>
      <c r="G79" s="81" t="str">
        <f>IF(D79="", "Nurodykite taikomą PVM dydį", "")</f>
        <v>Nurodykite taikomą PVM dydį</v>
      </c>
    </row>
    <row r="80" spans="1:9" x14ac:dyDescent="0.25">
      <c r="E80" s="14" t="s">
        <v>64</v>
      </c>
      <c r="F80" s="14">
        <f>IF(ISBLANK(F79), "", ROUND(SUM(F78:F79),2))</f>
        <v>0</v>
      </c>
    </row>
  </sheetData>
  <sheetProtection algorithmName="SHA-512" hashValue="CFqrABgAGGjv18FEd/2vf6rgQr1EKtAjoNNEV/wgRSzhUFrx9/OxhLQyWkhPmunSe4tqS7NilRotEV5nZrAxZw==" saltValue="qs5fUBcyBH7P30E1r7KZn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98</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99</v>
      </c>
      <c r="B5" s="41"/>
      <c r="C5" s="39" t="s">
        <v>100</v>
      </c>
      <c r="D5" s="40"/>
      <c r="E5" s="41"/>
      <c r="F5" s="39" t="s">
        <v>101</v>
      </c>
      <c r="G5" s="40"/>
      <c r="H5" s="41"/>
      <c r="I5" s="39" t="s">
        <v>102</v>
      </c>
      <c r="J5" s="41"/>
      <c r="K5" s="8" t="s">
        <v>103</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104</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30</v>
      </c>
      <c r="B19" s="41"/>
      <c r="C19" s="39" t="s">
        <v>100</v>
      </c>
      <c r="D19" s="40"/>
      <c r="E19" s="41"/>
      <c r="F19" s="39" t="s">
        <v>105</v>
      </c>
      <c r="G19" s="40"/>
      <c r="H19" s="41"/>
      <c r="I19" s="60" t="s">
        <v>102</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106</v>
      </c>
      <c r="B33" s="27"/>
      <c r="C33" s="27"/>
      <c r="D33" s="27"/>
      <c r="E33" s="27"/>
      <c r="F33" s="27"/>
      <c r="G33" s="27"/>
      <c r="H33" s="27"/>
      <c r="I33" s="27"/>
      <c r="J33" s="27"/>
    </row>
    <row r="34" spans="1:10" ht="15.95" customHeight="1" thickBot="1" x14ac:dyDescent="0.3"/>
    <row r="35" spans="1:10" ht="15.95" customHeight="1" x14ac:dyDescent="0.25">
      <c r="A35" s="7" t="s">
        <v>29</v>
      </c>
      <c r="B35" s="56" t="s">
        <v>107</v>
      </c>
      <c r="C35" s="40"/>
      <c r="D35" s="40"/>
      <c r="E35" s="40"/>
      <c r="F35" s="40"/>
      <c r="G35" s="41"/>
      <c r="H35" s="57" t="s">
        <v>108</v>
      </c>
      <c r="I35" s="40"/>
      <c r="J35" s="58"/>
    </row>
    <row r="36" spans="1:10" ht="48" customHeight="1" x14ac:dyDescent="0.25">
      <c r="A36" s="19" t="s">
        <v>109</v>
      </c>
      <c r="B36" s="48" t="s">
        <v>110</v>
      </c>
      <c r="C36" s="43"/>
      <c r="D36" s="43"/>
      <c r="E36" s="43"/>
      <c r="F36" s="43"/>
      <c r="G36" s="26"/>
      <c r="H36" s="51"/>
      <c r="I36" s="43"/>
      <c r="J36" s="45"/>
    </row>
    <row r="37" spans="1:10" ht="48" customHeight="1" x14ac:dyDescent="0.25">
      <c r="A37" s="19" t="s">
        <v>111</v>
      </c>
      <c r="B37" s="48" t="s">
        <v>112</v>
      </c>
      <c r="C37" s="43"/>
      <c r="D37" s="43"/>
      <c r="E37" s="43"/>
      <c r="F37" s="43"/>
      <c r="G37" s="26"/>
      <c r="H37" s="51"/>
      <c r="I37" s="43"/>
      <c r="J37" s="45"/>
    </row>
    <row r="38" spans="1:10" ht="48" customHeight="1" x14ac:dyDescent="0.25">
      <c r="A38" s="19" t="s">
        <v>113</v>
      </c>
      <c r="B38" s="48" t="s">
        <v>114</v>
      </c>
      <c r="C38" s="43"/>
      <c r="D38" s="43"/>
      <c r="E38" s="43"/>
      <c r="F38" s="43"/>
      <c r="G38" s="26"/>
      <c r="H38" s="51"/>
      <c r="I38" s="43"/>
      <c r="J38" s="45"/>
    </row>
    <row r="39" spans="1:10" ht="48" customHeight="1" x14ac:dyDescent="0.25">
      <c r="A39" s="19" t="s">
        <v>115</v>
      </c>
      <c r="B39" s="48" t="s">
        <v>116</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117</v>
      </c>
      <c r="B48" s="27"/>
      <c r="C48" s="27"/>
      <c r="D48" s="27"/>
      <c r="E48" s="27"/>
      <c r="F48" s="27"/>
      <c r="G48" s="27"/>
      <c r="H48" s="27"/>
      <c r="I48" s="27"/>
      <c r="J48" s="27"/>
    </row>
    <row r="51" spans="1:10" x14ac:dyDescent="0.25">
      <c r="A51" s="47" t="s">
        <v>118</v>
      </c>
      <c r="B51" s="27"/>
      <c r="C51" s="27"/>
      <c r="D51" s="27"/>
      <c r="E51" s="53"/>
      <c r="F51" s="27"/>
      <c r="G51" s="27"/>
      <c r="H51" s="27"/>
      <c r="I51" s="27"/>
      <c r="J51" s="27"/>
    </row>
    <row r="53" spans="1:10" x14ac:dyDescent="0.25">
      <c r="A53" s="47" t="s">
        <v>119</v>
      </c>
      <c r="B53" s="27"/>
      <c r="C53" s="27"/>
      <c r="D53" s="27"/>
      <c r="E53" s="53"/>
      <c r="F53" s="27"/>
      <c r="G53" s="27"/>
      <c r="H53" s="27"/>
      <c r="I53" s="27"/>
      <c r="J53" s="27"/>
    </row>
    <row r="100" spans="1:1" ht="15.75" x14ac:dyDescent="0.25">
      <c r="A100" t="s">
        <v>120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2025-04-02T09:05:03Z</dcterms:modified>
</cp:coreProperties>
</file>