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a.burkauskaite\Desktop\PIRKIMAI\BMR pogarantinės paslaugos ATVIRAS\Pirkimo dokumentai\"/>
    </mc:Choice>
  </mc:AlternateContent>
  <xr:revisionPtr revIDLastSave="0" documentId="13_ncr:1_{0EBDCE20-4E6C-4368-A1AD-B0E959F5E7FD}"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 name="Techninė specifikacija" sheetId="3" r:id="rId3"/>
    <sheet name="BENDRIEJI REIKALAVIMAI"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1" l="1"/>
  <c r="G52" i="1"/>
  <c r="F50" i="1"/>
  <c r="G51" i="1" s="1"/>
  <c r="G40" i="1"/>
  <c r="F37" i="1"/>
  <c r="G39" i="1" s="1"/>
  <c r="G21" i="1"/>
  <c r="F51" i="1" l="1"/>
  <c r="F52" i="1" s="1"/>
  <c r="F53" i="1" s="1"/>
  <c r="F39" i="1"/>
  <c r="F40" i="1" s="1"/>
</calcChain>
</file>

<file path=xl/sharedStrings.xml><?xml version="1.0" encoding="utf-8"?>
<sst xmlns="http://schemas.openxmlformats.org/spreadsheetml/2006/main" count="140" uniqueCount="118">
  <si>
    <t>PIRKIMO SĄLYGŲ PRIEDAS "PASIŪLYMO FORMA"</t>
  </si>
  <si>
    <t>BMR MAGNETOM AVANTO S/N:157033 IR ŠALČIO MAŠINŲ: WBA-E 1083, S/N: 0726/16  IR S/N: NRL0330*F*E*J*03, S/N: 2306006856230001 PO GARANTINIO APTARNAVIMO PASLAUGOS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</si>
  <si>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</si>
  <si>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</si>
  <si>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</si>
  <si>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</si>
  <si>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</si>
  <si>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</si>
  <si>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</si>
  <si>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</si>
  <si>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</si>
  <si>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</si>
  <si>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</si>
  <si>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</si>
  <si>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</si>
  <si>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</si>
  <si>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</si>
  <si>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</si>
  <si>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</si>
  <si>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</si>
  <si>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</si>
  <si>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</si>
  <si>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</si>
  <si>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</si>
  <si>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</si>
  <si>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</si>
  <si>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</si>
  <si>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Tiekėjo pasiūlymas:</t>
  </si>
  <si>
    <t>Nr.</t>
  </si>
  <si>
    <t>Pavadinimas</t>
  </si>
  <si>
    <t>Kaina be PVM, Eur</t>
  </si>
  <si>
    <t>Suma be PVM, Eur</t>
  </si>
  <si>
    <t>1.</t>
  </si>
  <si>
    <t>1.1.</t>
  </si>
  <si>
    <t>1.2.</t>
  </si>
  <si>
    <t>Suma be PVM</t>
  </si>
  <si>
    <t>Taikomas PVM dydis (%)</t>
  </si>
  <si>
    <t>PVM suma</t>
  </si>
  <si>
    <t>Suma su PVM</t>
  </si>
  <si>
    <t>2. DALIS</t>
  </si>
  <si>
    <t>ŠALČIO MAŠINOS NRL0330*F*E*J*03, S/N: 2306006856230001 PO GARANTINIO APTARNAVIMO PASLAUGOS</t>
  </si>
  <si>
    <t>2.</t>
  </si>
  <si>
    <t>2.1.</t>
  </si>
  <si>
    <t>Šalčio mašinos NRL0330*F*E*J*03, S/N: 2306006856230001 po garantinio aptarnavimo paslaugos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</si>
  <si>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</si>
  <si>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</si>
  <si>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</si>
  <si>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</si>
  <si>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</si>
  <si>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</si>
  <si>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</si>
  <si>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</si>
  <si>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</si>
  <si>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</si>
  <si>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</si>
  <si>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</si>
  <si>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</si>
  <si>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</si>
  <si>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</si>
  <si>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</si>
  <si>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</si>
  <si>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</si>
  <si>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</si>
  <si>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</si>
  <si>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RKL-3990 2025-04-01 15:03:19</t>
  </si>
  <si>
    <t>BRANDUOLINIO MAGNETINIO REZONANSO MAGNETOM AVANTO S/N:157033 ĮSKAITANT ŠALČIO MAŠINOS WBAE 1083, S/N: 0726/16 PO GARANTINIO APTARNAVIMO PASLAUGOS</t>
  </si>
  <si>
    <t>Metų ketvirtis</t>
  </si>
  <si>
    <t>TECHNINĖS SPECIFIKACIJOS PROJEKTAS</t>
  </si>
  <si>
    <t>Reikalavimo pavadinimas</t>
  </si>
  <si>
    <t>Techninės priežiūros paslauga TPP:</t>
  </si>
  <si>
    <t>BMR Techninės būklės tikrinimas TBT</t>
  </si>
  <si>
    <t>1. Sistemos profilaktinė techninė būklė kas dvejus metus.</t>
  </si>
  <si>
    <t>1.3.</t>
  </si>
  <si>
    <t>Remontas:</t>
  </si>
  <si>
    <t>1.4.</t>
  </si>
  <si>
    <t>Konsultacijos, susijusios su įrangos eksploatacija</t>
  </si>
  <si>
    <t>Vietoje (VšĮ Respublikinėje Klaipėdos ligoninėje) bent vieną kartą per metus specialisto atliekamos konsultacijos technologams ir gydytojams.</t>
  </si>
  <si>
    <t>Darbingumo užtikrinimas</t>
  </si>
  <si>
    <t>Gedimo šalinimas</t>
  </si>
  <si>
    <t>Reikalavimai paslaugos teikėjui:</t>
  </si>
  <si>
    <t>3.1.</t>
  </si>
  <si>
    <t>Bendradarbiavimas su VšĮ Respublikinės Klaipėdos ligoninės Medicininės aparatūros priežiūros skyriumi</t>
  </si>
  <si>
    <t>Techninės informacijos, reikalingos pilnaverčiam sistemos eksploatavimui, teikimas, taip pat konsultacijos dėl įrangos profilaktinio aptarnavimo, gedimu nustatymo bei remonto klausimais. Konsultacijos teikiamos telefonu, tiesioginiai bendraujant arba , nuotolinio valdymo sistemos pagalba.</t>
  </si>
  <si>
    <t>Sistemos aptarnavimo organizavimas:</t>
  </si>
  <si>
    <t>4.1.</t>
  </si>
  <si>
    <t>Paklausimų bei iškvietimų priėmimas</t>
  </si>
  <si>
    <t>Elektroniniu paštu, telefonu, gedimų registravimo informacinę sistemą.</t>
  </si>
  <si>
    <t>4.2.</t>
  </si>
  <si>
    <t>Nuotolinio prisijungimo, specialisto atvykimo (tais atvejais, kai gedimo negalima pašalinti nuotoliniu būdu prisijungus prie sistemos) laikas</t>
  </si>
  <si>
    <t>4.3.</t>
  </si>
  <si>
    <t>VšĮ Respublikinės Klaipėdos ligoninės medicininės aparatūros priežiūros skyriaus specialisto (ų) dalyvavimas atliekant profilaktinio aptarnavimo ir remonto darbus</t>
  </si>
  <si>
    <t>Sistemos aptarnavimo paslaugą teikiančios įmonės specialisto atvykimo laikas turi būti suderintas su VšĮ Respublikinės Klaipėdos ligoninės Medicininės aparatūros priežiūros skyriumi bei sudaryta galimybė atliekant darbus dalyvauti šios tarnybos inžinieriui (-iams).</t>
  </si>
  <si>
    <t>Remonto atlikimas</t>
  </si>
  <si>
    <t>Sistemos remontas</t>
  </si>
  <si>
    <t xml:space="preserve">Garantija </t>
  </si>
  <si>
    <t xml:space="preserve">Tiekiamoms profilaktinėms priemonėms, atsarginėms dalims ir atliktiems darbams suteikiama 6 mėnesių garantija. </t>
  </si>
  <si>
    <t>Pirkimas skaidomas į 2-i (dvi) pirkimo objekto dalis:</t>
  </si>
  <si>
    <t xml:space="preserve">    1 PIRKIMO OBJEKTO DALIS: BRANDUOLINIO MAGNETINIO REZONANSO MAGNETOM AVANTO S/N:157033 ĮSKAITANT ŠALČIO MAŠINOS WBA-E 1083, S/N: 0726/16 PO GARANTINIO APTARNAVIMO PASLAUGOS</t>
  </si>
  <si>
    <t xml:space="preserve">    2 PIRKIMO OBJEKTO DALIS: ŠALČIO MAŠINOS NRL0330*F*E*J*03, S/N: 2306006856230001 PO GARANTINIO APTARNAVIMO PASLAUGOS</t>
  </si>
  <si>
    <t>Lentelė Nr. 1 (po garantinio paslaugų apimtis):</t>
  </si>
  <si>
    <t>Eil.
Nr.</t>
  </si>
  <si>
    <t>Reikalavimas</t>
  </si>
  <si>
    <t>Perkamų paslaugų apimtis 
(įskaičiuota į pasiūlymo kaina)</t>
  </si>
  <si>
    <t xml:space="preserve">1.	Sistemos techninės priežiūros paslauga kas tris mėnesius pagal gamintojo pateiktas rekomendacijas (į kaina turi būti įskaičiuota: kelionės kaštai, profilaktikai atlikti atsarginės dalys);
2.	Monitoringo sistemos, kuri nuolat seka sistemos darbą, suformuoja ir siunčia elektronines žinutes apie galimus sistemos sutrikimus įdiegimas, eksploatavimas ir administravimas.
3.	Nuotolinio valdymo būdu įrangos, gedimų diagnostika.
4.	Periodiškas gamintojo oficialiai išleistos ir patvirtintos programinės įrangos atnaujinimas.
5.	Gamintojo išleidžiamų FMI (vietoje atliekamų modifikacijų ) instaliacija. </t>
  </si>
  <si>
    <t>1.	Sistemos gedimų diagnostika.
2.	Sugedusių dalių keitimas naujomis (be papildomo užmokesčio pakeičiama bet kuri sugedusi dalis, įskaitant BMR helio regeneravimo įrenginio „šaldymo galvos“; sugedusios dalys keičiamos be jokių apribojimų, išskyrus netinkamo įrangos naudojimo atvejus bei atvejus, kai detalės ir priedai natūraliai susidėvi (kriaušės, pagalvėlės ir t.t.)).
3.	Kalibravimo ir testavimo darbai.</t>
  </si>
  <si>
    <t>Aptarnaujamos sistemos darbingumas metų bėgyje užtikrinamas:
a)	eksploatuojant sistemą darbo dienomis  (Bendras darbo laikas reiškia tik darbo dienomis nuo pirmadienio iki penktadienio 08:00-18:00 darbo valandomis) - ne mažiau kaip 90% bendro darbo laiko.
* Sistema laikoma nedarbinga, kai MRT neveikia (negalima atlikti jokių tyrimų), pacientai nepriimami.
Sistemos darbingumas sutarties galiojimo bėgyje skaičiuojamas kas 12 mėnesių.</t>
  </si>
  <si>
    <t>a) iki 3 darbo dienų kai nereikalingos atsarginės detalės;
b) iki 10 darbo dienų kai reikalingos atsarginės detalės.</t>
  </si>
  <si>
    <t>Reakcija į iškvietimą darbo dienomis nuo 8:00 iki 17:00 valandos.
a)	nuotolinio prisijungimo pagalba – ne vėliau kaip tos pačios darbo dienos bėgyje.
b)	specialisto atvykimo atveju – ne vėliau kaip per 8 darbo valandas.</t>
  </si>
  <si>
    <t>BRANDUOLINIO MAGNETINIO REZONANSO AVANTO 157033, ĮSKAITANT ŠALČIO MAŠINŲ WBA-E 1083 S/N: 0726/16 (1 PIRKIMO OBJEKTO DALIS), IR ŠALČIO MAŠINOS  NRL0330*F*E*J*03 SN: 2306006856230001 (2 PIRKIMO OBJEKTO DALIS) PO GARANTINIO APTARNAVIMO PASLAUGOS:</t>
  </si>
  <si>
    <r>
      <t xml:space="preserve">*Pastaba. </t>
    </r>
    <r>
      <rPr>
        <i/>
        <sz val="12"/>
        <color theme="1"/>
        <rFont val="Times New Roman"/>
        <family val="1"/>
      </rPr>
      <t>Medicinos priemonės (MP) techninės priežiūros paslauga (TPP) – tai techninių priemonių ir darbų kompleksas naudojamo MP darbingumui ir tvarkingumui išlaikyti. MP TPP apima apžiūrą, valymą, elektrinių, mechaninių dalių, eksploatacinių medžiagų ir pan. pakeitimą (kaip tai numatyta gamintojo techninės priežiūros reglamentuose), MP derinimą (jei reikia) ir funkcionalumo patikrinimą.
MP techninės būklės tikrinimo paslauga (TBT) -  medicinos priemonių naudojimą reglamentuojančiais teisės aktais ir MP gamintojo nustatyta tvarka ir terminais atliekama medicinos priemonės privaloma apžiūra, taip pat visų MP parametrų patikrinimas ir MP saugos bandymai.
BMR (branduolinio megnetinio rezonanso) aparato kompleksą sudaro: BMR aparatas, AW stotis, nepertraukiamo maitinimo šaltinis UPS, BMR šaldymo sistema.</t>
    </r>
  </si>
  <si>
    <t>BENDRIEJI REIKALAVIMAI</t>
  </si>
  <si>
    <t xml:space="preserve">1. Tiekėjas teikdamas pasiūlymą turi pateikti dokumentą, patvirtinantį, kad tiekėjas yra techninėje specifikacijoje nurodytos medicinos priemonės gamintojas (pateikiama tiekėjo pažyma), ar įgaliotas techninėje specifikacijoje nurodytos medicinos priemonės gamintojo atstovas (pateikiami oficialų atstovavimą patvirtinantys dokumentai), ar yra sudaręs atitinkamą bendradarbiavimo sutartį su kitu ūkio subjektu, turinčiu gamintojo suteiktą teisę (pateikiama patvirtinančios sutarties su kita įmone, turinčia teisę atstovauti įrangos gamintoją, skaitmeninė kopija bei ūkio subjektui, su kuriuo sudaryta bendradarbiavimo sutartis, gamintojo išduotas įgaliojimas) atlikti medicinos priemonės techninę priežiūrą.     </t>
  </si>
  <si>
    <t xml:space="preserve">2. Medicinos priemonės techninės būklės tikrinimą, neturėdamas sveikatos apsaugos ministro nustatyta tvarka išduoto pažymėjimo, suteikiančio teisę atlikti medicinos priemonių techninės būklės tikrinimą, gali atlikti tik šios medicinos priemonės gamintojas (pateikti tai pagrindžiančius dokumentus). Priešingu atveju, asmenys, kurie nėra medicinos priemonės gamintojai, atliekantys MP techninės būklės tikrinimo paslaugas, turi atitikti LR sveikatos sistemos įstatymo 592 str. 5 dalyje nustatytus reikalavimus ir turėti valstybinės akreditavimo sveikatos priežiūros veiklai tarnybos išduotą pažymėjimą, suteikiantį teisę atlikti medicinos priemonių techninės būklės tikrinimą, kurį kartu su pasiūlymu privalo pateikti.  </t>
  </si>
  <si>
    <t>Paslaugų kiekis per 36 mėn.</t>
  </si>
  <si>
    <t>Mato vieneto (metų ketvirčio) įkainis EUR be PVM</t>
  </si>
  <si>
    <t>1 pirkimo dalis. Branduolinio magnetinio rezonanso Magnetom Avanto s/n:157033 įskaitant šalčio mašinos WBA-E 1083, s/n: 0726/16 po garantinio aptarnavimo paslaugos:
1.	Techninės priežiūros paslauga TPP, taikoma Branduolinio magnetinio rezonanso aparatui ir šalčio mašinai* (pagal gamintojo rekomendacijasatliekama 4 kartus per metus, viso TPP per 36 mėn. 12 kartų);
2.	Techninės būklės tikrinimas (TBT), taikomas tik Branduolinio magnetinio rezonanso aparatui* (pagal gamintojo rekomendacijas atliekama 1 kartą per 2 metus, viso TBT per 36 mėn. 2 kartai);
3.	Remontas (įskaitant visų sugedusių atsarginių dalių keitimas naujomis (įskaitant ir BMR helio regeneravimo įrenginį „šaldymo galvos“).
4.	Kalibravimas ir testavimas.
5.	Konsultacijos susijusios su įrangos eksploatacija.
2 pirkimo dalis. Šalčio mašinos NRL0330*F*E*J*03, s/n: 2306006856230001 :
1.	Techninės priežiūros paslauga TPP* (pagal gamintojo rekomendacijas atliekama 4 kartus per metus, viso TPP per 36 mėn. 12 kartų);
2.	Remontas (įskaitant visų sugedusių atsarginių dalių keitimas naujomis.
3.	Kalibravimas ir testavimas.
Konsultacijos susijusios su įrangos eksploatacija.</t>
  </si>
  <si>
    <t>Branduolinio magnetinio rezonanso Magnetom AVANTO šalčio mašinos WBA-E 1083, S/N 0726/16 po garantinio aptarnavimo paslaugos</t>
  </si>
  <si>
    <t>Branduolinio magnetinio rezonanso MAGNETOM AVANTO S/N:157033 po garantinio aptarnavimo paslaugos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</si>
</sst>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Times New Roman"/>
      <family val="1"/>
    </font>
    <font>
      <sz val="12"/>
      <color rgb="FF000000"/>
      <name val="Times New Roman"/>
      <family val="1"/>
    </font>
    <font>
      <sz val="12"/>
      <color theme="1"/>
      <name val="Times New Roman"/>
      <family val="1"/>
    </font>
    <font>
      <b/>
      <sz val="12"/>
      <color theme="1"/>
      <name val="Times New Roman"/>
      <family val="1"/>
    </font>
    <font>
      <b/>
      <i/>
      <sz val="12"/>
      <color theme="1"/>
      <name val="Times New Roman"/>
      <family val="1"/>
    </font>
    <font>
      <i/>
      <sz val="12"/>
      <color theme="1"/>
      <name val="Times New Roman"/>
      <family val="1"/>
    </font>
    <font>
      <b/>
      <sz val="14"/>
      <color theme="1"/>
      <name val="Times New Roman"/>
      <family val="1"/>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1">
    <xf numFmtId="0" fontId="0" fillId="0" borderId="0" xfId="0"/>
    <xf numFmtId="0" fontId="3" fillId="2" borderId="0" xfId="0" applyFont="1" applyFill="1"/>
    <xf numFmtId="0" fontId="4" fillId="2" borderId="0" xfId="0" applyFont="1" applyFill="1"/>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wrapText="1"/>
    </xf>
    <xf numFmtId="0" fontId="4" fillId="4" borderId="0" xfId="0" applyFont="1" applyFill="1"/>
    <xf numFmtId="0" fontId="3"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6" borderId="23" xfId="0" applyFont="1" applyFill="1" applyBorder="1" applyProtection="1">
      <protection locked="0"/>
    </xf>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4" fillId="2" borderId="0" xfId="0" applyFont="1" applyFill="1" applyAlignment="1">
      <alignment wrapText="1"/>
    </xf>
    <xf numFmtId="0" fontId="4" fillId="2" borderId="0" xfId="0" applyFont="1" applyFill="1" applyAlignment="1">
      <alignment horizontal="center" wrapText="1"/>
    </xf>
    <xf numFmtId="0" fontId="4" fillId="4" borderId="0" xfId="0" applyFont="1" applyFill="1" applyAlignment="1">
      <alignment wrapText="1"/>
    </xf>
    <xf numFmtId="0" fontId="3" fillId="5" borderId="1" xfId="0" applyFont="1" applyFill="1" applyBorder="1" applyAlignment="1" applyProtection="1">
      <alignment wrapText="1"/>
      <protection locked="0"/>
    </xf>
    <xf numFmtId="0" fontId="4" fillId="4" borderId="23" xfId="0" applyFont="1" applyFill="1" applyBorder="1" applyAlignment="1">
      <alignment wrapText="1"/>
    </xf>
    <xf numFmtId="0" fontId="3" fillId="4" borderId="23" xfId="0" applyFont="1" applyFill="1" applyBorder="1" applyAlignment="1">
      <alignment wrapText="1"/>
    </xf>
    <xf numFmtId="0" fontId="3" fillId="4" borderId="23" xfId="0" applyFont="1" applyFill="1" applyBorder="1" applyAlignment="1">
      <alignment horizontal="center" vertical="center" wrapText="1"/>
    </xf>
    <xf numFmtId="0" fontId="2" fillId="4" borderId="23"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23" xfId="0" applyFont="1" applyFill="1" applyBorder="1" applyAlignment="1">
      <alignment horizontal="center" vertical="center" wrapText="1"/>
    </xf>
    <xf numFmtId="0" fontId="7" fillId="0" borderId="0" xfId="0" applyFont="1" applyAlignment="1">
      <alignment horizontal="center" vertical="center"/>
    </xf>
    <xf numFmtId="0" fontId="10" fillId="0" borderId="0" xfId="0" applyFont="1"/>
    <xf numFmtId="0" fontId="9" fillId="0" borderId="0" xfId="0" applyFont="1"/>
    <xf numFmtId="0" fontId="7" fillId="0" borderId="0" xfId="0" applyFont="1" applyAlignment="1">
      <alignment vertical="center"/>
    </xf>
    <xf numFmtId="0" fontId="10" fillId="0" borderId="0" xfId="0" applyFont="1" applyAlignment="1">
      <alignment wrapText="1"/>
    </xf>
    <xf numFmtId="0" fontId="7" fillId="0" borderId="0" xfId="0" applyFont="1" applyAlignment="1">
      <alignment horizontal="center" vertical="center" wrapText="1"/>
    </xf>
    <xf numFmtId="0" fontId="9" fillId="0" borderId="0" xfId="0" applyFont="1" applyAlignment="1">
      <alignment wrapText="1"/>
    </xf>
    <xf numFmtId="0" fontId="10" fillId="7" borderId="1" xfId="0" applyFont="1" applyFill="1" applyBorder="1" applyAlignment="1">
      <alignment horizontal="center" wrapText="1"/>
    </xf>
    <xf numFmtId="0" fontId="10" fillId="7" borderId="1" xfId="0" applyFont="1" applyFill="1" applyBorder="1" applyAlignment="1">
      <alignment horizontal="center" vertical="center" wrapText="1"/>
    </xf>
    <xf numFmtId="0" fontId="10" fillId="7"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xf numFmtId="0" fontId="9" fillId="0" borderId="1" xfId="0" applyFont="1" applyBorder="1" applyAlignment="1">
      <alignment wrapText="1"/>
    </xf>
    <xf numFmtId="0" fontId="9" fillId="7" borderId="1" xfId="0" applyFont="1" applyFill="1" applyBorder="1" applyAlignment="1">
      <alignment horizontal="center" vertical="center"/>
    </xf>
    <xf numFmtId="0" fontId="9" fillId="0" borderId="1" xfId="0" applyFont="1" applyBorder="1" applyAlignment="1">
      <alignment horizontal="left" vertical="center" wrapText="1"/>
    </xf>
    <xf numFmtId="0" fontId="9" fillId="0" borderId="0" xfId="0" applyFont="1" applyAlignment="1">
      <alignment horizontal="left" wrapText="1"/>
    </xf>
    <xf numFmtId="0" fontId="8" fillId="7" borderId="1" xfId="0" applyFont="1" applyFill="1" applyBorder="1" applyAlignment="1">
      <alignment horizontal="center" vertical="center" wrapText="1"/>
    </xf>
    <xf numFmtId="0" fontId="1" fillId="4" borderId="23" xfId="0" applyFont="1" applyFill="1" applyBorder="1" applyAlignment="1">
      <alignment wrapText="1"/>
    </xf>
    <xf numFmtId="0" fontId="1" fillId="4" borderId="23" xfId="0" applyFont="1" applyFill="1" applyBorder="1"/>
    <xf numFmtId="0" fontId="3" fillId="2" borderId="0" xfId="0" applyFont="1" applyFill="1"/>
    <xf numFmtId="0" fontId="3"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5" fillId="2" borderId="2" xfId="0" applyNumberFormat="1" applyFont="1" applyFill="1" applyBorder="1" applyAlignment="1">
      <alignment horizontal="left" vertical="center" wrapText="1"/>
    </xf>
    <xf numFmtId="0" fontId="0" fillId="0" borderId="22" xfId="0" applyBorder="1"/>
    <xf numFmtId="0" fontId="4" fillId="2" borderId="0" xfId="0" applyFont="1" applyFill="1"/>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3"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3" fillId="3" borderId="1" xfId="0" applyFont="1" applyFill="1" applyBorder="1" applyAlignment="1" applyProtection="1">
      <alignment horizontal="center" vertical="center" wrapText="1"/>
      <protection locked="0"/>
    </xf>
    <xf numFmtId="0" fontId="0" fillId="0" borderId="16" xfId="0" applyBorder="1"/>
    <xf numFmtId="0" fontId="3" fillId="3" borderId="7"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3" fillId="3" borderId="8" xfId="0" applyFont="1" applyFill="1" applyBorder="1" applyAlignment="1" applyProtection="1">
      <alignment horizontal="center" vertical="center" wrapText="1"/>
      <protection locked="0"/>
    </xf>
    <xf numFmtId="0" fontId="0" fillId="0" borderId="17" xfId="0" applyBorder="1"/>
    <xf numFmtId="0" fontId="3"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3" fillId="2" borderId="4" xfId="0" applyFont="1" applyFill="1" applyBorder="1" applyAlignment="1">
      <alignment horizontal="center" vertical="center" wrapText="1"/>
    </xf>
    <xf numFmtId="0" fontId="3" fillId="3" borderId="0" xfId="0" applyFont="1" applyFill="1" applyProtection="1">
      <protection locked="0"/>
    </xf>
    <xf numFmtId="0" fontId="3" fillId="5" borderId="1" xfId="0" applyFont="1" applyFill="1" applyBorder="1" applyAlignment="1" applyProtection="1">
      <alignment horizontal="left" vertical="center" wrapText="1"/>
      <protection locked="0"/>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0" xfId="0" applyFont="1" applyFill="1" applyAlignment="1">
      <alignment horizontal="right"/>
    </xf>
    <xf numFmtId="0" fontId="6" fillId="2" borderId="0" xfId="0" applyFont="1" applyFill="1" applyAlignment="1">
      <alignment horizontal="left" vertical="top" wrapText="1"/>
    </xf>
    <xf numFmtId="0" fontId="4" fillId="2" borderId="0" xfId="0" applyFont="1" applyFill="1" applyAlignment="1">
      <alignment horizontal="left"/>
    </xf>
    <xf numFmtId="0" fontId="3" fillId="5" borderId="1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4" borderId="1"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0" xfId="0" applyFont="1" applyFill="1" applyAlignment="1">
      <alignment horizontal="left" wrapText="1"/>
    </xf>
    <xf numFmtId="0" fontId="9" fillId="0" borderId="0" xfId="0" applyFont="1" applyAlignment="1">
      <alignment horizontal="center"/>
    </xf>
    <xf numFmtId="0" fontId="11" fillId="0" borderId="0" xfId="0" applyFont="1" applyAlignment="1">
      <alignment horizontal="left"/>
    </xf>
    <xf numFmtId="0" fontId="8" fillId="7" borderId="1" xfId="0" applyFont="1" applyFill="1" applyBorder="1" applyAlignment="1">
      <alignment horizontal="left" vertical="center" wrapText="1"/>
    </xf>
    <xf numFmtId="0" fontId="9" fillId="7" borderId="1" xfId="0" applyFont="1" applyFill="1" applyBorder="1" applyAlignment="1">
      <alignment horizontal="left" vertical="top" wrapText="1"/>
    </xf>
    <xf numFmtId="0" fontId="13" fillId="0" borderId="0" xfId="0" applyFont="1" applyAlignment="1">
      <alignment horizontal="center" vertical="center"/>
    </xf>
    <xf numFmtId="0" fontId="10" fillId="0" borderId="0" xfId="0" applyFont="1" applyAlignment="1">
      <alignment horizontal="left" wrapText="1"/>
    </xf>
    <xf numFmtId="0" fontId="9" fillId="0" borderId="0" xfId="0" applyFont="1" applyAlignment="1">
      <alignment horizontal="left" wrapText="1"/>
    </xf>
    <xf numFmtId="0" fontId="11" fillId="0" borderId="0" xfId="0" applyFont="1" applyAlignment="1">
      <alignment horizontal="left" wrapText="1"/>
    </xf>
    <xf numFmtId="0" fontId="0" fillId="0" borderId="0" xfId="0" applyAlignment="1">
      <alignment horizontal="left" vertical="center" wrapText="1"/>
    </xf>
    <xf numFmtId="0" fontId="10" fillId="0" borderId="0" xfId="0" applyFont="1" applyAlignment="1">
      <alignment horizontal="center"/>
    </xf>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53"/>
  <sheetViews>
    <sheetView tabSelected="1" topLeftCell="A24" zoomScale="82" zoomScaleNormal="82" workbookViewId="0">
      <selection activeCell="F46" sqref="F46"/>
    </sheetView>
  </sheetViews>
  <sheetFormatPr defaultColWidth="10.796875" defaultRowHeight="14.4" x14ac:dyDescent="0.3"/>
  <cols>
    <col min="1" max="1" width="9.19921875" style="1" customWidth="1"/>
    <col min="2" max="2" width="78" style="11" customWidth="1"/>
    <col min="3" max="3" width="14.19921875" style="11" customWidth="1"/>
    <col min="4" max="4" width="21.3984375" style="1" customWidth="1"/>
    <col min="5" max="5" width="23.8984375" style="1" customWidth="1"/>
    <col min="6" max="6" width="25.296875" style="1" customWidth="1"/>
    <col min="7" max="7" width="20.5" style="1" customWidth="1"/>
    <col min="8" max="8" width="26.5" style="1" customWidth="1"/>
    <col min="9" max="15" width="25" style="1" customWidth="1"/>
    <col min="16" max="16" width="10.796875" style="1" customWidth="1"/>
    <col min="17" max="16384" width="10.796875" style="1"/>
  </cols>
  <sheetData>
    <row r="2" spans="1:6" x14ac:dyDescent="0.3">
      <c r="A2" s="12" t="s">
        <v>0</v>
      </c>
      <c r="B2" s="24"/>
    </row>
    <row r="3" spans="1:6" x14ac:dyDescent="0.3">
      <c r="B3" s="25"/>
    </row>
    <row r="4" spans="1:6" x14ac:dyDescent="0.3">
      <c r="A4" s="12" t="s">
        <v>1</v>
      </c>
      <c r="B4" s="24"/>
    </row>
    <row r="5" spans="1:6" x14ac:dyDescent="0.3">
      <c r="A5" s="2"/>
      <c r="B5" s="24"/>
    </row>
    <row r="6" spans="1:6" x14ac:dyDescent="0.3">
      <c r="A6" s="1" t="s">
        <v>2</v>
      </c>
      <c r="B6" s="26" t="s">
        <v>3</v>
      </c>
    </row>
    <row r="7" spans="1:6" x14ac:dyDescent="0.3">
      <c r="B7" s="24"/>
    </row>
    <row r="8" spans="1:6" x14ac:dyDescent="0.3">
      <c r="A8" s="3" t="s">
        <v>4</v>
      </c>
      <c r="B8" s="27"/>
    </row>
    <row r="9" spans="1:6" x14ac:dyDescent="0.3">
      <c r="A9" s="3" t="s">
        <v>5</v>
      </c>
      <c r="B9" s="27"/>
    </row>
    <row r="10" spans="1:6" x14ac:dyDescent="0.3">
      <c r="A10" s="3" t="s">
        <v>6</v>
      </c>
      <c r="B10" s="27"/>
    </row>
    <row r="12" spans="1:6" ht="15.6" x14ac:dyDescent="0.3">
      <c r="A12" s="62" t="s">
        <v>7</v>
      </c>
      <c r="B12" s="63"/>
      <c r="C12" s="56"/>
      <c r="D12" s="57"/>
      <c r="E12" s="57"/>
      <c r="F12" s="58"/>
    </row>
    <row r="13" spans="1:6" ht="16.05" customHeight="1" x14ac:dyDescent="0.3">
      <c r="A13" s="67" t="s">
        <v>8</v>
      </c>
      <c r="B13" s="60"/>
      <c r="C13" s="56"/>
      <c r="D13" s="57"/>
      <c r="E13" s="57"/>
      <c r="F13" s="58"/>
    </row>
    <row r="14" spans="1:6" ht="16.05" customHeight="1" x14ac:dyDescent="0.3">
      <c r="A14" s="67" t="s">
        <v>9</v>
      </c>
      <c r="B14" s="60"/>
      <c r="C14" s="56"/>
      <c r="D14" s="57"/>
      <c r="E14" s="57"/>
      <c r="F14" s="58"/>
    </row>
    <row r="15" spans="1:6" ht="16.05" customHeight="1" x14ac:dyDescent="0.3">
      <c r="A15" s="62" t="s">
        <v>10</v>
      </c>
      <c r="B15" s="63"/>
      <c r="C15" s="56"/>
      <c r="D15" s="57"/>
      <c r="E15" s="57"/>
      <c r="F15" s="58"/>
    </row>
    <row r="16" spans="1:6" ht="63" customHeight="1" x14ac:dyDescent="0.3">
      <c r="A16" s="59" t="s">
        <v>11</v>
      </c>
      <c r="B16" s="60"/>
      <c r="C16" s="56"/>
      <c r="D16" s="57"/>
      <c r="E16" s="57"/>
      <c r="F16" s="58"/>
    </row>
    <row r="17" spans="1:7" ht="16.05" customHeight="1" x14ac:dyDescent="0.3">
      <c r="A17" s="62" t="s">
        <v>12</v>
      </c>
      <c r="B17" s="63"/>
      <c r="C17" s="56"/>
      <c r="D17" s="57"/>
      <c r="E17" s="57"/>
      <c r="F17" s="58"/>
    </row>
    <row r="18" spans="1:7" ht="16.05" customHeight="1" x14ac:dyDescent="0.3">
      <c r="A18" s="62" t="s">
        <v>13</v>
      </c>
      <c r="B18" s="63"/>
      <c r="C18" s="56"/>
      <c r="D18" s="57"/>
      <c r="E18" s="57"/>
      <c r="F18" s="58"/>
    </row>
    <row r="19" spans="1:7" ht="48" customHeight="1" x14ac:dyDescent="0.3">
      <c r="A19" s="62" t="s">
        <v>14</v>
      </c>
      <c r="B19" s="63"/>
      <c r="C19" s="56"/>
      <c r="D19" s="57"/>
      <c r="E19" s="57"/>
      <c r="F19" s="58"/>
    </row>
    <row r="20" spans="1:7" ht="55.05" customHeight="1" x14ac:dyDescent="0.3">
      <c r="A20" s="62" t="s">
        <v>15</v>
      </c>
      <c r="B20" s="63"/>
      <c r="C20" s="56"/>
      <c r="D20" s="57"/>
      <c r="E20" s="57"/>
      <c r="F20" s="58"/>
    </row>
    <row r="21" spans="1:7" ht="70.95" customHeight="1" x14ac:dyDescent="0.3">
      <c r="A21" s="64" t="s">
        <v>16</v>
      </c>
      <c r="B21" s="65"/>
      <c r="C21" s="68"/>
      <c r="D21" s="69"/>
      <c r="E21" s="69"/>
      <c r="F21" s="69"/>
      <c r="G21" s="13"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61" t="s">
        <v>17</v>
      </c>
      <c r="B23" s="55"/>
      <c r="C23" s="55"/>
      <c r="D23" s="55"/>
      <c r="E23" s="55"/>
      <c r="F23" s="55"/>
    </row>
    <row r="24" spans="1:7" x14ac:dyDescent="0.3">
      <c r="A24" s="55" t="s">
        <v>18</v>
      </c>
      <c r="B24" s="55"/>
      <c r="C24" s="55"/>
      <c r="D24" s="55"/>
      <c r="E24" s="55"/>
      <c r="F24" s="55"/>
    </row>
    <row r="25" spans="1:7" x14ac:dyDescent="0.3">
      <c r="A25" s="55" t="s">
        <v>19</v>
      </c>
      <c r="B25" s="55"/>
      <c r="C25" s="55"/>
      <c r="D25" s="55"/>
      <c r="E25" s="55"/>
      <c r="F25" s="55"/>
    </row>
    <row r="26" spans="1:7" x14ac:dyDescent="0.3">
      <c r="A26" s="55" t="s">
        <v>20</v>
      </c>
      <c r="B26" s="55"/>
      <c r="C26" s="55"/>
      <c r="D26" s="55"/>
      <c r="E26" s="55"/>
      <c r="F26" s="55"/>
    </row>
    <row r="27" spans="1:7" x14ac:dyDescent="0.3">
      <c r="A27" s="55" t="s">
        <v>21</v>
      </c>
      <c r="B27" s="55"/>
      <c r="C27" s="55"/>
      <c r="D27" s="55"/>
      <c r="E27" s="55"/>
      <c r="F27" s="55"/>
    </row>
    <row r="28" spans="1:7" ht="31.95" customHeight="1" x14ac:dyDescent="0.3">
      <c r="A28" s="66" t="s">
        <v>22</v>
      </c>
      <c r="B28" s="55"/>
      <c r="C28" s="55"/>
      <c r="D28" s="55"/>
      <c r="E28" s="55"/>
      <c r="F28" s="55"/>
    </row>
    <row r="29" spans="1:7" x14ac:dyDescent="0.3">
      <c r="A29" s="55" t="s">
        <v>23</v>
      </c>
      <c r="B29" s="55"/>
      <c r="C29" s="55"/>
      <c r="D29" s="55"/>
      <c r="E29" s="55"/>
      <c r="F29" s="55"/>
    </row>
    <row r="30" spans="1:7" x14ac:dyDescent="0.3">
      <c r="A30" s="13" t="s">
        <v>24</v>
      </c>
      <c r="D30" s="14"/>
    </row>
    <row r="31" spans="1:7" x14ac:dyDescent="0.3">
      <c r="A31" s="13" t="s">
        <v>25</v>
      </c>
    </row>
    <row r="32" spans="1:7" ht="28.8" x14ac:dyDescent="0.3">
      <c r="A32" s="12" t="s">
        <v>26</v>
      </c>
      <c r="B32" s="26" t="s">
        <v>65</v>
      </c>
    </row>
    <row r="34" spans="1:7" x14ac:dyDescent="0.3">
      <c r="A34" s="12" t="s">
        <v>27</v>
      </c>
    </row>
    <row r="35" spans="1:7" s="10" customFormat="1" ht="43.2" x14ac:dyDescent="0.3">
      <c r="A35" s="32" t="s">
        <v>28</v>
      </c>
      <c r="B35" s="33" t="s">
        <v>29</v>
      </c>
      <c r="C35" s="33" t="s">
        <v>113</v>
      </c>
      <c r="D35" s="33" t="s">
        <v>114</v>
      </c>
      <c r="E35" s="32" t="s">
        <v>30</v>
      </c>
      <c r="F35" s="32" t="s">
        <v>31</v>
      </c>
    </row>
    <row r="36" spans="1:7" ht="28.8" x14ac:dyDescent="0.3">
      <c r="A36" s="15" t="s">
        <v>32</v>
      </c>
      <c r="B36" s="28" t="s">
        <v>65</v>
      </c>
      <c r="C36" s="29"/>
      <c r="D36" s="16"/>
      <c r="E36" s="16"/>
      <c r="F36" s="16"/>
    </row>
    <row r="37" spans="1:7" ht="28.8" x14ac:dyDescent="0.3">
      <c r="A37" s="16" t="s">
        <v>33</v>
      </c>
      <c r="B37" s="53" t="s">
        <v>117</v>
      </c>
      <c r="C37" s="30">
        <v>12</v>
      </c>
      <c r="D37" s="31" t="s">
        <v>66</v>
      </c>
      <c r="E37" s="17"/>
      <c r="F37" s="16" t="str">
        <f>IF(ISBLANK(E37),"", PRODUCT(C37,E37))</f>
        <v/>
      </c>
    </row>
    <row r="38" spans="1:7" ht="28.8" x14ac:dyDescent="0.3">
      <c r="A38" s="54" t="s">
        <v>34</v>
      </c>
      <c r="B38" s="53" t="s">
        <v>116</v>
      </c>
      <c r="C38" s="30">
        <v>12</v>
      </c>
      <c r="D38" s="31" t="s">
        <v>66</v>
      </c>
      <c r="E38" s="17"/>
      <c r="F38" s="16"/>
    </row>
    <row r="39" spans="1:7" x14ac:dyDescent="0.3">
      <c r="E39" s="15" t="s">
        <v>35</v>
      </c>
      <c r="F39" s="15" t="str">
        <f>IF((COUNT(C37:C37)&lt;&gt;COUNT(F37:F37)),"", ROUND(SUM(F37:F37),2))</f>
        <v/>
      </c>
      <c r="G39" s="13" t="str">
        <f>IF((COUNT(C37:C37)&lt;&gt;COUNT(F37:F37)),"Neužpildytos visų objektų kainos", "")</f>
        <v>Neužpildytos visų objektų kainos</v>
      </c>
    </row>
    <row r="40" spans="1:7" ht="28.8" x14ac:dyDescent="0.3">
      <c r="C40" s="28" t="s">
        <v>36</v>
      </c>
      <c r="D40" s="18"/>
      <c r="E40" s="15" t="s">
        <v>37</v>
      </c>
      <c r="F40" s="15" t="str">
        <f>IF(OR(F39="",D40=""),"", ROUND(PRODUCT(D40,F39)/100,2))</f>
        <v/>
      </c>
      <c r="G40" s="13" t="str">
        <f>IF(D40="", "Nurodykite taikomą PVM dydį", "")</f>
        <v>Nurodykite taikomą PVM dydį</v>
      </c>
    </row>
    <row r="41" spans="1:7" x14ac:dyDescent="0.3">
      <c r="E41" s="15" t="s">
        <v>38</v>
      </c>
      <c r="F41" s="15">
        <f>IF(ISBLANK(F40), "", ROUND(SUM(F39:F40),2))</f>
        <v>0</v>
      </c>
    </row>
    <row r="45" spans="1:7" ht="28.8" x14ac:dyDescent="0.3">
      <c r="A45" s="12" t="s">
        <v>39</v>
      </c>
      <c r="B45" s="26" t="s">
        <v>40</v>
      </c>
    </row>
    <row r="47" spans="1:7" x14ac:dyDescent="0.3">
      <c r="A47" s="12" t="s">
        <v>27</v>
      </c>
    </row>
    <row r="48" spans="1:7" ht="43.2" x14ac:dyDescent="0.3">
      <c r="A48" s="15" t="s">
        <v>28</v>
      </c>
      <c r="B48" s="28" t="s">
        <v>29</v>
      </c>
      <c r="C48" s="33" t="s">
        <v>113</v>
      </c>
      <c r="D48" s="33" t="s">
        <v>114</v>
      </c>
      <c r="E48" s="15" t="s">
        <v>30</v>
      </c>
      <c r="F48" s="15" t="s">
        <v>31</v>
      </c>
    </row>
    <row r="49" spans="1:7" ht="28.8" x14ac:dyDescent="0.3">
      <c r="A49" s="15" t="s">
        <v>41</v>
      </c>
      <c r="B49" s="28" t="s">
        <v>40</v>
      </c>
      <c r="C49" s="29"/>
      <c r="D49" s="16"/>
      <c r="E49" s="16"/>
      <c r="F49" s="16"/>
    </row>
    <row r="50" spans="1:7" x14ac:dyDescent="0.3">
      <c r="A50" s="16" t="s">
        <v>42</v>
      </c>
      <c r="B50" s="29" t="s">
        <v>43</v>
      </c>
      <c r="C50" s="30">
        <v>12</v>
      </c>
      <c r="D50" s="31" t="s">
        <v>66</v>
      </c>
      <c r="E50" s="17"/>
      <c r="F50" s="16" t="str">
        <f>IF(ISBLANK(E50),"", PRODUCT(C50,E50))</f>
        <v/>
      </c>
    </row>
    <row r="51" spans="1:7" x14ac:dyDescent="0.3">
      <c r="E51" s="15" t="s">
        <v>35</v>
      </c>
      <c r="F51" s="15" t="str">
        <f>IF(F50="","",ROUND(SUM(F50:F50),2))</f>
        <v/>
      </c>
      <c r="G51" s="13" t="str">
        <f>IF(F50="","Neužpildytos visos objektų kainos","")</f>
        <v>Neužpildytos visos objektų kainos</v>
      </c>
    </row>
    <row r="52" spans="1:7" ht="28.8" x14ac:dyDescent="0.3">
      <c r="C52" s="28" t="s">
        <v>36</v>
      </c>
      <c r="D52" s="18"/>
      <c r="E52" s="15" t="s">
        <v>37</v>
      </c>
      <c r="F52" s="15" t="str">
        <f>IF(OR(F51="",D52=""),"", ROUND(PRODUCT(D52,F51)/100,2))</f>
        <v/>
      </c>
      <c r="G52" s="13" t="str">
        <f>IF(D52="", "Nurodykite taikomą PVM dydį", "")</f>
        <v>Nurodykite taikomą PVM dydį</v>
      </c>
    </row>
    <row r="53" spans="1:7" x14ac:dyDescent="0.3">
      <c r="E53" s="15" t="s">
        <v>38</v>
      </c>
      <c r="F53" s="15">
        <f>IF(ISBLANK(F52), "", ROUND(SUM(F51:F52),2))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99" t="s">
        <v>44</v>
      </c>
      <c r="B2" s="55"/>
      <c r="C2" s="55"/>
      <c r="D2" s="55"/>
      <c r="E2" s="55"/>
      <c r="F2" s="55"/>
      <c r="G2" s="55"/>
      <c r="H2" s="55"/>
      <c r="I2" s="55"/>
      <c r="J2" s="55"/>
      <c r="K2" s="55"/>
    </row>
    <row r="3" spans="1:11" x14ac:dyDescent="0.3">
      <c r="A3" s="55"/>
      <c r="B3" s="55"/>
      <c r="C3" s="55"/>
      <c r="D3" s="55"/>
      <c r="E3" s="55"/>
      <c r="F3" s="55"/>
      <c r="G3" s="55"/>
      <c r="H3" s="55"/>
      <c r="I3" s="55"/>
      <c r="J3" s="55"/>
      <c r="K3" s="55"/>
    </row>
    <row r="4" spans="1:11" ht="16.05" customHeight="1" thickBot="1" x14ac:dyDescent="0.35">
      <c r="A4" s="6"/>
      <c r="B4" s="6"/>
      <c r="C4" s="6"/>
      <c r="D4" s="6"/>
      <c r="E4" s="6"/>
      <c r="F4" s="6"/>
      <c r="G4" s="6"/>
      <c r="H4" s="6"/>
      <c r="I4" s="6"/>
      <c r="J4" s="6"/>
    </row>
    <row r="5" spans="1:11" ht="48" customHeight="1" x14ac:dyDescent="0.3">
      <c r="A5" s="81" t="s">
        <v>45</v>
      </c>
      <c r="B5" s="75"/>
      <c r="C5" s="73" t="s">
        <v>46</v>
      </c>
      <c r="D5" s="74"/>
      <c r="E5" s="75"/>
      <c r="F5" s="73" t="s">
        <v>47</v>
      </c>
      <c r="G5" s="74"/>
      <c r="H5" s="75"/>
      <c r="I5" s="73" t="s">
        <v>48</v>
      </c>
      <c r="J5" s="75"/>
      <c r="K5" s="8" t="s">
        <v>49</v>
      </c>
    </row>
    <row r="6" spans="1:11" ht="49.05" customHeight="1" x14ac:dyDescent="0.3">
      <c r="A6" s="72"/>
      <c r="B6" s="63"/>
      <c r="C6" s="70"/>
      <c r="D6" s="71"/>
      <c r="E6" s="63"/>
      <c r="F6" s="70"/>
      <c r="G6" s="71"/>
      <c r="H6" s="63"/>
      <c r="I6" s="70"/>
      <c r="J6" s="63"/>
      <c r="K6" s="19"/>
    </row>
    <row r="7" spans="1:11" ht="49.05" customHeight="1" x14ac:dyDescent="0.3">
      <c r="A7" s="72"/>
      <c r="B7" s="63"/>
      <c r="C7" s="70"/>
      <c r="D7" s="71"/>
      <c r="E7" s="63"/>
      <c r="F7" s="70"/>
      <c r="G7" s="71"/>
      <c r="H7" s="63"/>
      <c r="I7" s="70"/>
      <c r="J7" s="63"/>
      <c r="K7" s="19"/>
    </row>
    <row r="8" spans="1:11" ht="49.05" customHeight="1" x14ac:dyDescent="0.3">
      <c r="A8" s="72"/>
      <c r="B8" s="63"/>
      <c r="C8" s="70"/>
      <c r="D8" s="71"/>
      <c r="E8" s="63"/>
      <c r="F8" s="70"/>
      <c r="G8" s="71"/>
      <c r="H8" s="63"/>
      <c r="I8" s="70"/>
      <c r="J8" s="63"/>
      <c r="K8" s="19"/>
    </row>
    <row r="9" spans="1:11" ht="49.05" customHeight="1" x14ac:dyDescent="0.3">
      <c r="A9" s="72"/>
      <c r="B9" s="63"/>
      <c r="C9" s="70"/>
      <c r="D9" s="71"/>
      <c r="E9" s="63"/>
      <c r="F9" s="70"/>
      <c r="G9" s="71"/>
      <c r="H9" s="63"/>
      <c r="I9" s="70"/>
      <c r="J9" s="63"/>
      <c r="K9" s="19"/>
    </row>
    <row r="10" spans="1:11" ht="49.05" customHeight="1" x14ac:dyDescent="0.3">
      <c r="A10" s="72"/>
      <c r="B10" s="63"/>
      <c r="C10" s="70"/>
      <c r="D10" s="71"/>
      <c r="E10" s="63"/>
      <c r="F10" s="70"/>
      <c r="G10" s="71"/>
      <c r="H10" s="63"/>
      <c r="I10" s="70"/>
      <c r="J10" s="63"/>
      <c r="K10" s="19"/>
    </row>
    <row r="11" spans="1:11" ht="49.05" customHeight="1" x14ac:dyDescent="0.3">
      <c r="A11" s="72"/>
      <c r="B11" s="63"/>
      <c r="C11" s="70"/>
      <c r="D11" s="71"/>
      <c r="E11" s="63"/>
      <c r="F11" s="70"/>
      <c r="G11" s="71"/>
      <c r="H11" s="63"/>
      <c r="I11" s="70"/>
      <c r="J11" s="63"/>
      <c r="K11" s="19"/>
    </row>
    <row r="12" spans="1:11" ht="49.05" customHeight="1" x14ac:dyDescent="0.3">
      <c r="A12" s="72"/>
      <c r="B12" s="63"/>
      <c r="C12" s="70"/>
      <c r="D12" s="71"/>
      <c r="E12" s="63"/>
      <c r="F12" s="70"/>
      <c r="G12" s="71"/>
      <c r="H12" s="63"/>
      <c r="I12" s="70"/>
      <c r="J12" s="63"/>
      <c r="K12" s="19"/>
    </row>
    <row r="13" spans="1:11" ht="49.05" customHeight="1" x14ac:dyDescent="0.3">
      <c r="A13" s="72"/>
      <c r="B13" s="63"/>
      <c r="C13" s="70"/>
      <c r="D13" s="71"/>
      <c r="E13" s="63"/>
      <c r="F13" s="70"/>
      <c r="G13" s="71"/>
      <c r="H13" s="63"/>
      <c r="I13" s="70"/>
      <c r="J13" s="63"/>
      <c r="K13" s="19"/>
    </row>
    <row r="14" spans="1:11" ht="49.05" customHeight="1" x14ac:dyDescent="0.3">
      <c r="A14" s="72"/>
      <c r="B14" s="63"/>
      <c r="C14" s="70"/>
      <c r="D14" s="71"/>
      <c r="E14" s="63"/>
      <c r="F14" s="70"/>
      <c r="G14" s="71"/>
      <c r="H14" s="63"/>
      <c r="I14" s="70"/>
      <c r="J14" s="63"/>
      <c r="K14" s="19"/>
    </row>
    <row r="15" spans="1:11" ht="48" customHeight="1" thickBot="1" x14ac:dyDescent="0.35">
      <c r="A15" s="86"/>
      <c r="B15" s="80"/>
      <c r="C15" s="78"/>
      <c r="D15" s="79"/>
      <c r="E15" s="80"/>
      <c r="F15" s="78"/>
      <c r="G15" s="79"/>
      <c r="H15" s="80"/>
      <c r="I15" s="78"/>
      <c r="J15" s="80"/>
      <c r="K15" s="20"/>
    </row>
    <row r="16" spans="1:11" ht="19.05" customHeight="1" x14ac:dyDescent="0.3">
      <c r="A16" s="9"/>
      <c r="B16" s="9"/>
      <c r="C16" s="9"/>
      <c r="D16" s="9"/>
      <c r="E16" s="9"/>
      <c r="F16" s="9"/>
      <c r="G16" s="9"/>
      <c r="H16" s="9"/>
      <c r="I16" s="9"/>
      <c r="J16" s="9"/>
      <c r="K16" s="10"/>
    </row>
    <row r="17" spans="1:11" ht="49.05" customHeight="1" x14ac:dyDescent="0.3">
      <c r="A17" s="98" t="s">
        <v>50</v>
      </c>
      <c r="B17" s="55"/>
      <c r="C17" s="55"/>
      <c r="D17" s="55"/>
      <c r="E17" s="55"/>
      <c r="F17" s="55"/>
      <c r="G17" s="55"/>
      <c r="H17" s="55"/>
      <c r="I17" s="55"/>
      <c r="J17" s="55"/>
      <c r="K17" s="55"/>
    </row>
    <row r="18" spans="1:11" ht="16.05" customHeight="1" thickBot="1" x14ac:dyDescent="0.35">
      <c r="A18" s="9"/>
      <c r="B18" s="9"/>
      <c r="C18" s="9"/>
      <c r="D18" s="9"/>
      <c r="E18" s="9"/>
      <c r="F18" s="9"/>
      <c r="G18" s="9"/>
      <c r="H18" s="9"/>
      <c r="I18" s="9"/>
      <c r="J18" s="9"/>
      <c r="K18" s="10"/>
    </row>
    <row r="19" spans="1:11" ht="49.05" customHeight="1" x14ac:dyDescent="0.3">
      <c r="A19" s="81" t="s">
        <v>29</v>
      </c>
      <c r="B19" s="75"/>
      <c r="C19" s="73" t="s">
        <v>46</v>
      </c>
      <c r="D19" s="74"/>
      <c r="E19" s="75"/>
      <c r="F19" s="73" t="s">
        <v>51</v>
      </c>
      <c r="G19" s="74"/>
      <c r="H19" s="75"/>
      <c r="I19" s="84" t="s">
        <v>48</v>
      </c>
      <c r="J19" s="85"/>
      <c r="K19" s="10"/>
    </row>
    <row r="20" spans="1:11" ht="49.05" customHeight="1" x14ac:dyDescent="0.3">
      <c r="A20" s="72"/>
      <c r="B20" s="63"/>
      <c r="C20" s="70"/>
      <c r="D20" s="71"/>
      <c r="E20" s="63"/>
      <c r="F20" s="70"/>
      <c r="G20" s="71"/>
      <c r="H20" s="63"/>
      <c r="I20" s="76"/>
      <c r="J20" s="77"/>
      <c r="K20" s="10"/>
    </row>
    <row r="21" spans="1:11" ht="49.05" customHeight="1" x14ac:dyDescent="0.3">
      <c r="A21" s="72"/>
      <c r="B21" s="63"/>
      <c r="C21" s="70"/>
      <c r="D21" s="71"/>
      <c r="E21" s="63"/>
      <c r="F21" s="70"/>
      <c r="G21" s="71"/>
      <c r="H21" s="63"/>
      <c r="I21" s="76"/>
      <c r="J21" s="77"/>
      <c r="K21" s="10"/>
    </row>
    <row r="22" spans="1:11" ht="49.05" customHeight="1" x14ac:dyDescent="0.3">
      <c r="A22" s="72"/>
      <c r="B22" s="63"/>
      <c r="C22" s="70"/>
      <c r="D22" s="71"/>
      <c r="E22" s="63"/>
      <c r="F22" s="70"/>
      <c r="G22" s="71"/>
      <c r="H22" s="63"/>
      <c r="I22" s="76"/>
      <c r="J22" s="77"/>
      <c r="K22" s="10"/>
    </row>
    <row r="23" spans="1:11" ht="49.05" customHeight="1" x14ac:dyDescent="0.3">
      <c r="A23" s="72"/>
      <c r="B23" s="63"/>
      <c r="C23" s="70"/>
      <c r="D23" s="71"/>
      <c r="E23" s="63"/>
      <c r="F23" s="70"/>
      <c r="G23" s="71"/>
      <c r="H23" s="63"/>
      <c r="I23" s="76"/>
      <c r="J23" s="77"/>
      <c r="K23" s="10"/>
    </row>
    <row r="24" spans="1:11" ht="49.05" customHeight="1" x14ac:dyDescent="0.3">
      <c r="A24" s="72"/>
      <c r="B24" s="63"/>
      <c r="C24" s="70"/>
      <c r="D24" s="71"/>
      <c r="E24" s="63"/>
      <c r="F24" s="70"/>
      <c r="G24" s="71"/>
      <c r="H24" s="63"/>
      <c r="I24" s="76"/>
      <c r="J24" s="77"/>
      <c r="K24" s="10"/>
    </row>
    <row r="25" spans="1:11" ht="49.05" customHeight="1" x14ac:dyDescent="0.3">
      <c r="A25" s="72"/>
      <c r="B25" s="63"/>
      <c r="C25" s="70"/>
      <c r="D25" s="71"/>
      <c r="E25" s="63"/>
      <c r="F25" s="70"/>
      <c r="G25" s="71"/>
      <c r="H25" s="63"/>
      <c r="I25" s="76"/>
      <c r="J25" s="77"/>
      <c r="K25" s="10"/>
    </row>
    <row r="26" spans="1:11" ht="49.05" customHeight="1" x14ac:dyDescent="0.3">
      <c r="A26" s="72"/>
      <c r="B26" s="63"/>
      <c r="C26" s="70"/>
      <c r="D26" s="71"/>
      <c r="E26" s="63"/>
      <c r="F26" s="70"/>
      <c r="G26" s="71"/>
      <c r="H26" s="63"/>
      <c r="I26" s="76"/>
      <c r="J26" s="77"/>
      <c r="K26" s="10"/>
    </row>
    <row r="27" spans="1:11" ht="49.05" customHeight="1" x14ac:dyDescent="0.3">
      <c r="A27" s="72"/>
      <c r="B27" s="63"/>
      <c r="C27" s="70"/>
      <c r="D27" s="71"/>
      <c r="E27" s="63"/>
      <c r="F27" s="70"/>
      <c r="G27" s="71"/>
      <c r="H27" s="63"/>
      <c r="I27" s="76"/>
      <c r="J27" s="77"/>
      <c r="K27" s="10"/>
    </row>
    <row r="28" spans="1:11" ht="49.05" customHeight="1" x14ac:dyDescent="0.3">
      <c r="A28" s="72"/>
      <c r="B28" s="63"/>
      <c r="C28" s="70"/>
      <c r="D28" s="71"/>
      <c r="E28" s="63"/>
      <c r="F28" s="70"/>
      <c r="G28" s="71"/>
      <c r="H28" s="63"/>
      <c r="I28" s="76"/>
      <c r="J28" s="77"/>
      <c r="K28" s="10"/>
    </row>
    <row r="29" spans="1:11" ht="49.05" customHeight="1" x14ac:dyDescent="0.3">
      <c r="A29" s="72"/>
      <c r="B29" s="63"/>
      <c r="C29" s="70"/>
      <c r="D29" s="71"/>
      <c r="E29" s="63"/>
      <c r="F29" s="70"/>
      <c r="G29" s="71"/>
      <c r="H29" s="63"/>
      <c r="I29" s="76"/>
      <c r="J29" s="77"/>
      <c r="K29" s="10"/>
    </row>
    <row r="31" spans="1:11" ht="33" customHeight="1" x14ac:dyDescent="0.3">
      <c r="A31" s="91"/>
      <c r="B31" s="55"/>
      <c r="C31" s="55"/>
      <c r="D31" s="55"/>
      <c r="E31" s="55"/>
      <c r="F31" s="55"/>
      <c r="G31" s="55"/>
      <c r="H31" s="55"/>
      <c r="I31" s="55"/>
      <c r="J31" s="55"/>
    </row>
    <row r="33" spans="1:10" ht="16.05" customHeight="1" x14ac:dyDescent="0.3">
      <c r="A33" s="92" t="s">
        <v>52</v>
      </c>
      <c r="B33" s="55"/>
      <c r="C33" s="55"/>
      <c r="D33" s="55"/>
      <c r="E33" s="55"/>
      <c r="F33" s="55"/>
      <c r="G33" s="55"/>
      <c r="H33" s="55"/>
      <c r="I33" s="55"/>
      <c r="J33" s="55"/>
    </row>
    <row r="34" spans="1:10" ht="16.05" customHeight="1" thickBot="1" x14ac:dyDescent="0.35"/>
    <row r="35" spans="1:10" ht="16.05" customHeight="1" x14ac:dyDescent="0.3">
      <c r="A35" s="7" t="s">
        <v>28</v>
      </c>
      <c r="B35" s="88" t="s">
        <v>53</v>
      </c>
      <c r="C35" s="74"/>
      <c r="D35" s="74"/>
      <c r="E35" s="74"/>
      <c r="F35" s="74"/>
      <c r="G35" s="75"/>
      <c r="H35" s="89" t="s">
        <v>54</v>
      </c>
      <c r="I35" s="74"/>
      <c r="J35" s="85"/>
    </row>
    <row r="36" spans="1:10" ht="48" customHeight="1" x14ac:dyDescent="0.3">
      <c r="A36" s="21" t="s">
        <v>55</v>
      </c>
      <c r="B36" s="97" t="s">
        <v>56</v>
      </c>
      <c r="C36" s="71"/>
      <c r="D36" s="71"/>
      <c r="E36" s="71"/>
      <c r="F36" s="71"/>
      <c r="G36" s="63"/>
      <c r="H36" s="87"/>
      <c r="I36" s="71"/>
      <c r="J36" s="77"/>
    </row>
    <row r="37" spans="1:10" ht="48" customHeight="1" x14ac:dyDescent="0.3">
      <c r="A37" s="21" t="s">
        <v>57</v>
      </c>
      <c r="B37" s="97" t="s">
        <v>58</v>
      </c>
      <c r="C37" s="71"/>
      <c r="D37" s="71"/>
      <c r="E37" s="71"/>
      <c r="F37" s="71"/>
      <c r="G37" s="63"/>
      <c r="H37" s="87"/>
      <c r="I37" s="71"/>
      <c r="J37" s="77"/>
    </row>
    <row r="38" spans="1:10" ht="48" customHeight="1" x14ac:dyDescent="0.3">
      <c r="A38" s="21" t="s">
        <v>59</v>
      </c>
      <c r="B38" s="97" t="s">
        <v>60</v>
      </c>
      <c r="C38" s="71"/>
      <c r="D38" s="71"/>
      <c r="E38" s="71"/>
      <c r="F38" s="71"/>
      <c r="G38" s="63"/>
      <c r="H38" s="87"/>
      <c r="I38" s="71"/>
      <c r="J38" s="77"/>
    </row>
    <row r="39" spans="1:10" ht="48" customHeight="1" x14ac:dyDescent="0.3">
      <c r="A39" s="22"/>
      <c r="B39" s="83"/>
      <c r="C39" s="71"/>
      <c r="D39" s="71"/>
      <c r="E39" s="71"/>
      <c r="F39" s="71"/>
      <c r="G39" s="63"/>
      <c r="H39" s="87"/>
      <c r="I39" s="71"/>
      <c r="J39" s="77"/>
    </row>
    <row r="40" spans="1:10" ht="48" customHeight="1" x14ac:dyDescent="0.3">
      <c r="A40" s="22"/>
      <c r="B40" s="83"/>
      <c r="C40" s="71"/>
      <c r="D40" s="71"/>
      <c r="E40" s="71"/>
      <c r="F40" s="71"/>
      <c r="G40" s="63"/>
      <c r="H40" s="87"/>
      <c r="I40" s="71"/>
      <c r="J40" s="77"/>
    </row>
    <row r="41" spans="1:10" ht="48" customHeight="1" x14ac:dyDescent="0.3">
      <c r="A41" s="22"/>
      <c r="B41" s="83"/>
      <c r="C41" s="71"/>
      <c r="D41" s="71"/>
      <c r="E41" s="71"/>
      <c r="F41" s="71"/>
      <c r="G41" s="63"/>
      <c r="H41" s="87"/>
      <c r="I41" s="71"/>
      <c r="J41" s="77"/>
    </row>
    <row r="42" spans="1:10" ht="48" customHeight="1" x14ac:dyDescent="0.3">
      <c r="A42" s="22"/>
      <c r="B42" s="83"/>
      <c r="C42" s="71"/>
      <c r="D42" s="71"/>
      <c r="E42" s="71"/>
      <c r="F42" s="71"/>
      <c r="G42" s="63"/>
      <c r="H42" s="87"/>
      <c r="I42" s="71"/>
      <c r="J42" s="77"/>
    </row>
    <row r="43" spans="1:10" ht="48" customHeight="1" x14ac:dyDescent="0.3">
      <c r="A43" s="22"/>
      <c r="B43" s="83"/>
      <c r="C43" s="71"/>
      <c r="D43" s="71"/>
      <c r="E43" s="71"/>
      <c r="F43" s="71"/>
      <c r="G43" s="63"/>
      <c r="H43" s="87"/>
      <c r="I43" s="71"/>
      <c r="J43" s="77"/>
    </row>
    <row r="44" spans="1:10" ht="48" customHeight="1" x14ac:dyDescent="0.3">
      <c r="A44" s="22"/>
      <c r="B44" s="83"/>
      <c r="C44" s="71"/>
      <c r="D44" s="71"/>
      <c r="E44" s="71"/>
      <c r="F44" s="71"/>
      <c r="G44" s="63"/>
      <c r="H44" s="87"/>
      <c r="I44" s="71"/>
      <c r="J44" s="77"/>
    </row>
    <row r="45" spans="1:10" ht="48" customHeight="1" x14ac:dyDescent="0.3">
      <c r="A45" s="22"/>
      <c r="B45" s="83"/>
      <c r="C45" s="71"/>
      <c r="D45" s="71"/>
      <c r="E45" s="71"/>
      <c r="F45" s="71"/>
      <c r="G45" s="63"/>
      <c r="H45" s="87"/>
      <c r="I45" s="71"/>
      <c r="J45" s="77"/>
    </row>
    <row r="46" spans="1:10" ht="49.05" customHeight="1" thickBot="1" x14ac:dyDescent="0.35">
      <c r="A46" s="23"/>
      <c r="B46" s="93"/>
      <c r="C46" s="79"/>
      <c r="D46" s="79"/>
      <c r="E46" s="79"/>
      <c r="F46" s="79"/>
      <c r="G46" s="80"/>
      <c r="H46" s="94"/>
      <c r="I46" s="95"/>
      <c r="J46" s="96"/>
    </row>
    <row r="48" spans="1:10" ht="102" customHeight="1" x14ac:dyDescent="0.3">
      <c r="A48" s="91" t="s">
        <v>61</v>
      </c>
      <c r="B48" s="55"/>
      <c r="C48" s="55"/>
      <c r="D48" s="55"/>
      <c r="E48" s="55"/>
      <c r="F48" s="55"/>
      <c r="G48" s="55"/>
      <c r="H48" s="55"/>
      <c r="I48" s="55"/>
      <c r="J48" s="55"/>
    </row>
    <row r="51" spans="1:10" x14ac:dyDescent="0.3">
      <c r="A51" s="90" t="s">
        <v>62</v>
      </c>
      <c r="B51" s="55"/>
      <c r="C51" s="55"/>
      <c r="D51" s="55"/>
      <c r="E51" s="82"/>
      <c r="F51" s="55"/>
      <c r="G51" s="55"/>
      <c r="H51" s="55"/>
      <c r="I51" s="55"/>
      <c r="J51" s="55"/>
    </row>
    <row r="53" spans="1:10" x14ac:dyDescent="0.3">
      <c r="A53" s="90" t="s">
        <v>63</v>
      </c>
      <c r="B53" s="55"/>
      <c r="C53" s="55"/>
      <c r="D53" s="55"/>
      <c r="E53" s="82"/>
      <c r="F53" s="55"/>
      <c r="G53" s="55"/>
      <c r="H53" s="55"/>
      <c r="I53" s="55"/>
      <c r="J53" s="55"/>
    </row>
    <row r="100" spans="1:1" ht="15.6" x14ac:dyDescent="0.3">
      <c r="A100" t="s">
        <v>64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FB311-2D7D-4000-8355-62EC41FB88D4}">
  <dimension ref="A2:G31"/>
  <sheetViews>
    <sheetView topLeftCell="A21" zoomScale="90" zoomScaleNormal="90" workbookViewId="0">
      <selection activeCell="A28" sqref="A28"/>
    </sheetView>
  </sheetViews>
  <sheetFormatPr defaultRowHeight="15.6" x14ac:dyDescent="0.3"/>
  <cols>
    <col min="1" max="1" width="8.796875" style="36"/>
    <col min="2" max="2" width="39.3984375" style="40" customWidth="1"/>
    <col min="3" max="3" width="76.69921875" style="36" customWidth="1"/>
    <col min="4" max="16384" width="8.796875" style="36"/>
  </cols>
  <sheetData>
    <row r="2" spans="1:7" ht="17.399999999999999" x14ac:dyDescent="0.3">
      <c r="A2" s="104" t="s">
        <v>67</v>
      </c>
      <c r="B2" s="104"/>
      <c r="C2" s="104"/>
      <c r="D2" s="37"/>
      <c r="E2" s="37"/>
      <c r="F2" s="37"/>
      <c r="G2" s="37"/>
    </row>
    <row r="3" spans="1:7" x14ac:dyDescent="0.3">
      <c r="B3" s="39"/>
      <c r="C3" s="34"/>
      <c r="D3" s="34"/>
      <c r="E3" s="34"/>
      <c r="F3" s="34"/>
    </row>
    <row r="6" spans="1:7" x14ac:dyDescent="0.3">
      <c r="A6" s="35" t="s">
        <v>96</v>
      </c>
      <c r="B6" s="38"/>
      <c r="C6" s="35"/>
    </row>
    <row r="7" spans="1:7" ht="32.4" customHeight="1" x14ac:dyDescent="0.3">
      <c r="A7" s="105" t="s">
        <v>97</v>
      </c>
      <c r="B7" s="105"/>
      <c r="C7" s="105"/>
      <c r="D7" s="40"/>
      <c r="E7" s="40"/>
      <c r="F7" s="40"/>
      <c r="G7" s="40"/>
    </row>
    <row r="8" spans="1:7" ht="31.2" customHeight="1" x14ac:dyDescent="0.3">
      <c r="A8" s="105" t="s">
        <v>98</v>
      </c>
      <c r="B8" s="105"/>
      <c r="C8" s="105"/>
      <c r="D8" s="40"/>
      <c r="E8" s="40"/>
      <c r="F8" s="40"/>
      <c r="G8" s="40"/>
    </row>
    <row r="9" spans="1:7" x14ac:dyDescent="0.3">
      <c r="A9" s="51"/>
      <c r="B9" s="51"/>
      <c r="C9" s="51"/>
    </row>
    <row r="10" spans="1:7" ht="47.4" customHeight="1" x14ac:dyDescent="0.3">
      <c r="A10" s="106" t="s">
        <v>108</v>
      </c>
      <c r="B10" s="106"/>
      <c r="C10" s="106"/>
      <c r="D10" s="40"/>
      <c r="E10" s="40"/>
      <c r="F10" s="40"/>
      <c r="G10" s="40"/>
    </row>
    <row r="11" spans="1:7" ht="16.2" x14ac:dyDescent="0.35">
      <c r="A11" s="101" t="s">
        <v>99</v>
      </c>
      <c r="B11" s="101"/>
    </row>
    <row r="12" spans="1:7" s="35" customFormat="1" ht="31.2" x14ac:dyDescent="0.3">
      <c r="A12" s="41" t="s">
        <v>100</v>
      </c>
      <c r="B12" s="42" t="s">
        <v>68</v>
      </c>
      <c r="C12" s="43" t="s">
        <v>101</v>
      </c>
    </row>
    <row r="13" spans="1:7" ht="281.39999999999998" customHeight="1" x14ac:dyDescent="0.3">
      <c r="A13" s="44">
        <v>1</v>
      </c>
      <c r="B13" s="50" t="s">
        <v>102</v>
      </c>
      <c r="C13" s="46" t="s">
        <v>115</v>
      </c>
    </row>
    <row r="14" spans="1:7" ht="126.6" customHeight="1" x14ac:dyDescent="0.3">
      <c r="A14" s="44" t="s">
        <v>33</v>
      </c>
      <c r="B14" s="50" t="s">
        <v>69</v>
      </c>
      <c r="C14" s="46" t="s">
        <v>103</v>
      </c>
    </row>
    <row r="15" spans="1:7" x14ac:dyDescent="0.3">
      <c r="A15" s="44" t="s">
        <v>34</v>
      </c>
      <c r="B15" s="50" t="s">
        <v>70</v>
      </c>
      <c r="C15" s="47" t="s">
        <v>71</v>
      </c>
    </row>
    <row r="16" spans="1:7" ht="93.6" x14ac:dyDescent="0.3">
      <c r="A16" s="44" t="s">
        <v>72</v>
      </c>
      <c r="B16" s="50" t="s">
        <v>73</v>
      </c>
      <c r="C16" s="46" t="s">
        <v>104</v>
      </c>
    </row>
    <row r="17" spans="1:3" ht="31.2" x14ac:dyDescent="0.3">
      <c r="A17" s="44" t="s">
        <v>74</v>
      </c>
      <c r="B17" s="50" t="s">
        <v>75</v>
      </c>
      <c r="C17" s="48" t="s">
        <v>76</v>
      </c>
    </row>
    <row r="18" spans="1:3" ht="107.4" customHeight="1" x14ac:dyDescent="0.3">
      <c r="A18" s="45">
        <v>2</v>
      </c>
      <c r="B18" s="46" t="s">
        <v>77</v>
      </c>
      <c r="C18" s="46" t="s">
        <v>105</v>
      </c>
    </row>
    <row r="19" spans="1:3" ht="31.2" x14ac:dyDescent="0.3">
      <c r="A19" s="45" t="s">
        <v>42</v>
      </c>
      <c r="B19" s="46" t="s">
        <v>78</v>
      </c>
      <c r="C19" s="48" t="s">
        <v>106</v>
      </c>
    </row>
    <row r="20" spans="1:3" x14ac:dyDescent="0.3">
      <c r="A20" s="52">
        <v>3</v>
      </c>
      <c r="B20" s="102" t="s">
        <v>79</v>
      </c>
      <c r="C20" s="102"/>
    </row>
    <row r="21" spans="1:3" ht="62.4" x14ac:dyDescent="0.3">
      <c r="A21" s="44" t="s">
        <v>80</v>
      </c>
      <c r="B21" s="50" t="s">
        <v>81</v>
      </c>
      <c r="C21" s="46" t="s">
        <v>82</v>
      </c>
    </row>
    <row r="22" spans="1:3" x14ac:dyDescent="0.3">
      <c r="A22" s="49">
        <v>4</v>
      </c>
      <c r="B22" s="103" t="s">
        <v>83</v>
      </c>
      <c r="C22" s="103"/>
    </row>
    <row r="23" spans="1:3" ht="15" customHeight="1" x14ac:dyDescent="0.3">
      <c r="A23" s="45" t="s">
        <v>84</v>
      </c>
      <c r="B23" s="46" t="s">
        <v>85</v>
      </c>
      <c r="C23" s="46" t="s">
        <v>86</v>
      </c>
    </row>
    <row r="24" spans="1:3" ht="50.4" customHeight="1" x14ac:dyDescent="0.3">
      <c r="A24" s="44" t="s">
        <v>87</v>
      </c>
      <c r="B24" s="50" t="s">
        <v>88</v>
      </c>
      <c r="C24" s="46" t="s">
        <v>107</v>
      </c>
    </row>
    <row r="25" spans="1:3" ht="64.2" customHeight="1" x14ac:dyDescent="0.3">
      <c r="A25" s="44" t="s">
        <v>89</v>
      </c>
      <c r="B25" s="50" t="s">
        <v>90</v>
      </c>
      <c r="C25" s="46" t="s">
        <v>91</v>
      </c>
    </row>
    <row r="26" spans="1:3" x14ac:dyDescent="0.3">
      <c r="A26" s="45">
        <v>5</v>
      </c>
      <c r="B26" s="46" t="s">
        <v>92</v>
      </c>
      <c r="C26" s="46" t="s">
        <v>93</v>
      </c>
    </row>
    <row r="27" spans="1:3" ht="31.2" x14ac:dyDescent="0.3">
      <c r="A27" s="45">
        <v>6</v>
      </c>
      <c r="B27" s="46" t="s">
        <v>94</v>
      </c>
      <c r="C27" s="48" t="s">
        <v>95</v>
      </c>
    </row>
    <row r="30" spans="1:3" ht="118.8" customHeight="1" x14ac:dyDescent="0.35">
      <c r="A30" s="107" t="s">
        <v>109</v>
      </c>
      <c r="B30" s="101"/>
      <c r="C30" s="101"/>
    </row>
    <row r="31" spans="1:3" x14ac:dyDescent="0.3">
      <c r="A31" s="100"/>
      <c r="B31" s="100"/>
      <c r="C31" s="100"/>
    </row>
  </sheetData>
  <mergeCells count="9">
    <mergeCell ref="A31:C31"/>
    <mergeCell ref="A11:B11"/>
    <mergeCell ref="B20:C20"/>
    <mergeCell ref="B22:C22"/>
    <mergeCell ref="A2:C2"/>
    <mergeCell ref="A7:C7"/>
    <mergeCell ref="A8:C8"/>
    <mergeCell ref="A10:C10"/>
    <mergeCell ref="A30:C3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7D02B-62A3-4558-8AA2-B840BA824C30}">
  <dimension ref="B2:L5"/>
  <sheetViews>
    <sheetView topLeftCell="A4" workbookViewId="0">
      <selection activeCell="R4" sqref="R4"/>
    </sheetView>
  </sheetViews>
  <sheetFormatPr defaultRowHeight="15.6" x14ac:dyDescent="0.3"/>
  <sheetData>
    <row r="2" spans="2:12" x14ac:dyDescent="0.3">
      <c r="B2" s="109" t="s">
        <v>110</v>
      </c>
      <c r="C2" s="109"/>
      <c r="D2" s="109"/>
      <c r="E2" s="109"/>
      <c r="F2" s="109"/>
      <c r="G2" s="109"/>
      <c r="H2" s="109"/>
      <c r="I2" s="109"/>
      <c r="J2" s="109"/>
      <c r="K2" s="109"/>
      <c r="L2" s="109"/>
    </row>
    <row r="4" spans="2:12" ht="118.8" customHeight="1" x14ac:dyDescent="0.3">
      <c r="B4" s="108" t="s">
        <v>111</v>
      </c>
      <c r="C4" s="108"/>
      <c r="D4" s="108"/>
      <c r="E4" s="108"/>
      <c r="F4" s="108"/>
      <c r="G4" s="108"/>
      <c r="H4" s="108"/>
      <c r="I4" s="108"/>
      <c r="J4" s="108"/>
      <c r="K4" s="108"/>
      <c r="L4" s="108"/>
    </row>
    <row r="5" spans="2:12" ht="111" customHeight="1" x14ac:dyDescent="0.3">
      <c r="B5" s="110" t="s">
        <v>112</v>
      </c>
      <c r="C5" s="110"/>
      <c r="D5" s="110"/>
      <c r="E5" s="110"/>
      <c r="F5" s="110"/>
      <c r="G5" s="110"/>
      <c r="H5" s="110"/>
      <c r="I5" s="110"/>
      <c r="J5" s="110"/>
      <c r="K5" s="110"/>
      <c r="L5" s="110"/>
    </row>
  </sheetData>
  <mergeCells count="3">
    <mergeCell ref="B4:L4"/>
    <mergeCell ref="B2:L2"/>
    <mergeCell ref="B5:L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Pasiūlymas</vt:lpstr>
      <vt:lpstr>Subtiekėjai ir priedai</vt:lpstr>
      <vt:lpstr>Techninė specifikacija</vt:lpstr>
      <vt:lpstr>BENDRIEJI REIKALAVIMAI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Asta Burkauskaitė</cp:lastModifiedBy>
  <dcterms:created xsi:type="dcterms:W3CDTF">2023-04-04T12:16:45Z</dcterms:created>
  <dcterms:modified xsi:type="dcterms:W3CDTF">2025-04-02T05:48:17Z</dcterms:modified>
</cp:coreProperties>
</file>