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VADVPT01\Kulig\2025\3. SKELBIAMI MAŽOS VERTĖS pirkimai\Įvairūs Maisto produktai  (kavinei) 3361\CVP IS\"/>
    </mc:Choice>
  </mc:AlternateContent>
  <xr:revisionPtr revIDLastSave="0" documentId="13_ncr:1_{93FD600A-3892-4F77-8819-4DF9CDA84AC6}"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4" i="1" l="1"/>
  <c r="G153" i="1"/>
  <c r="F153" i="1"/>
  <c r="F154" i="1" s="1"/>
  <c r="F155" i="1" s="1"/>
  <c r="F150" i="1"/>
  <c r="G140" i="1"/>
  <c r="F139" i="1"/>
  <c r="F140" i="1" s="1"/>
  <c r="F141" i="1" s="1"/>
  <c r="F135" i="1"/>
  <c r="G139" i="1" s="1"/>
  <c r="G125" i="1"/>
  <c r="G124" i="1"/>
  <c r="F124" i="1"/>
  <c r="F125" i="1" s="1"/>
  <c r="F126" i="1" s="1"/>
  <c r="F119" i="1"/>
  <c r="G109" i="1"/>
  <c r="F103" i="1"/>
  <c r="G108" i="1" s="1"/>
  <c r="G93" i="1"/>
  <c r="G92" i="1"/>
  <c r="F92" i="1"/>
  <c r="F93" i="1" s="1"/>
  <c r="F94" i="1" s="1"/>
  <c r="F88" i="1"/>
  <c r="G78" i="1"/>
  <c r="F71" i="1"/>
  <c r="G77" i="1" s="1"/>
  <c r="G61" i="1"/>
  <c r="G60" i="1"/>
  <c r="F60" i="1"/>
  <c r="F61" i="1" s="1"/>
  <c r="F62" i="1" s="1"/>
  <c r="F55" i="1"/>
  <c r="G45" i="1"/>
  <c r="F37" i="1"/>
  <c r="G44" i="1" s="1"/>
  <c r="G21" i="1"/>
  <c r="F44" i="1" l="1"/>
  <c r="F45" i="1" s="1"/>
  <c r="F46" i="1" s="1"/>
  <c r="F77" i="1"/>
  <c r="F78" i="1" s="1"/>
  <c r="F79" i="1" s="1"/>
  <c r="F108" i="1"/>
  <c r="F109" i="1" s="1"/>
  <c r="F110" i="1" s="1"/>
</calcChain>
</file>

<file path=xl/sharedStrings.xml><?xml version="1.0" encoding="utf-8"?>
<sst xmlns="http://schemas.openxmlformats.org/spreadsheetml/2006/main" count="275" uniqueCount="166">
  <si>
    <t>PIRKIMO SĄLYGŲ PRIEDAS "PASIŪLYMO FORMA"</t>
  </si>
  <si>
    <t>ĮVAIRŪS MAISTO PRODUKTAI (KAVINEI)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</si>
  <si>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</si>
  <si>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</si>
  <si>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</si>
  <si>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</si>
  <si>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</si>
  <si>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</si>
  <si>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</si>
  <si>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</si>
  <si>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</si>
  <si>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</si>
  <si>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</si>
  <si>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</si>
  <si>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</si>
  <si>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</si>
  <si>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</si>
  <si>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</si>
  <si>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</si>
  <si>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</si>
  <si>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</si>
  <si>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</si>
  <si>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</si>
  <si>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</si>
  <si>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</si>
  <si>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</si>
  <si>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</si>
  <si>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SŪDYTA ŽUVIS</t>
  </si>
  <si>
    <t>Tiekėjo pasiūlymas:</t>
  </si>
  <si>
    <t>Nr.</t>
  </si>
  <si>
    <t>Pavadinimas</t>
  </si>
  <si>
    <t>Kiekis</t>
  </si>
  <si>
    <t>Mato vienetas</t>
  </si>
  <si>
    <t>Kaina be PVM, Eur</t>
  </si>
  <si>
    <t>Suma be PVM, Eur</t>
  </si>
  <si>
    <t>Siūlomų prekių pavadinimas (-ai), gamintoja (-ai), pakuotė (-ės)</t>
  </si>
  <si>
    <t>Siūlomų prekių atitikimas reikalavimams, nurodant konkrečias siūlomų prekių charakteristikas</t>
  </si>
  <si>
    <t>1.</t>
  </si>
  <si>
    <t>Sūdyta žuvis</t>
  </si>
  <si>
    <t>1.1.</t>
  </si>
  <si>
    <t>Silpnai sūdyta Atlantinių silkių (Clupea harengus harengus) filė aliejuje</t>
  </si>
  <si>
    <t>kg</t>
  </si>
  <si>
    <t>1.1.1.</t>
  </si>
  <si>
    <t>Filė be odos, silpnai sūdyta.</t>
  </si>
  <si>
    <t>1.1.2.</t>
  </si>
  <si>
    <t>Paviršius švarus, be mechaninių pažeidimų, poodinis riebalų sluoksnis be oksidacijos požymių.</t>
  </si>
  <si>
    <t>1.1.3.</t>
  </si>
  <si>
    <t>Filė raumenys minkšti, tačiau standūs ir nesuglebę.</t>
  </si>
  <si>
    <t>1.1.4.</t>
  </si>
  <si>
    <t>Filė svoris ne mažesnis kaip 40 g.</t>
  </si>
  <si>
    <t>1.1.5.</t>
  </si>
  <si>
    <t>Bendras pakuotės svoris ne daugiau kaip 1 kg. Filė ne mažiau kaip 70 proc.</t>
  </si>
  <si>
    <t>1.1.6.</t>
  </si>
  <si>
    <t>Tinkamumo vartoti terminas, pristatymo metu ne trumpesnis nei 20 parų.</t>
  </si>
  <si>
    <t>Suma be PVM</t>
  </si>
  <si>
    <t>Taikomas PVM dydis (%)</t>
  </si>
  <si>
    <t>PVM suma</t>
  </si>
  <si>
    <t>Suma su PVM</t>
  </si>
  <si>
    <t>2. DALIS</t>
  </si>
  <si>
    <t>KUKURŪZŲ TRAPUČIAI</t>
  </si>
  <si>
    <t>2.</t>
  </si>
  <si>
    <t>Kukurūzų trapučiai</t>
  </si>
  <si>
    <t>2.1.</t>
  </si>
  <si>
    <t>Kukurūzų trapučiai/paplotėliai su bananų skonio glaistu</t>
  </si>
  <si>
    <t>2.1.1.</t>
  </si>
  <si>
    <t xml:space="preserve">Kukurūzų trapučiai/paplotėliai su bananų skonio glaistu arba lygiavertis </t>
  </si>
  <si>
    <t>2.1.2.</t>
  </si>
  <si>
    <t>Tinka vegetarams</t>
  </si>
  <si>
    <t>2.1.3.</t>
  </si>
  <si>
    <t>Pakuotės dydis ne didesnis kaip 150 g</t>
  </si>
  <si>
    <t>2.1.4.</t>
  </si>
  <si>
    <t>Tinkamumo vartoti terminas, pristatymo metu ne trumpesnis nei 2 mėn.</t>
  </si>
  <si>
    <t>3. DALIS</t>
  </si>
  <si>
    <t>PIENO PRODUKTAI</t>
  </si>
  <si>
    <t>3.</t>
  </si>
  <si>
    <t>Pieno produktai</t>
  </si>
  <si>
    <t>3.1.</t>
  </si>
  <si>
    <t>Karamelizuotas saldintas sutirštintas pienas</t>
  </si>
  <si>
    <t>3.1.1.</t>
  </si>
  <si>
    <t>Saldus, skonis ir kvapas būdingas pieniškai karamelei, rusvos spalvos.</t>
  </si>
  <si>
    <t>3.1.2.</t>
  </si>
  <si>
    <t>Konsistencija - vienalytė, nuo tepios iki standokos.</t>
  </si>
  <si>
    <t>3.1.3.</t>
  </si>
  <si>
    <t>Naudojamas kaip komponentas konditerijos gaminių gamybai.</t>
  </si>
  <si>
    <t>3.1.4.</t>
  </si>
  <si>
    <t>Pakuotės dydis ne didesnis kaip 1 kg</t>
  </si>
  <si>
    <t>3.1.5.</t>
  </si>
  <si>
    <t>Tinkamumo vartoti terminas, pristatymo metu ne trumpesnis nei 3 mėn.</t>
  </si>
  <si>
    <t>4. DALIS</t>
  </si>
  <si>
    <t>SALDAINIAI DĖŽUTĖSE</t>
  </si>
  <si>
    <t>4.</t>
  </si>
  <si>
    <t>Saldainiai dėžutėse</t>
  </si>
  <si>
    <t>4.1.</t>
  </si>
  <si>
    <t>Saldainiai</t>
  </si>
  <si>
    <t>4.1.1.</t>
  </si>
  <si>
    <t>Saldainiai: karamelės krepšeliai su nuga ir neskaldytais lazdynų riešutais bei šokolado glaistu.</t>
  </si>
  <si>
    <t>4.1.2.</t>
  </si>
  <si>
    <t>Pakuotės dydis ne didesnis kaip 200 g</t>
  </si>
  <si>
    <t>4.1.3.</t>
  </si>
  <si>
    <t>Tinkamumo vartoti terminas, pristatymo metu ne trumpesnis nei 6 mėn.</t>
  </si>
  <si>
    <t>5. DALIS</t>
  </si>
  <si>
    <t>ZEFYRAI</t>
  </si>
  <si>
    <t>5.</t>
  </si>
  <si>
    <t>Zefyrai</t>
  </si>
  <si>
    <t>5.1.</t>
  </si>
  <si>
    <t>5.1.1.</t>
  </si>
  <si>
    <t>Zefyrai: pagaminti iš cukraus, vaisių tyrelės, kiaušinių baltymų ir kt. priedų</t>
  </si>
  <si>
    <t>5.1.2.</t>
  </si>
  <si>
    <t>Gali būti įvairaus skonio</t>
  </si>
  <si>
    <t>5.1.3.</t>
  </si>
  <si>
    <t>5.1.4.</t>
  </si>
  <si>
    <t>6. DALIS</t>
  </si>
  <si>
    <t>MINI KEKSIUKAI</t>
  </si>
  <si>
    <t>6.</t>
  </si>
  <si>
    <t>Mini keksiukai</t>
  </si>
  <si>
    <t>6.1.</t>
  </si>
  <si>
    <t>Maži keksiukai</t>
  </si>
  <si>
    <t>6.1.1.</t>
  </si>
  <si>
    <t>Gali būti su įvairiais įdarais arba be jų.</t>
  </si>
  <si>
    <t>6.1.2.</t>
  </si>
  <si>
    <t>Galima siūlyti kelis skirtingus variantus.</t>
  </si>
  <si>
    <t>6.1.3.</t>
  </si>
  <si>
    <t>Pakuotės dydis ne didesnis kaip 300 g</t>
  </si>
  <si>
    <t>6.1.4.</t>
  </si>
  <si>
    <t>Tinkamumo vartoti terminas, pristatymo metu ne trumpesnis nei 1 mėn.</t>
  </si>
  <si>
    <t>7. DALIS</t>
  </si>
  <si>
    <t>KUKURŪZŲ TRAŠKUČIAI</t>
  </si>
  <si>
    <t>7.</t>
  </si>
  <si>
    <t>Kukurūzų traškučiai</t>
  </si>
  <si>
    <t>7.1.</t>
  </si>
  <si>
    <t>7.1.1.</t>
  </si>
  <si>
    <t>Gali būti su įvairiais priedais ir prieskoniais</t>
  </si>
  <si>
    <t>7.1.2.</t>
  </si>
  <si>
    <t>Pakuotės dydis ne didesnis kaip 250 g</t>
  </si>
  <si>
    <t>7.1.3.</t>
  </si>
  <si>
    <t>8. DALIS</t>
  </si>
  <si>
    <t>KONSERVUOTI ANANSAI</t>
  </si>
  <si>
    <t>8.</t>
  </si>
  <si>
    <t>Konservuoti anansai</t>
  </si>
  <si>
    <t>8.1.</t>
  </si>
  <si>
    <t>Konservuoti ananasų griežinėliai.</t>
  </si>
  <si>
    <t>8.1.1.</t>
  </si>
  <si>
    <t>8.1.2.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</si>
  <si>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</si>
  <si>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</si>
  <si>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</si>
  <si>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</si>
  <si>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</si>
  <si>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</si>
  <si>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</si>
  <si>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</si>
  <si>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</si>
  <si>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</si>
  <si>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</si>
  <si>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</si>
  <si>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</si>
  <si>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</si>
  <si>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</si>
  <si>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</si>
  <si>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</si>
  <si>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</si>
  <si>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</si>
  <si>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</si>
  <si>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</si>
  <si>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</si>
  <si>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3361 2025-04-03 14:38:10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</si>
</sst>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xf numFmtId="0" fontId="1" fillId="2" borderId="0" xfId="0" applyFont="1" applyFill="1" applyAlignment="1" applyProtection="1">
      <alignment vertical="center" wrapText="1"/>
      <protection locked="0"/>
    </xf>
    <xf numFmtId="0" fontId="2" fillId="4" borderId="23" xfId="0" applyFont="1" applyFill="1" applyBorder="1" applyAlignment="1"/>
    <xf numFmtId="0" fontId="1" fillId="4" borderId="23" xfId="0" applyFont="1" applyFill="1" applyBorder="1" applyAlignment="1"/>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6" borderId="23" xfId="0" applyFont="1" applyFill="1" applyBorder="1" applyAlignment="1" applyProtection="1">
      <protection locked="0"/>
    </xf>
    <xf numFmtId="0" fontId="1" fillId="4" borderId="0" xfId="0" applyFont="1" applyFill="1" applyAlignment="1">
      <alignment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55"/>
  <sheetViews>
    <sheetView tabSelected="1" topLeftCell="A73" workbookViewId="0">
      <selection activeCell="E8" sqref="E8"/>
    </sheetView>
  </sheetViews>
  <sheetFormatPr defaultColWidth="10.875" defaultRowHeight="15" x14ac:dyDescent="0.25"/>
  <cols>
    <col min="1" max="1" width="9.125" style="1" customWidth="1"/>
    <col min="2" max="2" width="67.625" style="11" customWidth="1"/>
    <col min="3" max="3" width="19.75" style="70" customWidth="1"/>
    <col min="4" max="4" width="16.625" style="70" customWidth="1"/>
    <col min="5" max="5" width="20.625" style="66" customWidth="1"/>
    <col min="6" max="6" width="20.25" style="1" customWidth="1"/>
    <col min="7" max="7" width="20.5" style="11" customWidth="1"/>
    <col min="8" max="8" width="26.5" style="11" customWidth="1"/>
    <col min="9" max="15" width="25" style="1" customWidth="1"/>
    <col min="16" max="16" width="10.875" style="1" customWidth="1"/>
    <col min="17" max="16384" width="10.875" style="1"/>
  </cols>
  <sheetData>
    <row r="2" spans="1:6" x14ac:dyDescent="0.25">
      <c r="A2" s="12" t="s">
        <v>0</v>
      </c>
      <c r="B2" s="80"/>
    </row>
    <row r="3" spans="1:6" x14ac:dyDescent="0.25">
      <c r="B3" s="81"/>
    </row>
    <row r="4" spans="1:6" x14ac:dyDescent="0.25">
      <c r="A4" s="12" t="s">
        <v>1</v>
      </c>
      <c r="B4" s="80"/>
    </row>
    <row r="5" spans="1:6" x14ac:dyDescent="0.25">
      <c r="A5" s="2"/>
      <c r="B5" s="80"/>
    </row>
    <row r="6" spans="1:6" x14ac:dyDescent="0.25">
      <c r="A6" s="1" t="s">
        <v>2</v>
      </c>
      <c r="B6" s="82" t="s">
        <v>3</v>
      </c>
    </row>
    <row r="7" spans="1:6" x14ac:dyDescent="0.25">
      <c r="B7" s="80"/>
    </row>
    <row r="8" spans="1:6" x14ac:dyDescent="0.25">
      <c r="A8" s="3" t="s">
        <v>4</v>
      </c>
      <c r="B8" s="83"/>
    </row>
    <row r="9" spans="1:6" x14ac:dyDescent="0.25">
      <c r="A9" s="3" t="s">
        <v>5</v>
      </c>
      <c r="B9" s="83"/>
    </row>
    <row r="10" spans="1:6" x14ac:dyDescent="0.25">
      <c r="A10" s="3" t="s">
        <v>6</v>
      </c>
      <c r="B10" s="83"/>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95" customHeight="1" x14ac:dyDescent="0.25">
      <c r="A20" s="24" t="s">
        <v>15</v>
      </c>
      <c r="B20" s="25"/>
      <c r="C20" s="21"/>
      <c r="D20" s="22"/>
      <c r="E20" s="22"/>
      <c r="F20" s="23"/>
    </row>
    <row r="21" spans="1:7" ht="71.099999999999994" customHeight="1" x14ac:dyDescent="0.25">
      <c r="A21" s="30" t="s">
        <v>16</v>
      </c>
      <c r="B21" s="31"/>
      <c r="C21" s="34"/>
      <c r="D21" s="35"/>
      <c r="E21" s="35"/>
      <c r="F21" s="35"/>
      <c r="G21" s="76" t="str">
        <f>IF((SUMPRODUCT(--(C21=""))&gt;0), "Privaloma užpildyti, kai taikomi pašalinimo pagrindai", "")</f>
        <v>Privaloma užpildyti, kai taikomi pašalinimo pagrindai</v>
      </c>
    </row>
    <row r="22" spans="1:7" ht="18" customHeight="1" x14ac:dyDescent="0.25">
      <c r="A22" s="4"/>
      <c r="B22" s="4"/>
      <c r="C22" s="5"/>
      <c r="D22" s="5"/>
      <c r="E22" s="67"/>
      <c r="F22" s="5"/>
    </row>
    <row r="23" spans="1:7" x14ac:dyDescent="0.25">
      <c r="A23" s="29"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2" t="s">
        <v>22</v>
      </c>
      <c r="B28" s="26"/>
      <c r="C28" s="26"/>
      <c r="D28" s="26"/>
      <c r="E28" s="26"/>
      <c r="F28" s="26"/>
    </row>
    <row r="29" spans="1:7" x14ac:dyDescent="0.25">
      <c r="A29" s="26" t="s">
        <v>23</v>
      </c>
      <c r="B29" s="26"/>
      <c r="C29" s="26"/>
      <c r="D29" s="26"/>
      <c r="E29" s="26"/>
      <c r="F29" s="26"/>
    </row>
    <row r="30" spans="1:7" x14ac:dyDescent="0.25">
      <c r="A30" s="13" t="s">
        <v>24</v>
      </c>
      <c r="D30" s="73"/>
    </row>
    <row r="31" spans="1:7" x14ac:dyDescent="0.25">
      <c r="A31" s="13" t="s">
        <v>25</v>
      </c>
    </row>
    <row r="32" spans="1:7" x14ac:dyDescent="0.25">
      <c r="A32" s="12" t="s">
        <v>26</v>
      </c>
      <c r="B32" s="82" t="s">
        <v>27</v>
      </c>
    </row>
    <row r="34" spans="1:8" x14ac:dyDescent="0.25">
      <c r="A34" s="12" t="s">
        <v>28</v>
      </c>
    </row>
    <row r="35" spans="1:8" ht="60" x14ac:dyDescent="0.25">
      <c r="A35" s="14" t="s">
        <v>29</v>
      </c>
      <c r="B35" s="77" t="s">
        <v>30</v>
      </c>
      <c r="C35" s="71" t="s">
        <v>31</v>
      </c>
      <c r="D35" s="71" t="s">
        <v>32</v>
      </c>
      <c r="E35" s="68" t="s">
        <v>33</v>
      </c>
      <c r="F35" s="14" t="s">
        <v>34</v>
      </c>
      <c r="G35" s="77" t="s">
        <v>35</v>
      </c>
      <c r="H35" s="77" t="s">
        <v>36</v>
      </c>
    </row>
    <row r="36" spans="1:8" x14ac:dyDescent="0.25">
      <c r="A36" s="14" t="s">
        <v>37</v>
      </c>
      <c r="B36" s="77" t="s">
        <v>38</v>
      </c>
      <c r="C36" s="72"/>
      <c r="D36" s="72"/>
      <c r="E36" s="69"/>
      <c r="F36" s="15"/>
      <c r="G36" s="78"/>
      <c r="H36" s="78"/>
    </row>
    <row r="37" spans="1:8" x14ac:dyDescent="0.25">
      <c r="A37" s="15" t="s">
        <v>39</v>
      </c>
      <c r="B37" s="78" t="s">
        <v>40</v>
      </c>
      <c r="C37" s="72">
        <v>650</v>
      </c>
      <c r="D37" s="72" t="s">
        <v>41</v>
      </c>
      <c r="E37" s="75"/>
      <c r="F37" s="15" t="str">
        <f>IF(ISBLANK(E37),"", PRODUCT(C37,E37))</f>
        <v/>
      </c>
      <c r="G37" s="79"/>
      <c r="H37" s="78"/>
    </row>
    <row r="38" spans="1:8" x14ac:dyDescent="0.25">
      <c r="A38" s="15" t="s">
        <v>42</v>
      </c>
      <c r="B38" s="78" t="s">
        <v>43</v>
      </c>
      <c r="C38" s="72"/>
      <c r="D38" s="72"/>
      <c r="E38" s="69"/>
      <c r="F38" s="15"/>
      <c r="G38" s="78"/>
      <c r="H38" s="79"/>
    </row>
    <row r="39" spans="1:8" ht="30" x14ac:dyDescent="0.25">
      <c r="A39" s="15" t="s">
        <v>44</v>
      </c>
      <c r="B39" s="78" t="s">
        <v>45</v>
      </c>
      <c r="C39" s="72"/>
      <c r="D39" s="72"/>
      <c r="E39" s="69"/>
      <c r="F39" s="15"/>
      <c r="G39" s="78"/>
      <c r="H39" s="79"/>
    </row>
    <row r="40" spans="1:8" x14ac:dyDescent="0.25">
      <c r="A40" s="15" t="s">
        <v>46</v>
      </c>
      <c r="B40" s="78" t="s">
        <v>47</v>
      </c>
      <c r="C40" s="72"/>
      <c r="D40" s="72"/>
      <c r="E40" s="69"/>
      <c r="F40" s="15"/>
      <c r="G40" s="78"/>
      <c r="H40" s="79"/>
    </row>
    <row r="41" spans="1:8" x14ac:dyDescent="0.25">
      <c r="A41" s="15" t="s">
        <v>48</v>
      </c>
      <c r="B41" s="78" t="s">
        <v>49</v>
      </c>
      <c r="C41" s="72"/>
      <c r="D41" s="72"/>
      <c r="E41" s="69"/>
      <c r="F41" s="15"/>
      <c r="G41" s="78"/>
      <c r="H41" s="79"/>
    </row>
    <row r="42" spans="1:8" x14ac:dyDescent="0.25">
      <c r="A42" s="15" t="s">
        <v>50</v>
      </c>
      <c r="B42" s="78" t="s">
        <v>51</v>
      </c>
      <c r="C42" s="72"/>
      <c r="D42" s="72"/>
      <c r="E42" s="69"/>
      <c r="F42" s="15"/>
      <c r="G42" s="78"/>
      <c r="H42" s="79"/>
    </row>
    <row r="43" spans="1:8" x14ac:dyDescent="0.25">
      <c r="A43" s="15" t="s">
        <v>52</v>
      </c>
      <c r="B43" s="78" t="s">
        <v>53</v>
      </c>
      <c r="C43" s="72"/>
      <c r="D43" s="72"/>
      <c r="E43" s="69"/>
      <c r="F43" s="15"/>
      <c r="G43" s="78"/>
      <c r="H43" s="79"/>
    </row>
    <row r="44" spans="1:8" ht="30" x14ac:dyDescent="0.25">
      <c r="E44" s="68" t="s">
        <v>54</v>
      </c>
      <c r="F44" s="14" t="str">
        <f>IF((COUNT(C37:C43)&lt;&gt;COUNT(F37:F43)),"", ROUND(SUM(F37:F43),2))</f>
        <v/>
      </c>
      <c r="G44" s="76" t="str">
        <f>IF((COUNT(C37:C43)&lt;&gt;COUNT(F37:F43)),"Neužpildytos visų objektų kainos", "")</f>
        <v>Neužpildytos visų objektų kainos</v>
      </c>
    </row>
    <row r="45" spans="1:8" ht="30" x14ac:dyDescent="0.25">
      <c r="C45" s="71" t="s">
        <v>55</v>
      </c>
      <c r="D45" s="74"/>
      <c r="E45" s="68" t="s">
        <v>56</v>
      </c>
      <c r="F45" s="14" t="str">
        <f>IF(OR(F44="",D45=""),"", ROUND(PRODUCT(D45,F44)/100,2))</f>
        <v/>
      </c>
      <c r="G45" s="76" t="str">
        <f>IF(D45="", "Nurodykite taikomą PVM dydį", "")</f>
        <v>Nurodykite taikomą PVM dydį</v>
      </c>
    </row>
    <row r="46" spans="1:8" x14ac:dyDescent="0.25">
      <c r="E46" s="68" t="s">
        <v>57</v>
      </c>
      <c r="F46" s="14">
        <f>IF(ISBLANK(F45), "", ROUND(SUM(F44:F45),2))</f>
        <v>0</v>
      </c>
    </row>
    <row r="50" spans="1:8" x14ac:dyDescent="0.25">
      <c r="A50" s="12" t="s">
        <v>58</v>
      </c>
      <c r="B50" s="82" t="s">
        <v>59</v>
      </c>
    </row>
    <row r="52" spans="1:8" x14ac:dyDescent="0.25">
      <c r="A52" s="12" t="s">
        <v>28</v>
      </c>
    </row>
    <row r="53" spans="1:8" ht="60" x14ac:dyDescent="0.25">
      <c r="A53" s="14" t="s">
        <v>29</v>
      </c>
      <c r="B53" s="77" t="s">
        <v>30</v>
      </c>
      <c r="C53" s="71" t="s">
        <v>31</v>
      </c>
      <c r="D53" s="71" t="s">
        <v>32</v>
      </c>
      <c r="E53" s="68" t="s">
        <v>33</v>
      </c>
      <c r="F53" s="14" t="s">
        <v>34</v>
      </c>
      <c r="G53" s="77" t="s">
        <v>35</v>
      </c>
      <c r="H53" s="77" t="s">
        <v>36</v>
      </c>
    </row>
    <row r="54" spans="1:8" x14ac:dyDescent="0.25">
      <c r="A54" s="14" t="s">
        <v>60</v>
      </c>
      <c r="B54" s="77" t="s">
        <v>61</v>
      </c>
      <c r="C54" s="72"/>
      <c r="D54" s="72"/>
      <c r="E54" s="69"/>
      <c r="F54" s="15"/>
      <c r="G54" s="78"/>
      <c r="H54" s="78"/>
    </row>
    <row r="55" spans="1:8" x14ac:dyDescent="0.25">
      <c r="A55" s="15" t="s">
        <v>62</v>
      </c>
      <c r="B55" s="78" t="s">
        <v>63</v>
      </c>
      <c r="C55" s="72">
        <v>60</v>
      </c>
      <c r="D55" s="72" t="s">
        <v>41</v>
      </c>
      <c r="E55" s="75"/>
      <c r="F55" s="15" t="str">
        <f>IF(ISBLANK(E55),"", PRODUCT(C55,E55))</f>
        <v/>
      </c>
      <c r="G55" s="79"/>
      <c r="H55" s="78"/>
    </row>
    <row r="56" spans="1:8" x14ac:dyDescent="0.25">
      <c r="A56" s="15" t="s">
        <v>64</v>
      </c>
      <c r="B56" s="78" t="s">
        <v>65</v>
      </c>
      <c r="C56" s="72"/>
      <c r="D56" s="72"/>
      <c r="E56" s="69"/>
      <c r="F56" s="15"/>
      <c r="G56" s="78"/>
      <c r="H56" s="79"/>
    </row>
    <row r="57" spans="1:8" x14ac:dyDescent="0.25">
      <c r="A57" s="15" t="s">
        <v>66</v>
      </c>
      <c r="B57" s="78" t="s">
        <v>67</v>
      </c>
      <c r="C57" s="72"/>
      <c r="D57" s="72"/>
      <c r="E57" s="69"/>
      <c r="F57" s="15"/>
      <c r="G57" s="78"/>
      <c r="H57" s="79"/>
    </row>
    <row r="58" spans="1:8" x14ac:dyDescent="0.25">
      <c r="A58" s="15" t="s">
        <v>68</v>
      </c>
      <c r="B58" s="78" t="s">
        <v>69</v>
      </c>
      <c r="C58" s="72"/>
      <c r="D58" s="72"/>
      <c r="E58" s="69"/>
      <c r="F58" s="15"/>
      <c r="G58" s="78"/>
      <c r="H58" s="79"/>
    </row>
    <row r="59" spans="1:8" x14ac:dyDescent="0.25">
      <c r="A59" s="15" t="s">
        <v>70</v>
      </c>
      <c r="B59" s="78" t="s">
        <v>71</v>
      </c>
      <c r="C59" s="72"/>
      <c r="D59" s="72"/>
      <c r="E59" s="69"/>
      <c r="F59" s="15"/>
      <c r="G59" s="78"/>
      <c r="H59" s="79"/>
    </row>
    <row r="60" spans="1:8" ht="30" x14ac:dyDescent="0.25">
      <c r="E60" s="68" t="s">
        <v>54</v>
      </c>
      <c r="F60" s="14" t="str">
        <f>IF((COUNT(C55:C59)&lt;&gt;COUNT(F55:F59)),"", ROUND(SUM(F55:F59),2))</f>
        <v/>
      </c>
      <c r="G60" s="76" t="str">
        <f>IF((COUNT(C55:C59)&lt;&gt;COUNT(F55:F59)),"Neužpildytos visų objektų kainos", "")</f>
        <v>Neužpildytos visų objektų kainos</v>
      </c>
    </row>
    <row r="61" spans="1:8" ht="30" x14ac:dyDescent="0.25">
      <c r="C61" s="71" t="s">
        <v>55</v>
      </c>
      <c r="D61" s="74"/>
      <c r="E61" s="68" t="s">
        <v>56</v>
      </c>
      <c r="F61" s="14" t="str">
        <f>IF(OR(F60="",D61=""),"", ROUND(PRODUCT(D61,F60)/100,2))</f>
        <v/>
      </c>
      <c r="G61" s="76" t="str">
        <f>IF(D61="", "Nurodykite taikomą PVM dydį", "")</f>
        <v>Nurodykite taikomą PVM dydį</v>
      </c>
    </row>
    <row r="62" spans="1:8" x14ac:dyDescent="0.25">
      <c r="E62" s="68" t="s">
        <v>57</v>
      </c>
      <c r="F62" s="14">
        <f>IF(ISBLANK(F61), "", ROUND(SUM(F60:F61),2))</f>
        <v>0</v>
      </c>
    </row>
    <row r="66" spans="1:8" x14ac:dyDescent="0.25">
      <c r="A66" s="12" t="s">
        <v>72</v>
      </c>
      <c r="B66" s="82" t="s">
        <v>73</v>
      </c>
    </row>
    <row r="68" spans="1:8" x14ac:dyDescent="0.25">
      <c r="A68" s="12" t="s">
        <v>28</v>
      </c>
    </row>
    <row r="69" spans="1:8" ht="60" x14ac:dyDescent="0.25">
      <c r="A69" s="14" t="s">
        <v>29</v>
      </c>
      <c r="B69" s="77" t="s">
        <v>30</v>
      </c>
      <c r="C69" s="71" t="s">
        <v>31</v>
      </c>
      <c r="D69" s="71" t="s">
        <v>32</v>
      </c>
      <c r="E69" s="68" t="s">
        <v>33</v>
      </c>
      <c r="F69" s="14" t="s">
        <v>34</v>
      </c>
      <c r="G69" s="77" t="s">
        <v>35</v>
      </c>
      <c r="H69" s="77" t="s">
        <v>36</v>
      </c>
    </row>
    <row r="70" spans="1:8" x14ac:dyDescent="0.25">
      <c r="A70" s="14" t="s">
        <v>74</v>
      </c>
      <c r="B70" s="77" t="s">
        <v>75</v>
      </c>
      <c r="C70" s="72"/>
      <c r="D70" s="72"/>
      <c r="E70" s="69"/>
      <c r="F70" s="15"/>
      <c r="G70" s="78"/>
      <c r="H70" s="78"/>
    </row>
    <row r="71" spans="1:8" x14ac:dyDescent="0.25">
      <c r="A71" s="15" t="s">
        <v>76</v>
      </c>
      <c r="B71" s="78" t="s">
        <v>77</v>
      </c>
      <c r="C71" s="72">
        <v>60</v>
      </c>
      <c r="D71" s="72" t="s">
        <v>41</v>
      </c>
      <c r="E71" s="75"/>
      <c r="F71" s="15" t="str">
        <f>IF(ISBLANK(E71),"", PRODUCT(C71,E71))</f>
        <v/>
      </c>
      <c r="G71" s="79"/>
      <c r="H71" s="78"/>
    </row>
    <row r="72" spans="1:8" x14ac:dyDescent="0.25">
      <c r="A72" s="15" t="s">
        <v>78</v>
      </c>
      <c r="B72" s="78" t="s">
        <v>79</v>
      </c>
      <c r="C72" s="72"/>
      <c r="D72" s="72"/>
      <c r="E72" s="69"/>
      <c r="F72" s="15"/>
      <c r="G72" s="78"/>
      <c r="H72" s="79"/>
    </row>
    <row r="73" spans="1:8" x14ac:dyDescent="0.25">
      <c r="A73" s="15" t="s">
        <v>80</v>
      </c>
      <c r="B73" s="78" t="s">
        <v>81</v>
      </c>
      <c r="C73" s="72"/>
      <c r="D73" s="72"/>
      <c r="E73" s="69"/>
      <c r="F73" s="15"/>
      <c r="G73" s="78"/>
      <c r="H73" s="79"/>
    </row>
    <row r="74" spans="1:8" x14ac:dyDescent="0.25">
      <c r="A74" s="15" t="s">
        <v>82</v>
      </c>
      <c r="B74" s="78" t="s">
        <v>83</v>
      </c>
      <c r="C74" s="72"/>
      <c r="D74" s="72"/>
      <c r="E74" s="69"/>
      <c r="F74" s="15"/>
      <c r="G74" s="78"/>
      <c r="H74" s="79"/>
    </row>
    <row r="75" spans="1:8" x14ac:dyDescent="0.25">
      <c r="A75" s="15" t="s">
        <v>84</v>
      </c>
      <c r="B75" s="78" t="s">
        <v>85</v>
      </c>
      <c r="C75" s="72"/>
      <c r="D75" s="72"/>
      <c r="E75" s="69"/>
      <c r="F75" s="15"/>
      <c r="G75" s="78"/>
      <c r="H75" s="79"/>
    </row>
    <row r="76" spans="1:8" x14ac:dyDescent="0.25">
      <c r="A76" s="15" t="s">
        <v>86</v>
      </c>
      <c r="B76" s="78" t="s">
        <v>87</v>
      </c>
      <c r="C76" s="72"/>
      <c r="D76" s="72"/>
      <c r="E76" s="69"/>
      <c r="F76" s="15"/>
      <c r="G76" s="78"/>
      <c r="H76" s="79"/>
    </row>
    <row r="77" spans="1:8" ht="30" x14ac:dyDescent="0.25">
      <c r="E77" s="68" t="s">
        <v>54</v>
      </c>
      <c r="F77" s="14" t="str">
        <f>IF((COUNT(C71:C76)&lt;&gt;COUNT(F71:F76)),"", ROUND(SUM(F71:F76),2))</f>
        <v/>
      </c>
      <c r="G77" s="76" t="str">
        <f>IF((COUNT(C71:C76)&lt;&gt;COUNT(F71:F76)),"Neužpildytos visų objektų kainos", "")</f>
        <v>Neužpildytos visų objektų kainos</v>
      </c>
    </row>
    <row r="78" spans="1:8" ht="30" x14ac:dyDescent="0.25">
      <c r="C78" s="71" t="s">
        <v>55</v>
      </c>
      <c r="D78" s="74"/>
      <c r="E78" s="68" t="s">
        <v>56</v>
      </c>
      <c r="F78" s="14" t="str">
        <f>IF(OR(F77="",D78=""),"", ROUND(PRODUCT(D78,F77)/100,2))</f>
        <v/>
      </c>
      <c r="G78" s="76" t="str">
        <f>IF(D78="", "Nurodykite taikomą PVM dydį", "")</f>
        <v>Nurodykite taikomą PVM dydį</v>
      </c>
    </row>
    <row r="79" spans="1:8" x14ac:dyDescent="0.25">
      <c r="E79" s="68" t="s">
        <v>57</v>
      </c>
      <c r="F79" s="14">
        <f>IF(ISBLANK(F78), "", ROUND(SUM(F77:F78),2))</f>
        <v>0</v>
      </c>
    </row>
    <row r="83" spans="1:8" x14ac:dyDescent="0.25">
      <c r="A83" s="12" t="s">
        <v>88</v>
      </c>
      <c r="B83" s="82" t="s">
        <v>89</v>
      </c>
    </row>
    <row r="85" spans="1:8" x14ac:dyDescent="0.25">
      <c r="A85" s="12" t="s">
        <v>28</v>
      </c>
    </row>
    <row r="86" spans="1:8" ht="60" x14ac:dyDescent="0.25">
      <c r="A86" s="14" t="s">
        <v>29</v>
      </c>
      <c r="B86" s="77" t="s">
        <v>30</v>
      </c>
      <c r="C86" s="71" t="s">
        <v>31</v>
      </c>
      <c r="D86" s="71" t="s">
        <v>32</v>
      </c>
      <c r="E86" s="68" t="s">
        <v>33</v>
      </c>
      <c r="F86" s="14" t="s">
        <v>34</v>
      </c>
      <c r="G86" s="77" t="s">
        <v>35</v>
      </c>
      <c r="H86" s="77" t="s">
        <v>36</v>
      </c>
    </row>
    <row r="87" spans="1:8" x14ac:dyDescent="0.25">
      <c r="A87" s="14" t="s">
        <v>90</v>
      </c>
      <c r="B87" s="77" t="s">
        <v>91</v>
      </c>
      <c r="C87" s="72"/>
      <c r="D87" s="72"/>
      <c r="E87" s="69"/>
      <c r="F87" s="15"/>
      <c r="G87" s="78"/>
      <c r="H87" s="78"/>
    </row>
    <row r="88" spans="1:8" x14ac:dyDescent="0.25">
      <c r="A88" s="15" t="s">
        <v>92</v>
      </c>
      <c r="B88" s="78" t="s">
        <v>93</v>
      </c>
      <c r="C88" s="72">
        <v>60</v>
      </c>
      <c r="D88" s="72" t="s">
        <v>41</v>
      </c>
      <c r="E88" s="75"/>
      <c r="F88" s="15" t="str">
        <f>IF(ISBLANK(E88),"", PRODUCT(C88,E88))</f>
        <v/>
      </c>
      <c r="G88" s="79"/>
      <c r="H88" s="78"/>
    </row>
    <row r="89" spans="1:8" ht="30" x14ac:dyDescent="0.25">
      <c r="A89" s="15" t="s">
        <v>94</v>
      </c>
      <c r="B89" s="78" t="s">
        <v>95</v>
      </c>
      <c r="C89" s="72"/>
      <c r="D89" s="72"/>
      <c r="E89" s="69"/>
      <c r="F89" s="15"/>
      <c r="G89" s="78"/>
      <c r="H89" s="79"/>
    </row>
    <row r="90" spans="1:8" x14ac:dyDescent="0.25">
      <c r="A90" s="15" t="s">
        <v>96</v>
      </c>
      <c r="B90" s="78" t="s">
        <v>97</v>
      </c>
      <c r="C90" s="72"/>
      <c r="D90" s="72"/>
      <c r="E90" s="69"/>
      <c r="F90" s="15"/>
      <c r="G90" s="78"/>
      <c r="H90" s="79"/>
    </row>
    <row r="91" spans="1:8" x14ac:dyDescent="0.25">
      <c r="A91" s="15" t="s">
        <v>98</v>
      </c>
      <c r="B91" s="78" t="s">
        <v>99</v>
      </c>
      <c r="C91" s="72"/>
      <c r="D91" s="72"/>
      <c r="E91" s="69"/>
      <c r="F91" s="15"/>
      <c r="G91" s="78"/>
      <c r="H91" s="79"/>
    </row>
    <row r="92" spans="1:8" ht="30" x14ac:dyDescent="0.25">
      <c r="E92" s="68" t="s">
        <v>54</v>
      </c>
      <c r="F92" s="14" t="str">
        <f>IF((COUNT(C88:C91)&lt;&gt;COUNT(F88:F91)),"", ROUND(SUM(F88:F91),2))</f>
        <v/>
      </c>
      <c r="G92" s="76" t="str">
        <f>IF((COUNT(C88:C91)&lt;&gt;COUNT(F88:F91)),"Neužpildytos visų objektų kainos", "")</f>
        <v>Neužpildytos visų objektų kainos</v>
      </c>
    </row>
    <row r="93" spans="1:8" ht="30" x14ac:dyDescent="0.25">
      <c r="C93" s="71" t="s">
        <v>55</v>
      </c>
      <c r="D93" s="74"/>
      <c r="E93" s="68" t="s">
        <v>56</v>
      </c>
      <c r="F93" s="14" t="str">
        <f>IF(OR(F92="",D93=""),"", ROUND(PRODUCT(D93,F92)/100,2))</f>
        <v/>
      </c>
      <c r="G93" s="76" t="str">
        <f>IF(D93="", "Nurodykite taikomą PVM dydį", "")</f>
        <v>Nurodykite taikomą PVM dydį</v>
      </c>
    </row>
    <row r="94" spans="1:8" x14ac:dyDescent="0.25">
      <c r="E94" s="68" t="s">
        <v>57</v>
      </c>
      <c r="F94" s="14">
        <f>IF(ISBLANK(F93), "", ROUND(SUM(F92:F93),2))</f>
        <v>0</v>
      </c>
    </row>
    <row r="98" spans="1:8" x14ac:dyDescent="0.25">
      <c r="A98" s="12" t="s">
        <v>100</v>
      </c>
      <c r="B98" s="82" t="s">
        <v>101</v>
      </c>
    </row>
    <row r="100" spans="1:8" x14ac:dyDescent="0.25">
      <c r="A100" s="12" t="s">
        <v>28</v>
      </c>
    </row>
    <row r="101" spans="1:8" ht="60" x14ac:dyDescent="0.25">
      <c r="A101" s="14" t="s">
        <v>29</v>
      </c>
      <c r="B101" s="77" t="s">
        <v>30</v>
      </c>
      <c r="C101" s="71" t="s">
        <v>31</v>
      </c>
      <c r="D101" s="71" t="s">
        <v>32</v>
      </c>
      <c r="E101" s="68" t="s">
        <v>33</v>
      </c>
      <c r="F101" s="14" t="s">
        <v>34</v>
      </c>
      <c r="G101" s="77" t="s">
        <v>35</v>
      </c>
      <c r="H101" s="77" t="s">
        <v>36</v>
      </c>
    </row>
    <row r="102" spans="1:8" x14ac:dyDescent="0.25">
      <c r="A102" s="14" t="s">
        <v>102</v>
      </c>
      <c r="B102" s="77" t="s">
        <v>103</v>
      </c>
      <c r="C102" s="72"/>
      <c r="D102" s="72"/>
      <c r="E102" s="69"/>
      <c r="F102" s="15"/>
      <c r="G102" s="78"/>
      <c r="H102" s="78"/>
    </row>
    <row r="103" spans="1:8" x14ac:dyDescent="0.25">
      <c r="A103" s="15" t="s">
        <v>104</v>
      </c>
      <c r="B103" s="78" t="s">
        <v>103</v>
      </c>
      <c r="C103" s="72">
        <v>50</v>
      </c>
      <c r="D103" s="72" t="s">
        <v>41</v>
      </c>
      <c r="E103" s="75"/>
      <c r="F103" s="15" t="str">
        <f>IF(ISBLANK(E103),"", PRODUCT(C103,E103))</f>
        <v/>
      </c>
      <c r="G103" s="79"/>
      <c r="H103" s="78"/>
    </row>
    <row r="104" spans="1:8" x14ac:dyDescent="0.25">
      <c r="A104" s="15" t="s">
        <v>105</v>
      </c>
      <c r="B104" s="78" t="s">
        <v>106</v>
      </c>
      <c r="C104" s="72"/>
      <c r="D104" s="72"/>
      <c r="E104" s="69"/>
      <c r="F104" s="15"/>
      <c r="G104" s="78"/>
      <c r="H104" s="79"/>
    </row>
    <row r="105" spans="1:8" x14ac:dyDescent="0.25">
      <c r="A105" s="15" t="s">
        <v>107</v>
      </c>
      <c r="B105" s="78" t="s">
        <v>108</v>
      </c>
      <c r="C105" s="72"/>
      <c r="D105" s="72"/>
      <c r="E105" s="69"/>
      <c r="F105" s="15"/>
      <c r="G105" s="78"/>
      <c r="H105" s="79"/>
    </row>
    <row r="106" spans="1:8" x14ac:dyDescent="0.25">
      <c r="A106" s="15" t="s">
        <v>109</v>
      </c>
      <c r="B106" s="78" t="s">
        <v>97</v>
      </c>
      <c r="C106" s="72"/>
      <c r="D106" s="72"/>
      <c r="E106" s="69"/>
      <c r="F106" s="15"/>
      <c r="G106" s="78"/>
      <c r="H106" s="79"/>
    </row>
    <row r="107" spans="1:8" x14ac:dyDescent="0.25">
      <c r="A107" s="15" t="s">
        <v>110</v>
      </c>
      <c r="B107" s="78" t="s">
        <v>87</v>
      </c>
      <c r="C107" s="72"/>
      <c r="D107" s="72"/>
      <c r="E107" s="69"/>
      <c r="F107" s="15"/>
      <c r="G107" s="78"/>
      <c r="H107" s="79"/>
    </row>
    <row r="108" spans="1:8" ht="30" x14ac:dyDescent="0.25">
      <c r="E108" s="68" t="s">
        <v>54</v>
      </c>
      <c r="F108" s="14" t="str">
        <f>IF((COUNT(C103:C107)&lt;&gt;COUNT(F103:F107)),"", ROUND(SUM(F103:F107),2))</f>
        <v/>
      </c>
      <c r="G108" s="76" t="str">
        <f>IF((COUNT(C103:C107)&lt;&gt;COUNT(F103:F107)),"Neužpildytos visų objektų kainos", "")</f>
        <v>Neužpildytos visų objektų kainos</v>
      </c>
    </row>
    <row r="109" spans="1:8" ht="30" x14ac:dyDescent="0.25">
      <c r="C109" s="71" t="s">
        <v>55</v>
      </c>
      <c r="D109" s="74"/>
      <c r="E109" s="68" t="s">
        <v>56</v>
      </c>
      <c r="F109" s="14" t="str">
        <f>IF(OR(F108="",D109=""),"", ROUND(PRODUCT(D109,F108)/100,2))</f>
        <v/>
      </c>
      <c r="G109" s="76" t="str">
        <f>IF(D109="", "Nurodykite taikomą PVM dydį", "")</f>
        <v>Nurodykite taikomą PVM dydį</v>
      </c>
    </row>
    <row r="110" spans="1:8" x14ac:dyDescent="0.25">
      <c r="E110" s="68" t="s">
        <v>57</v>
      </c>
      <c r="F110" s="14">
        <f>IF(ISBLANK(F109), "", ROUND(SUM(F108:F109),2))</f>
        <v>0</v>
      </c>
    </row>
    <row r="114" spans="1:8" x14ac:dyDescent="0.25">
      <c r="A114" s="12" t="s">
        <v>111</v>
      </c>
      <c r="B114" s="82" t="s">
        <v>112</v>
      </c>
    </row>
    <row r="116" spans="1:8" x14ac:dyDescent="0.25">
      <c r="A116" s="12" t="s">
        <v>28</v>
      </c>
    </row>
    <row r="117" spans="1:8" ht="60" x14ac:dyDescent="0.25">
      <c r="A117" s="14" t="s">
        <v>29</v>
      </c>
      <c r="B117" s="77" t="s">
        <v>30</v>
      </c>
      <c r="C117" s="71" t="s">
        <v>31</v>
      </c>
      <c r="D117" s="71" t="s">
        <v>32</v>
      </c>
      <c r="E117" s="68" t="s">
        <v>33</v>
      </c>
      <c r="F117" s="14" t="s">
        <v>34</v>
      </c>
      <c r="G117" s="77" t="s">
        <v>35</v>
      </c>
      <c r="H117" s="77" t="s">
        <v>36</v>
      </c>
    </row>
    <row r="118" spans="1:8" x14ac:dyDescent="0.25">
      <c r="A118" s="14" t="s">
        <v>113</v>
      </c>
      <c r="B118" s="77" t="s">
        <v>114</v>
      </c>
      <c r="C118" s="72"/>
      <c r="D118" s="72"/>
      <c r="E118" s="69"/>
      <c r="F118" s="15"/>
      <c r="G118" s="78"/>
      <c r="H118" s="78"/>
    </row>
    <row r="119" spans="1:8" x14ac:dyDescent="0.25">
      <c r="A119" s="15" t="s">
        <v>115</v>
      </c>
      <c r="B119" s="78" t="s">
        <v>116</v>
      </c>
      <c r="C119" s="72">
        <v>50</v>
      </c>
      <c r="D119" s="72" t="s">
        <v>41</v>
      </c>
      <c r="E119" s="75"/>
      <c r="F119" s="15" t="str">
        <f>IF(ISBLANK(E119),"", PRODUCT(C119,E119))</f>
        <v/>
      </c>
      <c r="G119" s="79"/>
      <c r="H119" s="78"/>
    </row>
    <row r="120" spans="1:8" x14ac:dyDescent="0.25">
      <c r="A120" s="15" t="s">
        <v>117</v>
      </c>
      <c r="B120" s="78" t="s">
        <v>118</v>
      </c>
      <c r="C120" s="72"/>
      <c r="D120" s="72"/>
      <c r="E120" s="69"/>
      <c r="F120" s="15"/>
      <c r="G120" s="78"/>
      <c r="H120" s="79"/>
    </row>
    <row r="121" spans="1:8" x14ac:dyDescent="0.25">
      <c r="A121" s="15" t="s">
        <v>119</v>
      </c>
      <c r="B121" s="78" t="s">
        <v>120</v>
      </c>
      <c r="C121" s="72"/>
      <c r="D121" s="72"/>
      <c r="E121" s="69"/>
      <c r="F121" s="15"/>
      <c r="G121" s="78"/>
      <c r="H121" s="79"/>
    </row>
    <row r="122" spans="1:8" x14ac:dyDescent="0.25">
      <c r="A122" s="15" t="s">
        <v>121</v>
      </c>
      <c r="B122" s="78" t="s">
        <v>122</v>
      </c>
      <c r="C122" s="72"/>
      <c r="D122" s="72"/>
      <c r="E122" s="69"/>
      <c r="F122" s="15"/>
      <c r="G122" s="78"/>
      <c r="H122" s="79"/>
    </row>
    <row r="123" spans="1:8" x14ac:dyDescent="0.25">
      <c r="A123" s="15" t="s">
        <v>123</v>
      </c>
      <c r="B123" s="78" t="s">
        <v>124</v>
      </c>
      <c r="C123" s="72"/>
      <c r="D123" s="72"/>
      <c r="E123" s="69"/>
      <c r="F123" s="15"/>
      <c r="G123" s="78"/>
      <c r="H123" s="79"/>
    </row>
    <row r="124" spans="1:8" ht="30" x14ac:dyDescent="0.25">
      <c r="E124" s="68" t="s">
        <v>54</v>
      </c>
      <c r="F124" s="14" t="str">
        <f>IF((COUNT(C119:C123)&lt;&gt;COUNT(F119:F123)),"", ROUND(SUM(F119:F123),2))</f>
        <v/>
      </c>
      <c r="G124" s="76" t="str">
        <f>IF((COUNT(C119:C123)&lt;&gt;COUNT(F119:F123)),"Neužpildytos visų objektų kainos", "")</f>
        <v>Neužpildytos visų objektų kainos</v>
      </c>
    </row>
    <row r="125" spans="1:8" ht="30" x14ac:dyDescent="0.25">
      <c r="C125" s="71" t="s">
        <v>55</v>
      </c>
      <c r="D125" s="74"/>
      <c r="E125" s="68" t="s">
        <v>56</v>
      </c>
      <c r="F125" s="14" t="str">
        <f>IF(OR(F124="",D125=""),"", ROUND(PRODUCT(D125,F124)/100,2))</f>
        <v/>
      </c>
      <c r="G125" s="76" t="str">
        <f>IF(D125="", "Nurodykite taikomą PVM dydį", "")</f>
        <v>Nurodykite taikomą PVM dydį</v>
      </c>
    </row>
    <row r="126" spans="1:8" x14ac:dyDescent="0.25">
      <c r="E126" s="68" t="s">
        <v>57</v>
      </c>
      <c r="F126" s="14">
        <f>IF(ISBLANK(F125), "", ROUND(SUM(F124:F125),2))</f>
        <v>0</v>
      </c>
    </row>
    <row r="130" spans="1:8" x14ac:dyDescent="0.25">
      <c r="A130" s="12" t="s">
        <v>125</v>
      </c>
      <c r="B130" s="82" t="s">
        <v>126</v>
      </c>
    </row>
    <row r="132" spans="1:8" x14ac:dyDescent="0.25">
      <c r="A132" s="12" t="s">
        <v>28</v>
      </c>
    </row>
    <row r="133" spans="1:8" ht="60" x14ac:dyDescent="0.25">
      <c r="A133" s="14" t="s">
        <v>29</v>
      </c>
      <c r="B133" s="77" t="s">
        <v>30</v>
      </c>
      <c r="C133" s="71" t="s">
        <v>31</v>
      </c>
      <c r="D133" s="71" t="s">
        <v>32</v>
      </c>
      <c r="E133" s="68" t="s">
        <v>33</v>
      </c>
      <c r="F133" s="14" t="s">
        <v>34</v>
      </c>
      <c r="G133" s="77" t="s">
        <v>35</v>
      </c>
      <c r="H133" s="77" t="s">
        <v>36</v>
      </c>
    </row>
    <row r="134" spans="1:8" x14ac:dyDescent="0.25">
      <c r="A134" s="14" t="s">
        <v>127</v>
      </c>
      <c r="B134" s="77" t="s">
        <v>128</v>
      </c>
      <c r="C134" s="72"/>
      <c r="D134" s="72"/>
      <c r="E134" s="69"/>
      <c r="F134" s="15"/>
      <c r="G134" s="78"/>
      <c r="H134" s="78"/>
    </row>
    <row r="135" spans="1:8" x14ac:dyDescent="0.25">
      <c r="A135" s="15" t="s">
        <v>129</v>
      </c>
      <c r="B135" s="78" t="s">
        <v>128</v>
      </c>
      <c r="C135" s="72">
        <v>60</v>
      </c>
      <c r="D135" s="72" t="s">
        <v>41</v>
      </c>
      <c r="E135" s="75"/>
      <c r="F135" s="15" t="str">
        <f>IF(ISBLANK(E135),"", PRODUCT(C135,E135))</f>
        <v/>
      </c>
      <c r="G135" s="79"/>
      <c r="H135" s="78"/>
    </row>
    <row r="136" spans="1:8" x14ac:dyDescent="0.25">
      <c r="A136" s="15" t="s">
        <v>130</v>
      </c>
      <c r="B136" s="78" t="s">
        <v>131</v>
      </c>
      <c r="C136" s="72"/>
      <c r="D136" s="72"/>
      <c r="E136" s="69"/>
      <c r="F136" s="15"/>
      <c r="G136" s="78"/>
      <c r="H136" s="79"/>
    </row>
    <row r="137" spans="1:8" x14ac:dyDescent="0.25">
      <c r="A137" s="15" t="s">
        <v>132</v>
      </c>
      <c r="B137" s="78" t="s">
        <v>133</v>
      </c>
      <c r="C137" s="72"/>
      <c r="D137" s="72"/>
      <c r="E137" s="69"/>
      <c r="F137" s="15"/>
      <c r="G137" s="78"/>
      <c r="H137" s="79"/>
    </row>
    <row r="138" spans="1:8" x14ac:dyDescent="0.25">
      <c r="A138" s="15" t="s">
        <v>134</v>
      </c>
      <c r="B138" s="78" t="s">
        <v>87</v>
      </c>
      <c r="C138" s="72"/>
      <c r="D138" s="72"/>
      <c r="E138" s="69"/>
      <c r="F138" s="15"/>
      <c r="G138" s="78"/>
      <c r="H138" s="79"/>
    </row>
    <row r="139" spans="1:8" ht="30" x14ac:dyDescent="0.25">
      <c r="E139" s="68" t="s">
        <v>54</v>
      </c>
      <c r="F139" s="14" t="str">
        <f>IF((COUNT(C135:C138)&lt;&gt;COUNT(F135:F138)),"", ROUND(SUM(F135:F138),2))</f>
        <v/>
      </c>
      <c r="G139" s="76" t="str">
        <f>IF((COUNT(C135:C138)&lt;&gt;COUNT(F135:F138)),"Neužpildytos visų objektų kainos", "")</f>
        <v>Neužpildytos visų objektų kainos</v>
      </c>
    </row>
    <row r="140" spans="1:8" ht="30" x14ac:dyDescent="0.25">
      <c r="C140" s="71" t="s">
        <v>55</v>
      </c>
      <c r="D140" s="74"/>
      <c r="E140" s="68" t="s">
        <v>56</v>
      </c>
      <c r="F140" s="14" t="str">
        <f>IF(OR(F139="",D140=""),"", ROUND(PRODUCT(D140,F139)/100,2))</f>
        <v/>
      </c>
      <c r="G140" s="76" t="str">
        <f>IF(D140="", "Nurodykite taikomą PVM dydį", "")</f>
        <v>Nurodykite taikomą PVM dydį</v>
      </c>
    </row>
    <row r="141" spans="1:8" x14ac:dyDescent="0.25">
      <c r="E141" s="68" t="s">
        <v>57</v>
      </c>
      <c r="F141" s="14">
        <f>IF(ISBLANK(F140), "", ROUND(SUM(F139:F140),2))</f>
        <v>0</v>
      </c>
    </row>
    <row r="145" spans="1:8" x14ac:dyDescent="0.25">
      <c r="A145" s="12" t="s">
        <v>135</v>
      </c>
      <c r="B145" s="82" t="s">
        <v>136</v>
      </c>
    </row>
    <row r="147" spans="1:8" x14ac:dyDescent="0.25">
      <c r="A147" s="12" t="s">
        <v>28</v>
      </c>
    </row>
    <row r="148" spans="1:8" ht="60" x14ac:dyDescent="0.25">
      <c r="A148" s="14" t="s">
        <v>29</v>
      </c>
      <c r="B148" s="77" t="s">
        <v>30</v>
      </c>
      <c r="C148" s="71" t="s">
        <v>31</v>
      </c>
      <c r="D148" s="71" t="s">
        <v>32</v>
      </c>
      <c r="E148" s="68" t="s">
        <v>33</v>
      </c>
      <c r="F148" s="14" t="s">
        <v>34</v>
      </c>
      <c r="G148" s="77" t="s">
        <v>35</v>
      </c>
      <c r="H148" s="77" t="s">
        <v>36</v>
      </c>
    </row>
    <row r="149" spans="1:8" x14ac:dyDescent="0.25">
      <c r="A149" s="14" t="s">
        <v>137</v>
      </c>
      <c r="B149" s="77" t="s">
        <v>138</v>
      </c>
      <c r="C149" s="72"/>
      <c r="D149" s="72"/>
      <c r="E149" s="69"/>
      <c r="F149" s="15"/>
      <c r="G149" s="78"/>
      <c r="H149" s="78"/>
    </row>
    <row r="150" spans="1:8" x14ac:dyDescent="0.25">
      <c r="A150" s="15" t="s">
        <v>139</v>
      </c>
      <c r="B150" s="78" t="s">
        <v>140</v>
      </c>
      <c r="C150" s="72">
        <v>40</v>
      </c>
      <c r="D150" s="72" t="s">
        <v>41</v>
      </c>
      <c r="E150" s="75"/>
      <c r="F150" s="15" t="str">
        <f>IF(ISBLANK(E150),"", PRODUCT(C150,E150))</f>
        <v/>
      </c>
      <c r="G150" s="79"/>
      <c r="H150" s="78"/>
    </row>
    <row r="151" spans="1:8" x14ac:dyDescent="0.25">
      <c r="A151" s="15" t="s">
        <v>141</v>
      </c>
      <c r="B151" s="78" t="s">
        <v>85</v>
      </c>
      <c r="C151" s="72"/>
      <c r="D151" s="72"/>
      <c r="E151" s="69"/>
      <c r="F151" s="15"/>
      <c r="G151" s="78"/>
      <c r="H151" s="79"/>
    </row>
    <row r="152" spans="1:8" x14ac:dyDescent="0.25">
      <c r="A152" s="15" t="s">
        <v>142</v>
      </c>
      <c r="B152" s="78" t="s">
        <v>87</v>
      </c>
      <c r="C152" s="72"/>
      <c r="D152" s="72"/>
      <c r="E152" s="69"/>
      <c r="F152" s="15"/>
      <c r="G152" s="78"/>
      <c r="H152" s="79"/>
    </row>
    <row r="153" spans="1:8" ht="30" x14ac:dyDescent="0.25">
      <c r="E153" s="68" t="s">
        <v>54</v>
      </c>
      <c r="F153" s="14" t="str">
        <f>IF((COUNT(C150:C152)&lt;&gt;COUNT(F150:F152)),"", ROUND(SUM(F150:F152),2))</f>
        <v/>
      </c>
      <c r="G153" s="76" t="str">
        <f>IF((COUNT(C150:C152)&lt;&gt;COUNT(F150:F152)),"Neužpildytos visų objektų kainos", "")</f>
        <v>Neužpildytos visų objektų kainos</v>
      </c>
    </row>
    <row r="154" spans="1:8" ht="30" x14ac:dyDescent="0.25">
      <c r="C154" s="71" t="s">
        <v>55</v>
      </c>
      <c r="D154" s="74"/>
      <c r="E154" s="68" t="s">
        <v>56</v>
      </c>
      <c r="F154" s="14" t="str">
        <f>IF(OR(F153="",D154=""),"", ROUND(PRODUCT(D154,F153)/100,2))</f>
        <v/>
      </c>
      <c r="G154" s="76" t="str">
        <f>IF(D154="", "Nurodykite taikomą PVM dydį", "")</f>
        <v>Nurodykite taikomą PVM dydį</v>
      </c>
    </row>
    <row r="155" spans="1:8" x14ac:dyDescent="0.25">
      <c r="E155" s="68" t="s">
        <v>57</v>
      </c>
      <c r="F155" s="14">
        <f>IF(ISBLANK(F154), "", ROUND(SUM(F153:F154),2))</f>
        <v>0</v>
      </c>
    </row>
  </sheetData>
  <sheetProtection algorithmName="SHA-512" hashValue="qV4IhpyqEfw27m64bRI6BaCug5gYjIetzIDK/bR4bcu/XBAlnQSYBWYr/hqrtiF/gPZ8FzVSCAmg0uCHdVbh4Q==" saltValue="dYK85ZYvaFGCqguVNrsoL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143</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6"/>
      <c r="B4" s="6"/>
      <c r="C4" s="6"/>
      <c r="D4" s="6"/>
      <c r="E4" s="6"/>
      <c r="F4" s="6"/>
      <c r="G4" s="6"/>
      <c r="H4" s="6"/>
      <c r="I4" s="6"/>
      <c r="J4" s="6"/>
    </row>
    <row r="5" spans="1:11" ht="48" customHeight="1" x14ac:dyDescent="0.25">
      <c r="A5" s="51" t="s">
        <v>144</v>
      </c>
      <c r="B5" s="40"/>
      <c r="C5" s="38" t="s">
        <v>145</v>
      </c>
      <c r="D5" s="39"/>
      <c r="E5" s="40"/>
      <c r="F5" s="38" t="s">
        <v>146</v>
      </c>
      <c r="G5" s="39"/>
      <c r="H5" s="40"/>
      <c r="I5" s="38" t="s">
        <v>147</v>
      </c>
      <c r="J5" s="40"/>
      <c r="K5" s="8" t="s">
        <v>148</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9"/>
      <c r="B16" s="9"/>
      <c r="C16" s="9"/>
      <c r="D16" s="9"/>
      <c r="E16" s="9"/>
      <c r="F16" s="9"/>
      <c r="G16" s="9"/>
      <c r="H16" s="9"/>
      <c r="I16" s="9"/>
      <c r="J16" s="9"/>
      <c r="K16" s="10"/>
    </row>
    <row r="17" spans="1:11" ht="48.95" customHeight="1" x14ac:dyDescent="0.25">
      <c r="A17" s="49" t="s">
        <v>149</v>
      </c>
      <c r="B17" s="26"/>
      <c r="C17" s="26"/>
      <c r="D17" s="26"/>
      <c r="E17" s="26"/>
      <c r="F17" s="26"/>
      <c r="G17" s="26"/>
      <c r="H17" s="26"/>
      <c r="I17" s="26"/>
      <c r="J17" s="26"/>
      <c r="K17" s="26"/>
    </row>
    <row r="18" spans="1:11" ht="15.95" customHeight="1" thickBot="1" x14ac:dyDescent="0.3">
      <c r="A18" s="9"/>
      <c r="B18" s="9"/>
      <c r="C18" s="9"/>
      <c r="D18" s="9"/>
      <c r="E18" s="9"/>
      <c r="F18" s="9"/>
      <c r="G18" s="9"/>
      <c r="H18" s="9"/>
      <c r="I18" s="9"/>
      <c r="J18" s="9"/>
      <c r="K18" s="10"/>
    </row>
    <row r="19" spans="1:11" ht="48.95" customHeight="1" x14ac:dyDescent="0.25">
      <c r="A19" s="51" t="s">
        <v>30</v>
      </c>
      <c r="B19" s="40"/>
      <c r="C19" s="38" t="s">
        <v>145</v>
      </c>
      <c r="D19" s="39"/>
      <c r="E19" s="40"/>
      <c r="F19" s="38" t="s">
        <v>150</v>
      </c>
      <c r="G19" s="39"/>
      <c r="H19" s="40"/>
      <c r="I19" s="59" t="s">
        <v>147</v>
      </c>
      <c r="J19" s="57"/>
      <c r="K19" s="10"/>
    </row>
    <row r="20" spans="1:11" ht="48.95" customHeight="1" x14ac:dyDescent="0.25">
      <c r="A20" s="45"/>
      <c r="B20" s="25"/>
      <c r="C20" s="41"/>
      <c r="D20" s="42"/>
      <c r="E20" s="25"/>
      <c r="F20" s="41"/>
      <c r="G20" s="42"/>
      <c r="H20" s="25"/>
      <c r="I20" s="43"/>
      <c r="J20" s="44"/>
      <c r="K20" s="10"/>
    </row>
    <row r="21" spans="1:11" ht="48.95" customHeight="1" x14ac:dyDescent="0.25">
      <c r="A21" s="45"/>
      <c r="B21" s="25"/>
      <c r="C21" s="41"/>
      <c r="D21" s="42"/>
      <c r="E21" s="25"/>
      <c r="F21" s="41"/>
      <c r="G21" s="42"/>
      <c r="H21" s="25"/>
      <c r="I21" s="43"/>
      <c r="J21" s="44"/>
      <c r="K21" s="10"/>
    </row>
    <row r="22" spans="1:11" ht="48.95" customHeight="1" x14ac:dyDescent="0.25">
      <c r="A22" s="45"/>
      <c r="B22" s="25"/>
      <c r="C22" s="41"/>
      <c r="D22" s="42"/>
      <c r="E22" s="25"/>
      <c r="F22" s="41"/>
      <c r="G22" s="42"/>
      <c r="H22" s="25"/>
      <c r="I22" s="43"/>
      <c r="J22" s="44"/>
      <c r="K22" s="10"/>
    </row>
    <row r="23" spans="1:11" ht="48.95" customHeight="1" x14ac:dyDescent="0.25">
      <c r="A23" s="45"/>
      <c r="B23" s="25"/>
      <c r="C23" s="41"/>
      <c r="D23" s="42"/>
      <c r="E23" s="25"/>
      <c r="F23" s="41"/>
      <c r="G23" s="42"/>
      <c r="H23" s="25"/>
      <c r="I23" s="43"/>
      <c r="J23" s="44"/>
      <c r="K23" s="10"/>
    </row>
    <row r="24" spans="1:11" ht="48.95" customHeight="1" x14ac:dyDescent="0.25">
      <c r="A24" s="45"/>
      <c r="B24" s="25"/>
      <c r="C24" s="41"/>
      <c r="D24" s="42"/>
      <c r="E24" s="25"/>
      <c r="F24" s="41"/>
      <c r="G24" s="42"/>
      <c r="H24" s="25"/>
      <c r="I24" s="43"/>
      <c r="J24" s="44"/>
      <c r="K24" s="10"/>
    </row>
    <row r="25" spans="1:11" ht="48.95" customHeight="1" x14ac:dyDescent="0.25">
      <c r="A25" s="45"/>
      <c r="B25" s="25"/>
      <c r="C25" s="41"/>
      <c r="D25" s="42"/>
      <c r="E25" s="25"/>
      <c r="F25" s="41"/>
      <c r="G25" s="42"/>
      <c r="H25" s="25"/>
      <c r="I25" s="43"/>
      <c r="J25" s="44"/>
      <c r="K25" s="10"/>
    </row>
    <row r="26" spans="1:11" ht="48.95" customHeight="1" x14ac:dyDescent="0.25">
      <c r="A26" s="45"/>
      <c r="B26" s="25"/>
      <c r="C26" s="41"/>
      <c r="D26" s="42"/>
      <c r="E26" s="25"/>
      <c r="F26" s="41"/>
      <c r="G26" s="42"/>
      <c r="H26" s="25"/>
      <c r="I26" s="43"/>
      <c r="J26" s="44"/>
      <c r="K26" s="10"/>
    </row>
    <row r="27" spans="1:11" ht="48.95" customHeight="1" x14ac:dyDescent="0.25">
      <c r="A27" s="45"/>
      <c r="B27" s="25"/>
      <c r="C27" s="41"/>
      <c r="D27" s="42"/>
      <c r="E27" s="25"/>
      <c r="F27" s="41"/>
      <c r="G27" s="42"/>
      <c r="H27" s="25"/>
      <c r="I27" s="43"/>
      <c r="J27" s="44"/>
      <c r="K27" s="10"/>
    </row>
    <row r="28" spans="1:11" ht="48.95" customHeight="1" x14ac:dyDescent="0.25">
      <c r="A28" s="45"/>
      <c r="B28" s="25"/>
      <c r="C28" s="41"/>
      <c r="D28" s="42"/>
      <c r="E28" s="25"/>
      <c r="F28" s="41"/>
      <c r="G28" s="42"/>
      <c r="H28" s="25"/>
      <c r="I28" s="43"/>
      <c r="J28" s="44"/>
      <c r="K28" s="10"/>
    </row>
    <row r="29" spans="1:11" ht="48.95" customHeight="1" x14ac:dyDescent="0.25">
      <c r="A29" s="45"/>
      <c r="B29" s="25"/>
      <c r="C29" s="41"/>
      <c r="D29" s="42"/>
      <c r="E29" s="25"/>
      <c r="F29" s="41"/>
      <c r="G29" s="42"/>
      <c r="H29" s="25"/>
      <c r="I29" s="43"/>
      <c r="J29" s="44"/>
      <c r="K29" s="10"/>
    </row>
    <row r="31" spans="1:11" ht="33" customHeight="1" x14ac:dyDescent="0.25">
      <c r="A31" s="54"/>
      <c r="B31" s="26"/>
      <c r="C31" s="26"/>
      <c r="D31" s="26"/>
      <c r="E31" s="26"/>
      <c r="F31" s="26"/>
      <c r="G31" s="26"/>
      <c r="H31" s="26"/>
      <c r="I31" s="26"/>
      <c r="J31" s="26"/>
    </row>
    <row r="33" spans="1:10" ht="15.95" customHeight="1" x14ac:dyDescent="0.25">
      <c r="A33" s="63" t="s">
        <v>151</v>
      </c>
      <c r="B33" s="26"/>
      <c r="C33" s="26"/>
      <c r="D33" s="26"/>
      <c r="E33" s="26"/>
      <c r="F33" s="26"/>
      <c r="G33" s="26"/>
      <c r="H33" s="26"/>
      <c r="I33" s="26"/>
      <c r="J33" s="26"/>
    </row>
    <row r="34" spans="1:10" ht="15.95" customHeight="1" thickBot="1" x14ac:dyDescent="0.3"/>
    <row r="35" spans="1:10" ht="15.95" customHeight="1" x14ac:dyDescent="0.25">
      <c r="A35" s="7" t="s">
        <v>29</v>
      </c>
      <c r="B35" s="55" t="s">
        <v>152</v>
      </c>
      <c r="C35" s="39"/>
      <c r="D35" s="39"/>
      <c r="E35" s="39"/>
      <c r="F35" s="39"/>
      <c r="G35" s="40"/>
      <c r="H35" s="56" t="s">
        <v>153</v>
      </c>
      <c r="I35" s="39"/>
      <c r="J35" s="57"/>
    </row>
    <row r="36" spans="1:10" ht="48" customHeight="1" x14ac:dyDescent="0.25">
      <c r="A36" s="18" t="s">
        <v>154</v>
      </c>
      <c r="B36" s="47" t="s">
        <v>155</v>
      </c>
      <c r="C36" s="42"/>
      <c r="D36" s="42"/>
      <c r="E36" s="42"/>
      <c r="F36" s="42"/>
      <c r="G36" s="25"/>
      <c r="H36" s="50"/>
      <c r="I36" s="42"/>
      <c r="J36" s="44"/>
    </row>
    <row r="37" spans="1:10" ht="48" customHeight="1" x14ac:dyDescent="0.25">
      <c r="A37" s="18" t="s">
        <v>156</v>
      </c>
      <c r="B37" s="47" t="s">
        <v>157</v>
      </c>
      <c r="C37" s="42"/>
      <c r="D37" s="42"/>
      <c r="E37" s="42"/>
      <c r="F37" s="42"/>
      <c r="G37" s="25"/>
      <c r="H37" s="50"/>
      <c r="I37" s="42"/>
      <c r="J37" s="44"/>
    </row>
    <row r="38" spans="1:10" ht="48" customHeight="1" x14ac:dyDescent="0.25">
      <c r="A38" s="18" t="s">
        <v>158</v>
      </c>
      <c r="B38" s="47" t="s">
        <v>159</v>
      </c>
      <c r="C38" s="42"/>
      <c r="D38" s="42"/>
      <c r="E38" s="42"/>
      <c r="F38" s="42"/>
      <c r="G38" s="25"/>
      <c r="H38" s="50"/>
      <c r="I38" s="42"/>
      <c r="J38" s="44"/>
    </row>
    <row r="39" spans="1:10" ht="48" customHeight="1" x14ac:dyDescent="0.25">
      <c r="A39" s="18" t="s">
        <v>160</v>
      </c>
      <c r="B39" s="47" t="s">
        <v>161</v>
      </c>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162</v>
      </c>
      <c r="B48" s="26"/>
      <c r="C48" s="26"/>
      <c r="D48" s="26"/>
      <c r="E48" s="26"/>
      <c r="F48" s="26"/>
      <c r="G48" s="26"/>
      <c r="H48" s="26"/>
      <c r="I48" s="26"/>
      <c r="J48" s="26"/>
    </row>
    <row r="51" spans="1:10" x14ac:dyDescent="0.25">
      <c r="A51" s="46" t="s">
        <v>163</v>
      </c>
      <c r="B51" s="26"/>
      <c r="C51" s="26"/>
      <c r="D51" s="26"/>
      <c r="E51" s="52"/>
      <c r="F51" s="26"/>
      <c r="G51" s="26"/>
      <c r="H51" s="26"/>
      <c r="I51" s="26"/>
      <c r="J51" s="26"/>
    </row>
    <row r="53" spans="1:10" x14ac:dyDescent="0.25">
      <c r="A53" s="46" t="s">
        <v>164</v>
      </c>
      <c r="B53" s="26"/>
      <c r="C53" s="26"/>
      <c r="D53" s="26"/>
      <c r="E53" s="52"/>
      <c r="F53" s="26"/>
      <c r="G53" s="26"/>
      <c r="H53" s="26"/>
      <c r="I53" s="26"/>
      <c r="J53" s="26"/>
    </row>
    <row r="100" spans="1:1" ht="15.75" x14ac:dyDescent="0.25">
      <c r="A100" t="s">
        <v>165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2025-04-03T11:53:03Z</dcterms:modified>
</cp:coreProperties>
</file>