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VADVPT01\Kulig\2025\1. ATVIRI  TARPTAUTINIAI konkursai\Medicininė įranga_Robotinė sistema\CVP IS\"/>
    </mc:Choice>
  </mc:AlternateContent>
  <xr:revisionPtr revIDLastSave="0" documentId="13_ncr:1_{40C60596-D8E2-409F-87D9-3ECEA86C6FB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7" i="1" l="1"/>
  <c r="G46" i="1"/>
  <c r="F46" i="1"/>
  <c r="F47" i="1" s="1"/>
  <c r="F48" i="1" s="1"/>
  <c r="F34" i="1"/>
  <c r="G21" i="1"/>
</calcChain>
</file>

<file path=xl/sharedStrings.xml><?xml version="1.0" encoding="utf-8"?>
<sst xmlns="http://schemas.openxmlformats.org/spreadsheetml/2006/main" count="92" uniqueCount="88">
  <si>
    <t>PIRKIMO SĄLYGŲ PRIEDAS "PASIŪLYMO FORMA"</t>
  </si>
  <si>
    <t>MEDICININĖ ĮRANGA: ROBOTINĖ SISTEMA, SKIRTA ATLIKTI PRITAIKOMĄJĄ PROSTATOS BIOPSIJĄ BEI NAVIGUOTI, ATLIEKANT FOKALINĘ TERAPIJĄ MRT TYRIMO METU</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</si>
  <si>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</si>
  <si>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</si>
  <si>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</si>
  <si>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</si>
  <si>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</si>
  <si>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</si>
  <si>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</si>
  <si>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</si>
  <si>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</si>
  <si>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</si>
  <si>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</si>
  <si>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</si>
  <si>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</si>
  <si>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</si>
  <si>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</si>
  <si>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</si>
  <si>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</si>
  <si>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</si>
  <si>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</si>
  <si>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</si>
  <si>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</si>
  <si>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</si>
  <si>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</si>
  <si>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</si>
  <si>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</si>
  <si>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</si>
  <si>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</si>
  <si>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</si>
  <si>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</si>
  <si>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</si>
  <si>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</si>
  <si>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</si>
  <si>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Siūlomos įrangos konkreti reikšmė</t>
  </si>
  <si>
    <t>Dokumento, kuriame yra nurodyta reikalaujamo parametro konkreti reikšmė (atitiktis) pavadinimas ir psl.</t>
  </si>
  <si>
    <t>1.1.</t>
  </si>
  <si>
    <t>Robotas-manipuliatorius, veikiantis pneumatinio variklio principu, valdomas nuotoliniu būdu, skirtas atlikti pritaikomąsias prostatos biopsijas magnetinio rezonanso tomografo (MRT) kontrolėje</t>
  </si>
  <si>
    <t>Vnt.</t>
  </si>
  <si>
    <t>1.1.1.</t>
  </si>
  <si>
    <t>1.1.2.</t>
  </si>
  <si>
    <t>1.1.3.</t>
  </si>
  <si>
    <t>1.1.4.</t>
  </si>
  <si>
    <t>1.1.5.</t>
  </si>
  <si>
    <t>1.1.6.</t>
  </si>
  <si>
    <t>1.1.7.</t>
  </si>
  <si>
    <t>1.1.8.</t>
  </si>
  <si>
    <t xml:space="preserve">Garantinio aptarnavimo laikotarpis ne trumpesnis kaip 24 mėnesiai. </t>
  </si>
  <si>
    <t>1.1.9.</t>
  </si>
  <si>
    <t>1.1.10.</t>
  </si>
  <si>
    <t>1.1.11.</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</si>
  <si>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</si>
  <si>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</si>
  <si>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</si>
  <si>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</si>
  <si>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</si>
  <si>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</si>
  <si>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</si>
  <si>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</si>
  <si>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</si>
  <si>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</si>
  <si>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</si>
  <si>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</si>
  <si>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</si>
  <si>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</si>
  <si>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</si>
  <si>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</si>
  <si>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</si>
  <si>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</si>
  <si>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</si>
  <si>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</si>
  <si>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</si>
  <si>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</si>
  <si>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</si>
  <si>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</si>
  <si>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</si>
  <si>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</si>
  <si>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2241 2025-04-04 12:27:42</t>
  </si>
  <si>
    <t>Sistemą sudaro: 
1.	Robotas su tvirtinimo plokšte, dedama ant MRT stalo (toliau  - stalo plokštė)
2.	Nuotolinis valdiklis
3.	Kompresorius
4.	Jungtys ir kabeliai
5.	Darbo vietos kompiuteris
6.	Programinė įranga</t>
  </si>
  <si>
    <t>Reikalavimai robotui:
1.	Robotas su stalo plokšte dedamas ant MRT stalo, turi tilpti tarp paciento kojų 
2.	Robotas pagamintas tik iš plastikinių dalių ir vamzdelių
3.	Robotas fiksuojamas ant stalo plokštės suspausto oro pagalba
4.	Variklių nustatomos padėties tikslumas (paklaida) tiesine kryptimi ≤ 0,1 mm
5.	Judėjimo kryptys: a)	į kairę – į dešinęb)	aukštyn – žemync)	į priekį – atgald)	rotacijae)	kampo keitimas
6.	Varikliai valdomi tik suspaustu oru
7.	Adatos nukreipiklis sujungiamas su laikikliu per oru reguliuojamą vožtuvą
8.	Mygtukas roboto tvirtinimui prie stalo plokštės</t>
  </si>
  <si>
    <t>Reikalavimai nuotoliniam valdikliui:
1.	Skirtas roboto valdymui darbo vietos kompiuterio su programine įranga pagalba
2.	Integruotas specialiame vežimėlyje
3.	Valdiklio vežimėlyje įmontuotas kompresorius, skirtas tiekti suspaustą orą roboto valdymui
4.	Garso lygis ≤ 50 dB(A)
5.	Avarinio išjungimo mygtukas
6.	Valdiklio vežimėlyje įmontuotas stalčius, skirtas roboto laikymui</t>
  </si>
  <si>
    <t>Reikalavimai darbo vietos kompiuterio komplektui:
1.	Operatyvioji atmintis ≥ 16 GB
2.	Operacinė sistema Windows 10 (64 bitų) arba lygiavertė
3.	Jungtis prijungimui prie magnetinio rezonanso tomografo (MRT), ligoninės tinklo (PACS)
4.	Monitoriaus ekrano įstrižainė ≥ 17 colių, raiška ≥ (1920 x 1080) pikselių</t>
  </si>
  <si>
    <t>Įrangos žymėjimas CE ženkluBūtinas. 
Kartu su pasiūlymu privaloma pateikti žymėjimą CE ženklu liudijančio galiojančio dokumento (CE sertifikato arba EB atitikties deklaracijos) kopiją.</t>
  </si>
  <si>
    <t>Pridėti ne mažiau 5 vnt. adatų biopsijos paėmimui:
1. Skirta prostatos biopsijoms MRT kontrolėje
2. Pusiau automatinė
3. Pagaminta iš nerūdijančio plieno (arba lygiavertės medžiagos)
 4. Svoris ≤ 50 g5. Adatos ilgis 200 mm ±10 mm 
6. Diametras 18G (1,25 mm)</t>
  </si>
  <si>
    <t>Reikalavimai roboto valdymo programinei įrangai:
1.	Diagnostikos skirtukas:a)	≥ 4 MRT vaizdų peržiūros laukaib)	galimybė pasirinkti intervencijos vietą, pasižymint kryželiu (arba lygiaverčiai)
2.	Kalibracijos skirtukas:a)	vaizdinis persidengimas, atvaizduojantis fizinius adatos nukreipiklio matmenisb)	galimybė rankiniu būdu sulygiuoti vaizdinį persidengimą su MRT vaizde matomu adatos nukreipikliuc)	pusiau automatinis adatos padėties kalibravimas
3.	Ekrano nuotraukų darymas
4.	DICOM Query paieška PACS duomenų bazėje
5.	Vaizdų išdidinimas per visą ekraną
6.	Vaizdinė adatos trajektorija MRT vaizde
7.	Komentarų išsaugojimas ir nusiuntimas archyvavimui į PACS</t>
  </si>
  <si>
    <t>Įrangos pristatymas, iškrovimas, pervežimas į instaliavimo vietą, 
instaliavimas, 
po instaliavimo likusių įpakavimo medžiagų išvežimas (utilizavimas) ir 
personalo apmokymas įskaičiuotas į pasiūlymo kainą.</t>
  </si>
  <si>
    <t>Kartu su įranga pateikiama  dokumentacija:
 Naudojimo instrukcija (lietuvių ir anglų kalba) ir serviso dokumentacija (lietuvių arba anglų kalba).</t>
  </si>
  <si>
    <t>Galimybė įsigyti originalias (arba joms lygiavertes) atsargines dalis: 
Tiekėjas turi užtikrinti galimybę įsigyti siūlomos prekės originalias (arba joms lygiavertes) atsargines dalis (jų tiekimą rinkai) ne trumpiau kaip 5 metus (prašome nurodyti konkrečią trukmę) nuo prekės garantinio laikotarpio pabaigos, išskyrus atvejus, kai siūlomos prekės originalios (arba joms lygiavertės) atsarginės dalys dėl objektyvių priežasčių negali būti tiekiamos Lietuvos Respublikos rinkai (būtinas tiekėjo ir/arba gamintojo atitinkamas patvirtinimas).
 Pastaba: Reikalavimas taikomas vadovaujantis Lietuvos Respublikos aplinkos ministro 2022 m. gruodžio 13 d. įsakymu Nr. D1-401 patvirtinto aplinkos apsaugos kriterijų taikymo, vykdant žaliuosius pirkimus, tvarkos aprašo II skyriaus 4.4.4.4 punktu.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</si>
</sst>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4" borderId="23" xfId="0" applyFont="1" applyFill="1" applyBorder="1" applyAlignment="1">
      <alignment horizontal="center" vertical="top" wrapText="1"/>
    </xf>
    <xf numFmtId="0" fontId="2" fillId="4" borderId="23" xfId="0" applyFont="1" applyFill="1" applyBorder="1" applyAlignment="1">
      <alignment horizontal="right"/>
    </xf>
    <xf numFmtId="0" fontId="1" fillId="4"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8"/>
  <sheetViews>
    <sheetView tabSelected="1" workbookViewId="0"/>
  </sheetViews>
  <sheetFormatPr defaultColWidth="10.875" defaultRowHeight="15" x14ac:dyDescent="0.25"/>
  <cols>
    <col min="1" max="1" width="9.125" style="1" customWidth="1"/>
    <col min="2" max="2" width="52.25" style="1" customWidth="1"/>
    <col min="3" max="3" width="7.875" style="1" customWidth="1"/>
    <col min="4" max="4" width="10.5" style="1" customWidth="1"/>
    <col min="5" max="5" width="15.125" style="1" customWidth="1"/>
    <col min="6" max="6" width="16.625" style="1" customWidth="1"/>
    <col min="7" max="7" width="20.5" style="1" customWidth="1"/>
    <col min="8" max="8" width="45" style="1" customWidth="1"/>
    <col min="9" max="9" width="24.625" style="1" customWidth="1"/>
    <col min="10"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36"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107.25"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3.75" customHeight="1" x14ac:dyDescent="0.25">
      <c r="A30" s="76" t="s">
        <v>24</v>
      </c>
      <c r="B30" s="76"/>
      <c r="C30" s="76"/>
      <c r="D30" s="15"/>
    </row>
    <row r="31" spans="1:7" x14ac:dyDescent="0.25">
      <c r="A31" s="14" t="s">
        <v>25</v>
      </c>
    </row>
    <row r="32" spans="1:7" x14ac:dyDescent="0.25">
      <c r="A32" s="12" t="s">
        <v>26</v>
      </c>
    </row>
    <row r="33" spans="1:9" s="73" customFormat="1" ht="60" x14ac:dyDescent="0.25">
      <c r="A33" s="72" t="s">
        <v>27</v>
      </c>
      <c r="B33" s="72" t="s">
        <v>28</v>
      </c>
      <c r="C33" s="72" t="s">
        <v>29</v>
      </c>
      <c r="D33" s="72" t="s">
        <v>30</v>
      </c>
      <c r="E33" s="72" t="s">
        <v>31</v>
      </c>
      <c r="F33" s="72" t="s">
        <v>32</v>
      </c>
      <c r="G33" s="72" t="s">
        <v>33</v>
      </c>
      <c r="H33" s="72" t="s">
        <v>34</v>
      </c>
      <c r="I33" s="72" t="s">
        <v>35</v>
      </c>
    </row>
    <row r="34" spans="1:9" s="68" customFormat="1" ht="60" x14ac:dyDescent="0.25">
      <c r="A34" s="69" t="s">
        <v>36</v>
      </c>
      <c r="B34" s="69" t="s">
        <v>37</v>
      </c>
      <c r="C34" s="74">
        <v>1</v>
      </c>
      <c r="D34" s="74" t="s">
        <v>38</v>
      </c>
      <c r="E34" s="70"/>
      <c r="F34" s="69" t="str">
        <f>IF(ISBLANK(E34),"", PRODUCT(C34,E34))</f>
        <v/>
      </c>
      <c r="G34" s="71"/>
      <c r="H34" s="69"/>
      <c r="I34" s="69"/>
    </row>
    <row r="35" spans="1:9" s="68" customFormat="1" ht="120" x14ac:dyDescent="0.25">
      <c r="A35" s="69" t="s">
        <v>39</v>
      </c>
      <c r="B35" s="69" t="s">
        <v>78</v>
      </c>
      <c r="C35" s="69"/>
      <c r="D35" s="69"/>
      <c r="E35" s="69"/>
      <c r="F35" s="69"/>
      <c r="G35" s="69"/>
      <c r="H35" s="71"/>
      <c r="I35" s="71"/>
    </row>
    <row r="36" spans="1:9" s="68" customFormat="1" ht="195" x14ac:dyDescent="0.25">
      <c r="A36" s="69" t="s">
        <v>40</v>
      </c>
      <c r="B36" s="69" t="s">
        <v>79</v>
      </c>
      <c r="C36" s="69"/>
      <c r="D36" s="69"/>
      <c r="E36" s="69"/>
      <c r="F36" s="69"/>
      <c r="G36" s="69"/>
      <c r="H36" s="71"/>
      <c r="I36" s="71"/>
    </row>
    <row r="37" spans="1:9" s="68" customFormat="1" ht="150" x14ac:dyDescent="0.25">
      <c r="A37" s="69" t="s">
        <v>41</v>
      </c>
      <c r="B37" s="69" t="s">
        <v>80</v>
      </c>
      <c r="C37" s="69"/>
      <c r="D37" s="69"/>
      <c r="E37" s="69"/>
      <c r="F37" s="69"/>
      <c r="G37" s="69"/>
      <c r="H37" s="71"/>
      <c r="I37" s="71"/>
    </row>
    <row r="38" spans="1:9" s="68" customFormat="1" ht="105" x14ac:dyDescent="0.25">
      <c r="A38" s="69" t="s">
        <v>42</v>
      </c>
      <c r="B38" s="69" t="s">
        <v>81</v>
      </c>
      <c r="C38" s="69"/>
      <c r="D38" s="69"/>
      <c r="E38" s="69"/>
      <c r="F38" s="69"/>
      <c r="G38" s="69"/>
      <c r="H38" s="71"/>
      <c r="I38" s="71"/>
    </row>
    <row r="39" spans="1:9" s="68" customFormat="1" ht="210" x14ac:dyDescent="0.25">
      <c r="A39" s="69" t="s">
        <v>43</v>
      </c>
      <c r="B39" s="69" t="s">
        <v>84</v>
      </c>
      <c r="C39" s="69"/>
      <c r="D39" s="69"/>
      <c r="E39" s="69"/>
      <c r="F39" s="69"/>
      <c r="G39" s="69"/>
      <c r="H39" s="71"/>
      <c r="I39" s="71"/>
    </row>
    <row r="40" spans="1:9" s="68" customFormat="1" ht="90" x14ac:dyDescent="0.25">
      <c r="A40" s="69" t="s">
        <v>44</v>
      </c>
      <c r="B40" s="69" t="s">
        <v>83</v>
      </c>
      <c r="C40" s="69"/>
      <c r="D40" s="69"/>
      <c r="E40" s="69"/>
      <c r="F40" s="69"/>
      <c r="G40" s="69"/>
      <c r="H40" s="71"/>
      <c r="I40" s="71"/>
    </row>
    <row r="41" spans="1:9" s="68" customFormat="1" ht="60" x14ac:dyDescent="0.25">
      <c r="A41" s="69" t="s">
        <v>45</v>
      </c>
      <c r="B41" s="69" t="s">
        <v>82</v>
      </c>
      <c r="C41" s="69"/>
      <c r="D41" s="69"/>
      <c r="E41" s="69"/>
      <c r="F41" s="69"/>
      <c r="G41" s="69"/>
      <c r="H41" s="71"/>
      <c r="I41" s="71"/>
    </row>
    <row r="42" spans="1:9" s="68" customFormat="1" ht="30" x14ac:dyDescent="0.25">
      <c r="A42" s="69" t="s">
        <v>46</v>
      </c>
      <c r="B42" s="69" t="s">
        <v>47</v>
      </c>
      <c r="C42" s="69"/>
      <c r="D42" s="69"/>
      <c r="E42" s="69"/>
      <c r="F42" s="69"/>
      <c r="G42" s="69"/>
      <c r="H42" s="71"/>
      <c r="I42" s="71"/>
    </row>
    <row r="43" spans="1:9" s="68" customFormat="1" ht="75" x14ac:dyDescent="0.25">
      <c r="A43" s="69" t="s">
        <v>48</v>
      </c>
      <c r="B43" s="69" t="s">
        <v>85</v>
      </c>
      <c r="C43" s="69"/>
      <c r="D43" s="69"/>
      <c r="E43" s="69"/>
      <c r="F43" s="69"/>
      <c r="G43" s="69"/>
      <c r="H43" s="71"/>
      <c r="I43" s="71"/>
    </row>
    <row r="44" spans="1:9" s="68" customFormat="1" ht="45" x14ac:dyDescent="0.25">
      <c r="A44" s="69" t="s">
        <v>49</v>
      </c>
      <c r="B44" s="69" t="s">
        <v>86</v>
      </c>
      <c r="C44" s="69"/>
      <c r="D44" s="69"/>
      <c r="E44" s="69"/>
      <c r="F44" s="69"/>
      <c r="G44" s="69"/>
      <c r="H44" s="71"/>
      <c r="I44" s="71"/>
    </row>
    <row r="45" spans="1:9" s="68" customFormat="1" ht="210" x14ac:dyDescent="0.25">
      <c r="A45" s="69" t="s">
        <v>50</v>
      </c>
      <c r="B45" s="69" t="s">
        <v>87</v>
      </c>
      <c r="C45" s="69"/>
      <c r="D45" s="69"/>
      <c r="E45" s="69"/>
      <c r="F45" s="69"/>
      <c r="G45" s="69"/>
      <c r="H45" s="71"/>
      <c r="I45" s="71"/>
    </row>
    <row r="46" spans="1:9" x14ac:dyDescent="0.25">
      <c r="E46" s="16" t="s">
        <v>51</v>
      </c>
      <c r="F46" s="16" t="str">
        <f>IF((COUNT(C34:C45)&lt;&gt;COUNT(F34:F45)),"", ROUND(SUM(F34:F45),2))</f>
        <v/>
      </c>
      <c r="G46" s="14" t="str">
        <f>IF((COUNT(C34:C45)&lt;&gt;COUNT(F34:F45)),"Neužpildytos visų objektų kainos", "")</f>
        <v>Neužpildytos visų objektų kainos</v>
      </c>
    </row>
    <row r="47" spans="1:9" x14ac:dyDescent="0.25">
      <c r="C47" s="75" t="s">
        <v>52</v>
      </c>
      <c r="D47" s="17"/>
      <c r="E47" s="16" t="s">
        <v>53</v>
      </c>
      <c r="F47" s="16" t="str">
        <f>IF(OR(F46="",D47=""),"", ROUND(PRODUCT(D47,F46)/100,2))</f>
        <v/>
      </c>
      <c r="G47" s="14" t="str">
        <f>IF(D47="", "Nurodykite taikomą PVM dydį", "")</f>
        <v>Nurodykite taikomą PVM dydį</v>
      </c>
    </row>
    <row r="48" spans="1:9" x14ac:dyDescent="0.25">
      <c r="E48" s="16" t="s">
        <v>54</v>
      </c>
      <c r="F48" s="16">
        <f>IF(ISBLANK(F47), "", ROUND(SUM(F46:F47),2))</f>
        <v>0</v>
      </c>
    </row>
  </sheetData>
  <sheetProtection algorithmName="SHA-512" hashValue="LmXZOjIzo2FlSTRxqK5y75OkaHur0gjjmovmpoM9Tsz+JHFKdWV7ShVqbkZfN9gQ46/xWnG0gZjDNGZxe/RE8A==" saltValue="EpwvR9WWugN3zV1F+43D6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rintOptions horizontalCentered="1"/>
  <pageMargins left="0.11811023622047245" right="0.11811023622047245" top="0.35433070866141736" bottom="0.35433070866141736" header="0.31496062992125984" footer="0.31496062992125984"/>
  <pageSetup paperSize="9" scale="65"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55</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56</v>
      </c>
      <c r="B5" s="42"/>
      <c r="C5" s="40" t="s">
        <v>57</v>
      </c>
      <c r="D5" s="41"/>
      <c r="E5" s="42"/>
      <c r="F5" s="40" t="s">
        <v>58</v>
      </c>
      <c r="G5" s="41"/>
      <c r="H5" s="42"/>
      <c r="I5" s="40" t="s">
        <v>59</v>
      </c>
      <c r="J5" s="42"/>
      <c r="K5" s="9" t="s">
        <v>60</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61</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57</v>
      </c>
      <c r="D19" s="41"/>
      <c r="E19" s="42"/>
      <c r="F19" s="40" t="s">
        <v>62</v>
      </c>
      <c r="G19" s="41"/>
      <c r="H19" s="42"/>
      <c r="I19" s="61" t="s">
        <v>59</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63</v>
      </c>
      <c r="B33" s="28"/>
      <c r="C33" s="28"/>
      <c r="D33" s="28"/>
      <c r="E33" s="28"/>
      <c r="F33" s="28"/>
      <c r="G33" s="28"/>
      <c r="H33" s="28"/>
      <c r="I33" s="28"/>
      <c r="J33" s="28"/>
    </row>
    <row r="34" spans="1:10" ht="15.95" customHeight="1" thickBot="1" x14ac:dyDescent="0.3"/>
    <row r="35" spans="1:10" ht="15.95" customHeight="1" x14ac:dyDescent="0.25">
      <c r="A35" s="8" t="s">
        <v>27</v>
      </c>
      <c r="B35" s="57" t="s">
        <v>64</v>
      </c>
      <c r="C35" s="41"/>
      <c r="D35" s="41"/>
      <c r="E35" s="41"/>
      <c r="F35" s="41"/>
      <c r="G35" s="42"/>
      <c r="H35" s="58" t="s">
        <v>65</v>
      </c>
      <c r="I35" s="41"/>
      <c r="J35" s="59"/>
    </row>
    <row r="36" spans="1:10" ht="48" customHeight="1" x14ac:dyDescent="0.25">
      <c r="A36" s="20" t="s">
        <v>66</v>
      </c>
      <c r="B36" s="49" t="s">
        <v>67</v>
      </c>
      <c r="C36" s="44"/>
      <c r="D36" s="44"/>
      <c r="E36" s="44"/>
      <c r="F36" s="44"/>
      <c r="G36" s="27"/>
      <c r="H36" s="52"/>
      <c r="I36" s="44"/>
      <c r="J36" s="46"/>
    </row>
    <row r="37" spans="1:10" ht="48" customHeight="1" x14ac:dyDescent="0.25">
      <c r="A37" s="20" t="s">
        <v>68</v>
      </c>
      <c r="B37" s="49" t="s">
        <v>69</v>
      </c>
      <c r="C37" s="44"/>
      <c r="D37" s="44"/>
      <c r="E37" s="44"/>
      <c r="F37" s="44"/>
      <c r="G37" s="27"/>
      <c r="H37" s="52"/>
      <c r="I37" s="44"/>
      <c r="J37" s="46"/>
    </row>
    <row r="38" spans="1:10" ht="48" customHeight="1" x14ac:dyDescent="0.25">
      <c r="A38" s="20" t="s">
        <v>70</v>
      </c>
      <c r="B38" s="49" t="s">
        <v>71</v>
      </c>
      <c r="C38" s="44"/>
      <c r="D38" s="44"/>
      <c r="E38" s="44"/>
      <c r="F38" s="44"/>
      <c r="G38" s="27"/>
      <c r="H38" s="52"/>
      <c r="I38" s="44"/>
      <c r="J38" s="46"/>
    </row>
    <row r="39" spans="1:10" ht="48" customHeight="1" x14ac:dyDescent="0.25">
      <c r="A39" s="20" t="s">
        <v>72</v>
      </c>
      <c r="B39" s="49" t="s">
        <v>73</v>
      </c>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74</v>
      </c>
      <c r="B48" s="28"/>
      <c r="C48" s="28"/>
      <c r="D48" s="28"/>
      <c r="E48" s="28"/>
      <c r="F48" s="28"/>
      <c r="G48" s="28"/>
      <c r="H48" s="28"/>
      <c r="I48" s="28"/>
      <c r="J48" s="28"/>
    </row>
    <row r="51" spans="1:10" x14ac:dyDescent="0.25">
      <c r="A51" s="48" t="s">
        <v>75</v>
      </c>
      <c r="B51" s="28"/>
      <c r="C51" s="28"/>
      <c r="D51" s="28"/>
      <c r="E51" s="54"/>
      <c r="F51" s="28"/>
      <c r="G51" s="28"/>
      <c r="H51" s="28"/>
      <c r="I51" s="28"/>
      <c r="J51" s="28"/>
    </row>
    <row r="53" spans="1:10" x14ac:dyDescent="0.25">
      <c r="A53" s="48" t="s">
        <v>76</v>
      </c>
      <c r="B53" s="28"/>
      <c r="C53" s="28"/>
      <c r="D53" s="28"/>
      <c r="E53" s="54"/>
      <c r="F53" s="28"/>
      <c r="G53" s="28"/>
      <c r="H53" s="28"/>
      <c r="I53" s="28"/>
      <c r="J53" s="28"/>
    </row>
    <row r="100" spans="1:1" ht="15.75" x14ac:dyDescent="0.25">
      <c r="A100" t="s">
        <v>77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rintOptions horizontalCentered="1"/>
  <pageMargins left="0.11811023622047245" right="0.11811023622047245" top="0.35433070866141736"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2025-04-04T09:43:50Z</cp:lastPrinted>
  <dcterms:created xsi:type="dcterms:W3CDTF">2023-04-04T12:16:45Z</dcterms:created>
  <dcterms:modified xsi:type="dcterms:W3CDTF">2025-04-04T11:03:29Z</dcterms:modified>
</cp:coreProperties>
</file>