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1. ATVIRI  TARPTAUTINIAI konkursai\Dezinfekcinės priemonės_42 dalys_Giedrės\CVP IS\"/>
    </mc:Choice>
  </mc:AlternateContent>
  <xr:revisionPtr revIDLastSave="0" documentId="13_ncr:1_{F9AF491D-FDC9-48F3-A53D-E98C1CB5037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47" i="1" l="1"/>
  <c r="G846" i="1"/>
  <c r="F838" i="1"/>
  <c r="F846" i="1" s="1"/>
  <c r="F847" i="1" s="1"/>
  <c r="F848" i="1" s="1"/>
  <c r="G828" i="1"/>
  <c r="F822" i="1"/>
  <c r="G827" i="1" s="1"/>
  <c r="G812" i="1"/>
  <c r="G811" i="1"/>
  <c r="F801" i="1"/>
  <c r="F811" i="1" s="1"/>
  <c r="F812" i="1" s="1"/>
  <c r="F813" i="1" s="1"/>
  <c r="G791" i="1"/>
  <c r="F780" i="1"/>
  <c r="G790" i="1" s="1"/>
  <c r="G770" i="1"/>
  <c r="G769" i="1"/>
  <c r="F759" i="1"/>
  <c r="F746" i="1"/>
  <c r="F769" i="1" s="1"/>
  <c r="F770" i="1" s="1"/>
  <c r="F771" i="1" s="1"/>
  <c r="G736" i="1"/>
  <c r="F735" i="1"/>
  <c r="F736" i="1" s="1"/>
  <c r="F737" i="1" s="1"/>
  <c r="F725" i="1"/>
  <c r="G735" i="1" s="1"/>
  <c r="G715" i="1"/>
  <c r="F710" i="1"/>
  <c r="G714" i="1" s="1"/>
  <c r="G700" i="1"/>
  <c r="G699" i="1"/>
  <c r="F699" i="1"/>
  <c r="F700" i="1" s="1"/>
  <c r="F701" i="1" s="1"/>
  <c r="F690" i="1"/>
  <c r="G680" i="1"/>
  <c r="F669" i="1"/>
  <c r="G679" i="1" s="1"/>
  <c r="G659" i="1"/>
  <c r="G658" i="1"/>
  <c r="F658" i="1"/>
  <c r="F659" i="1" s="1"/>
  <c r="F660" i="1" s="1"/>
  <c r="F650" i="1"/>
  <c r="G640" i="1"/>
  <c r="F631" i="1"/>
  <c r="G639" i="1" s="1"/>
  <c r="G621" i="1"/>
  <c r="G620" i="1"/>
  <c r="F620" i="1"/>
  <c r="F621" i="1" s="1"/>
  <c r="F622" i="1" s="1"/>
  <c r="F610" i="1"/>
  <c r="G600" i="1"/>
  <c r="F591" i="1"/>
  <c r="G599" i="1" s="1"/>
  <c r="G581" i="1"/>
  <c r="G580" i="1"/>
  <c r="F580" i="1"/>
  <c r="F581" i="1" s="1"/>
  <c r="F582" i="1" s="1"/>
  <c r="F573" i="1"/>
  <c r="G563" i="1"/>
  <c r="F553" i="1"/>
  <c r="G562" i="1" s="1"/>
  <c r="G543" i="1"/>
  <c r="G542" i="1"/>
  <c r="F542" i="1"/>
  <c r="F543" i="1" s="1"/>
  <c r="F544" i="1" s="1"/>
  <c r="F531" i="1"/>
  <c r="G521" i="1"/>
  <c r="F508" i="1"/>
  <c r="G520" i="1" s="1"/>
  <c r="G498" i="1"/>
  <c r="G497" i="1"/>
  <c r="F497" i="1"/>
  <c r="F498" i="1" s="1"/>
  <c r="F499" i="1" s="1"/>
  <c r="F490" i="1"/>
  <c r="G480" i="1"/>
  <c r="F469" i="1"/>
  <c r="G479" i="1" s="1"/>
  <c r="G459" i="1"/>
  <c r="G458" i="1"/>
  <c r="F458" i="1"/>
  <c r="F459" i="1" s="1"/>
  <c r="F460" i="1" s="1"/>
  <c r="F449" i="1"/>
  <c r="G439" i="1"/>
  <c r="F425" i="1"/>
  <c r="G438" i="1" s="1"/>
  <c r="G415" i="1"/>
  <c r="G414" i="1"/>
  <c r="F414" i="1"/>
  <c r="F415" i="1" s="1"/>
  <c r="F416" i="1" s="1"/>
  <c r="F407" i="1"/>
  <c r="G397" i="1"/>
  <c r="F389" i="1"/>
  <c r="G396" i="1" s="1"/>
  <c r="G379" i="1"/>
  <c r="G378" i="1"/>
  <c r="F378" i="1"/>
  <c r="F379" i="1" s="1"/>
  <c r="F380" i="1" s="1"/>
  <c r="F371" i="1"/>
  <c r="G361" i="1"/>
  <c r="F351" i="1"/>
  <c r="F350" i="1"/>
  <c r="G360" i="1" s="1"/>
  <c r="G340" i="1"/>
  <c r="G339" i="1"/>
  <c r="F329" i="1"/>
  <c r="F328" i="1"/>
  <c r="F339" i="1" s="1"/>
  <c r="F340" i="1" s="1"/>
  <c r="F341" i="1" s="1"/>
  <c r="G318" i="1"/>
  <c r="G317" i="1"/>
  <c r="F317" i="1"/>
  <c r="F318" i="1" s="1"/>
  <c r="F319" i="1" s="1"/>
  <c r="F313" i="1"/>
  <c r="G303" i="1"/>
  <c r="F298" i="1"/>
  <c r="G302" i="1" s="1"/>
  <c r="G288" i="1"/>
  <c r="G287" i="1"/>
  <c r="F287" i="1"/>
  <c r="F288" i="1" s="1"/>
  <c r="F289" i="1" s="1"/>
  <c r="F280" i="1"/>
  <c r="G270" i="1"/>
  <c r="F266" i="1"/>
  <c r="G269" i="1" s="1"/>
  <c r="G256" i="1"/>
  <c r="G255" i="1"/>
  <c r="F255" i="1"/>
  <c r="F256" i="1" s="1"/>
  <c r="F257" i="1" s="1"/>
  <c r="F250" i="1"/>
  <c r="G240" i="1"/>
  <c r="F233" i="1"/>
  <c r="F232" i="1"/>
  <c r="G239" i="1" s="1"/>
  <c r="G222" i="1"/>
  <c r="F222" i="1"/>
  <c r="F223" i="1" s="1"/>
  <c r="G221" i="1"/>
  <c r="F221" i="1"/>
  <c r="F214" i="1"/>
  <c r="G204" i="1"/>
  <c r="F201" i="1"/>
  <c r="F203" i="1" s="1"/>
  <c r="F204" i="1" s="1"/>
  <c r="F205" i="1" s="1"/>
  <c r="F199" i="1"/>
  <c r="G203" i="1" s="1"/>
  <c r="G189" i="1"/>
  <c r="F182" i="1"/>
  <c r="G188" i="1" s="1"/>
  <c r="G172" i="1"/>
  <c r="F171" i="1"/>
  <c r="F172" i="1" s="1"/>
  <c r="F173" i="1" s="1"/>
  <c r="F162" i="1"/>
  <c r="F161" i="1"/>
  <c r="F160" i="1"/>
  <c r="G171" i="1" s="1"/>
  <c r="G150" i="1"/>
  <c r="G149" i="1"/>
  <c r="F149" i="1"/>
  <c r="F150" i="1" s="1"/>
  <c r="F151" i="1" s="1"/>
  <c r="F142" i="1"/>
  <c r="F141" i="1"/>
  <c r="F140" i="1"/>
  <c r="G130" i="1"/>
  <c r="G129" i="1"/>
  <c r="F129" i="1"/>
  <c r="F130" i="1" s="1"/>
  <c r="F131" i="1" s="1"/>
  <c r="F122" i="1"/>
  <c r="F121" i="1"/>
  <c r="G111" i="1"/>
  <c r="F98" i="1"/>
  <c r="G110" i="1" s="1"/>
  <c r="G88" i="1"/>
  <c r="F80" i="1"/>
  <c r="F79" i="1"/>
  <c r="F78" i="1"/>
  <c r="F87" i="1" s="1"/>
  <c r="F88" i="1" s="1"/>
  <c r="F89" i="1" s="1"/>
  <c r="G68" i="1"/>
  <c r="G67" i="1"/>
  <c r="F60" i="1"/>
  <c r="F59" i="1"/>
  <c r="F67" i="1" s="1"/>
  <c r="F68" i="1" s="1"/>
  <c r="F69" i="1" s="1"/>
  <c r="G49" i="1"/>
  <c r="G48" i="1"/>
  <c r="F48" i="1"/>
  <c r="F49" i="1" s="1"/>
  <c r="F50" i="1" s="1"/>
  <c r="F37" i="1"/>
  <c r="G21" i="1"/>
  <c r="F110" i="1" l="1"/>
  <c r="F111" i="1" s="1"/>
  <c r="F112" i="1" s="1"/>
  <c r="F790" i="1"/>
  <c r="F791" i="1" s="1"/>
  <c r="F792" i="1" s="1"/>
  <c r="F827" i="1"/>
  <c r="F828" i="1" s="1"/>
  <c r="F829" i="1" s="1"/>
  <c r="G87" i="1"/>
  <c r="F188" i="1"/>
  <c r="F189" i="1" s="1"/>
  <c r="F190" i="1" s="1"/>
  <c r="F239" i="1"/>
  <c r="F240" i="1" s="1"/>
  <c r="F241" i="1" s="1"/>
  <c r="F269" i="1"/>
  <c r="F270" i="1" s="1"/>
  <c r="F271" i="1" s="1"/>
  <c r="F302" i="1"/>
  <c r="F303" i="1" s="1"/>
  <c r="F304" i="1" s="1"/>
  <c r="F360" i="1"/>
  <c r="F361" i="1" s="1"/>
  <c r="F362" i="1" s="1"/>
  <c r="F396" i="1"/>
  <c r="F397" i="1" s="1"/>
  <c r="F398" i="1" s="1"/>
  <c r="F438" i="1"/>
  <c r="F439" i="1" s="1"/>
  <c r="F440" i="1" s="1"/>
  <c r="F479" i="1"/>
  <c r="F480" i="1" s="1"/>
  <c r="F481" i="1" s="1"/>
  <c r="F520" i="1"/>
  <c r="F521" i="1" s="1"/>
  <c r="F522" i="1" s="1"/>
  <c r="F562" i="1"/>
  <c r="F563" i="1" s="1"/>
  <c r="F564" i="1" s="1"/>
  <c r="F599" i="1"/>
  <c r="F600" i="1" s="1"/>
  <c r="F601" i="1" s="1"/>
  <c r="F639" i="1"/>
  <c r="F640" i="1" s="1"/>
  <c r="F641" i="1" s="1"/>
  <c r="F679" i="1"/>
  <c r="F680" i="1" s="1"/>
  <c r="F681" i="1" s="1"/>
  <c r="F714" i="1"/>
  <c r="F715" i="1" s="1"/>
  <c r="F716" i="1" s="1"/>
</calcChain>
</file>

<file path=xl/sharedStrings.xml><?xml version="1.0" encoding="utf-8"?>
<sst xmlns="http://schemas.openxmlformats.org/spreadsheetml/2006/main" count="1620" uniqueCount="924">
  <si>
    <t>DEZINFEKCINĖS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</si>
  <si>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</si>
  <si>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</si>
  <si>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</si>
  <si>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</si>
  <si>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</si>
  <si>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</si>
  <si>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</si>
  <si>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</si>
  <si>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</si>
  <si>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</si>
  <si>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</si>
  <si>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</si>
  <si>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</si>
  <si>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</si>
  <si>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</si>
  <si>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</si>
  <si>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</si>
  <si>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</si>
  <si>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</si>
  <si>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</si>
  <si>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</si>
  <si>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</si>
  <si>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</si>
  <si>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</si>
  <si>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</si>
  <si>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PRIEMONĖ RANKŲ PLOVIMUI STERISOL TIPO DOZATORIAMS</t>
  </si>
  <si>
    <t>Tiekėjo pasiūlymas:</t>
  </si>
  <si>
    <t>Nr.</t>
  </si>
  <si>
    <t>Pavadinimas</t>
  </si>
  <si>
    <t>Kiekis</t>
  </si>
  <si>
    <t>Mato vienetas</t>
  </si>
  <si>
    <t>Kaina be PVM, Eur</t>
  </si>
  <si>
    <t>Suma be PVM, Eur</t>
  </si>
  <si>
    <t>Prekės pavadinimas, gamintojas, modelis, pakuotė</t>
  </si>
  <si>
    <t>Prekės kodas</t>
  </si>
  <si>
    <t>Konkreti siūlomo parametro reikšmė pagal 2 stulpelio reikalavimus</t>
  </si>
  <si>
    <t>Dokumento, kuriame yra nurodyta parametro reikšmė, pavadinimas ir puslapio Nr.</t>
  </si>
  <si>
    <t>1.</t>
  </si>
  <si>
    <t>1.1.</t>
  </si>
  <si>
    <t>Priemonė rankų plovimui su dozatoriumi tinkanti į ligoninėje turimus STERISOL laikiklius arba lygiaverčius</t>
  </si>
  <si>
    <t>ltr</t>
  </si>
  <si>
    <t>1.1.1.</t>
  </si>
  <si>
    <t xml:space="preserve">Klampus skystis; </t>
  </si>
  <si>
    <t>1.1.2.</t>
  </si>
  <si>
    <t>be kvapo ir dažančių medžiagų, be konservantų;</t>
  </si>
  <si>
    <t>1.1.3.</t>
  </si>
  <si>
    <t xml:space="preserve">nedirginanti personalo rankų; </t>
  </si>
  <si>
    <t>1.1.4.</t>
  </si>
  <si>
    <t xml:space="preserve">pH neutralus; </t>
  </si>
  <si>
    <t>1.1.5.</t>
  </si>
  <si>
    <t xml:space="preserve">skirta dažnam rankų plovimui; </t>
  </si>
  <si>
    <t>1.1.6.</t>
  </si>
  <si>
    <t xml:space="preserve">vienkartinės talpos - plastikiniai maišeliai po 700 ml±30 ml; </t>
  </si>
  <si>
    <t>1.1.7.</t>
  </si>
  <si>
    <t xml:space="preserve">dozavimo pompa neatskiriama ir nedalijama nuo skysčio (priemonės) talpos; </t>
  </si>
  <si>
    <t>1.1.8.</t>
  </si>
  <si>
    <t xml:space="preserve">talpos ir dozavimo pompos sistema turi būti vienkartinė; </t>
  </si>
  <si>
    <t>1.1.9.</t>
  </si>
  <si>
    <t xml:space="preserve">dozavimo sistema yra talpos apačioje; </t>
  </si>
  <si>
    <t>1.1.10.</t>
  </si>
  <si>
    <t xml:space="preserve">dozavimo sistemoje yra įmontuoti apsauginiai vožtuvai, apsaugantys nuo išorės teršalų patekimo; </t>
  </si>
  <si>
    <t>Suma be PVM</t>
  </si>
  <si>
    <t>Taikomas PVM dydis (%)</t>
  </si>
  <si>
    <t>PVM suma</t>
  </si>
  <si>
    <t>Suma su PVM</t>
  </si>
  <si>
    <t>2. DALIS</t>
  </si>
  <si>
    <t>PRIEMONĖ RANKŲ PLOVIMUI BODE TIPO DOZATORIAMS</t>
  </si>
  <si>
    <t>2.</t>
  </si>
  <si>
    <t>2.1.</t>
  </si>
  <si>
    <t xml:space="preserve">Priemonė rankų plovimui po 0,5 ltr. (su dozatoriumi), </t>
  </si>
  <si>
    <t>2.2.</t>
  </si>
  <si>
    <t xml:space="preserve">Priemonė rankų plovimui po 1 ltr (su dozatoriumi), </t>
  </si>
  <si>
    <t>2.2.1.</t>
  </si>
  <si>
    <t>priemonė, skirta  dažnam rankų plovimui prieš higieninę ir chirurginę rankų dezinfekciją;</t>
  </si>
  <si>
    <t>2.2.2.</t>
  </si>
  <si>
    <t>priemonė paruošta naudojimui;</t>
  </si>
  <si>
    <t>2.2.3.</t>
  </si>
  <si>
    <t>be antimikrobinio poveikio;</t>
  </si>
  <si>
    <t>2.2.4.</t>
  </si>
  <si>
    <t>sudėtyje yra odos apsaugos komponentų (apsauginių švelnių tenzidų);</t>
  </si>
  <si>
    <t>2.2.5.</t>
  </si>
  <si>
    <t>priemonės pH neutralus, be kvapo, sudėtyje nėra dažo medžiagų, be šarmų, tinka jautriai odai;</t>
  </si>
  <si>
    <t>2.2.6.</t>
  </si>
  <si>
    <t>priemonės turi tikti ligoninėje naudojamiems "BODE" arba lygiaverčiams sieniniams laikikliams/ dozatoriams</t>
  </si>
  <si>
    <t>3. DALIS</t>
  </si>
  <si>
    <t>PRIEMONĖ RANKŲ PLOVIMUI ANIOS TIPO DOZATORIAMS</t>
  </si>
  <si>
    <t>3.</t>
  </si>
  <si>
    <t>3.1.</t>
  </si>
  <si>
    <t>Losjonas rankų plovimui su dozatoriumi po 500 ml (su dozatoriumi)</t>
  </si>
  <si>
    <t>3.2.</t>
  </si>
  <si>
    <t xml:space="preserve"> Losjonas rankų plovimui su dozatoriumi 1.0 ltr (su dozatoriumi)</t>
  </si>
  <si>
    <t>3.3.</t>
  </si>
  <si>
    <t>Losjonas rankų plovimui 5.0 ltr be dozatoriaus</t>
  </si>
  <si>
    <t>3.3.1.</t>
  </si>
  <si>
    <t>skirta dažnam rankų plovimui prieš higieninę ir chirurginę rankų dezinfekciją;</t>
  </si>
  <si>
    <t>3.3.2.</t>
  </si>
  <si>
    <t>švelnus, odai neutralaus poveikio losjonas;</t>
  </si>
  <si>
    <t>3.3.3.</t>
  </si>
  <si>
    <t>3.3.4.</t>
  </si>
  <si>
    <t>tinka pacientų prausimui ir maudymui</t>
  </si>
  <si>
    <t>3.3.5.</t>
  </si>
  <si>
    <t>sudėtyje turi odą riebinančių komponentų, apsaugančių odą nuo išdžiūvimo;</t>
  </si>
  <si>
    <t>3.3.6.</t>
  </si>
  <si>
    <t>tinkamas naudoti ligoninėje turimuose "ANIOS" arba lygiaverčiuose dozatoriuose;</t>
  </si>
  <si>
    <t>4. DALIS</t>
  </si>
  <si>
    <t>PRIEMONĖ RANKŲ DEZINFEKCIJAI STERISOL TIPO DOZATORIAMS</t>
  </si>
  <si>
    <t>4.</t>
  </si>
  <si>
    <t>4.1.</t>
  </si>
  <si>
    <t xml:space="preserve"> Priemonė rankų dezinfekcijaitinkanti į STERISOL laikiklius arba lygiaverčius</t>
  </si>
  <si>
    <t>4.1.1.</t>
  </si>
  <si>
    <t xml:space="preserve">Veiklioji medžiaga - isopropanolis/etanolis (70%); </t>
  </si>
  <si>
    <t>4.1.2.</t>
  </si>
  <si>
    <t xml:space="preserve">sudėtyje turi būti odą tausojančių priedų; </t>
  </si>
  <si>
    <t>4.1.3.</t>
  </si>
  <si>
    <t xml:space="preserve">sudėtyje nėra dažų, kvapų, konservantų; </t>
  </si>
  <si>
    <t>4.1.4.</t>
  </si>
  <si>
    <t xml:space="preserve">skirta dažnai rankų dezinfekcijai; </t>
  </si>
  <si>
    <t>4.1.5.</t>
  </si>
  <si>
    <t xml:space="preserve">tinkama atlikti chirurginę ir higieninę rankų dezinfekciją; </t>
  </si>
  <si>
    <t>4.1.6.</t>
  </si>
  <si>
    <t xml:space="preserve">pagaminta aseptinėmis sąlygomis; </t>
  </si>
  <si>
    <t>4.1.7.</t>
  </si>
  <si>
    <t xml:space="preserve">vienkartinės talpos - plastikiniai maišeliai 700ml±30ml; </t>
  </si>
  <si>
    <t>4.1.8.</t>
  </si>
  <si>
    <t>4.1.9.</t>
  </si>
  <si>
    <t>4.1.10.</t>
  </si>
  <si>
    <t>4.1.11.</t>
  </si>
  <si>
    <t>5. DALIS</t>
  </si>
  <si>
    <t>RANKŲ ANTISEPTIKOS PRIEMONĖ BODE TIPO DOZATORIAMS</t>
  </si>
  <si>
    <t>5.</t>
  </si>
  <si>
    <t>5.1.</t>
  </si>
  <si>
    <t>Alkoholinė rankų antiseptikos priemonė po 500 ml (su dozatoriumi)</t>
  </si>
  <si>
    <t>5.2.</t>
  </si>
  <si>
    <t>Alkoholinė rankų antiseptikos priemonė po 1.0 ltr (su dozatoriumi)</t>
  </si>
  <si>
    <t>5.2.1.</t>
  </si>
  <si>
    <t>Veiklioji medžiaga etanolis (ne mažiau 80%)</t>
  </si>
  <si>
    <t>5.2.2.</t>
  </si>
  <si>
    <t xml:space="preserve">Pasižymi baktericidiniu (įsk. mikobakterijas), fungicidiniu, pilnu virucidiniu aktyvumu. Poveikio laikas baktericidiniam (EN13727), mikobaktericidiniam(14348), fungicidiniam (13624), pilnam virusidiniam (14476), EN1500 aktyvumui ne daugiau 30s, EN12791- ne daugiau 90s.  Pateikti atiktį EN standartams patvirtinančius dokumentus arba lygiaverčius. </t>
  </si>
  <si>
    <t>5.2.3.</t>
  </si>
  <si>
    <t>Pasižymi greitu veikimu (pilnas virusidinis poveikis 15s), sudėtyje nėra fenolių, triklozano, peroksidų, chlorheksidino, propanolio ir ketvirtinių amonio junginių</t>
  </si>
  <si>
    <t>5.2.4.</t>
  </si>
  <si>
    <t>Turi odos apsaugos ir priežiūros komponentų</t>
  </si>
  <si>
    <t>5.2.5.</t>
  </si>
  <si>
    <t>Nealergizuoja, be dažo ir kvapiųjų medžiagų</t>
  </si>
  <si>
    <t>5.2.6.</t>
  </si>
  <si>
    <t>Talpos turi tikti ligoninėje naudojamiems "BODE" arba lygiaverčiams sieniniams laikikliams</t>
  </si>
  <si>
    <t>6. DALIS</t>
  </si>
  <si>
    <t>6.</t>
  </si>
  <si>
    <t>6.1.</t>
  </si>
  <si>
    <t xml:space="preserve">Rankų antiseptikas po 0,5 ltr. (su dozatoriumi), </t>
  </si>
  <si>
    <t>6.2.</t>
  </si>
  <si>
    <t xml:space="preserve">Rankų antiseptikas po 1 ltr (su dozatoriumi), </t>
  </si>
  <si>
    <t>6.3.</t>
  </si>
  <si>
    <t>Rankų antiseptikas 5 ltr be dozatoriaus</t>
  </si>
  <si>
    <t>6.3.1.</t>
  </si>
  <si>
    <t>priemonė, skirta higieninei ir chirurginei rankų antiseptikai;</t>
  </si>
  <si>
    <t>6.3.2.</t>
  </si>
  <si>
    <t>veikliosios medžiagos- propanolio alkoholiai (ne mažiau 75%) ir ketvirtiniai amonio junginiai (pageidautina mecetroniumetilsulfatas arba lygiavertė);</t>
  </si>
  <si>
    <t>6.3.3.</t>
  </si>
  <si>
    <t>vidutinio lygio antimikrobinė medžiaga pasižymi plačiu veikimo spektru: bakterijoms (įsk mikobakterijas), mielėms, virusams (ŽIV, HBV, Adeno, MNV, Rota)</t>
  </si>
  <si>
    <t>6.3.4.</t>
  </si>
  <si>
    <t>sudėtyje neturi būti chlorheksidino, fenolių, triklozano junginių, rūgščių;</t>
  </si>
  <si>
    <t>6.3.5.</t>
  </si>
  <si>
    <t>turi odos apsaugos ir priežiūros komponentų</t>
  </si>
  <si>
    <t>6.3.6.</t>
  </si>
  <si>
    <t>priemonė atitinka standartsu EN1500, EN12791, EN13727, EN13624, EN14348, EN14476 (ribotas virusidinis-pateikti atitiktį įrodančius tyrimų dokumentus</t>
  </si>
  <si>
    <t>7. DALIS</t>
  </si>
  <si>
    <t>RANKŲ ANTISEPTIKASI ANIOS TIPO DOZATORIAMS</t>
  </si>
  <si>
    <t>7.</t>
  </si>
  <si>
    <t>7.1.</t>
  </si>
  <si>
    <t>Antiseptinis gelis rankų dezinfekcijai po 500 ml (su dozatoriumi)</t>
  </si>
  <si>
    <t>7.2.</t>
  </si>
  <si>
    <t xml:space="preserve"> Antiseptinis gelis rankų dezinfekcijai po 1.0 ltr (su dozatoriumi)</t>
  </si>
  <si>
    <t>7.3.</t>
  </si>
  <si>
    <t>Antiseptinis gelis rankų dezinfekcijai po 5.0 ltr be dozatoriaus</t>
  </si>
  <si>
    <t>7.3.1.</t>
  </si>
  <si>
    <t>klampus hidroalkoholinis gelis, skirtas greitai ir dažnai rankų dezinfekcijai;</t>
  </si>
  <si>
    <t>7.3.2.</t>
  </si>
  <si>
    <t>7.3.3.</t>
  </si>
  <si>
    <t>veiklioji medžiaga etanolis, ne mažiau 80%;</t>
  </si>
  <si>
    <t>7.3.4.</t>
  </si>
  <si>
    <t>tiksotropinis hidroalkoholinis gelis, tankis 20 °C temperatūroje nuo 0,8 iki 0,9, klampumas - nuo 1200 iki 2500 m Pa.s;</t>
  </si>
  <si>
    <t>7.3.5.</t>
  </si>
  <si>
    <t>pasižymi greitu veikimu (30s.), sudėtyje nėra fenolių, triklozano, peroksidų, chlorheksidino, propanolio ir ketvirtinių amonio junginių;</t>
  </si>
  <si>
    <t>7.3.6.</t>
  </si>
  <si>
    <t>nealergizuoja, be dažo ir kvapiųjų medžiagų;</t>
  </si>
  <si>
    <t>7.3.7.</t>
  </si>
  <si>
    <t>sudėtyje turi odos apsaugos ir priežiūros komponentų, drėgmę palaikančių priedų, priemonės pH artimas odos pH;</t>
  </si>
  <si>
    <t>7.3.8.</t>
  </si>
  <si>
    <t>8. DALIS</t>
  </si>
  <si>
    <t>ALKŪNINIAI DOZATORIAI RANKŲ MUILUI, ANTISEPTIKUI, KREMUI</t>
  </si>
  <si>
    <t>8.</t>
  </si>
  <si>
    <t>Alkūniniai dozatoriai rankų muilui, antiseptikui, kremui</t>
  </si>
  <si>
    <t>8.1.</t>
  </si>
  <si>
    <t xml:space="preserve">Laikikliai turi būti sieniniai, uždari, alkūniniai, priekinė laikiklio dalis - skaidri; </t>
  </si>
  <si>
    <t>vnt</t>
  </si>
  <si>
    <t>8.1.1.</t>
  </si>
  <si>
    <t xml:space="preserve">laikiklio "rankena" plastikinė; </t>
  </si>
  <si>
    <t>8.1.2.</t>
  </si>
  <si>
    <t xml:space="preserve">lengvai išardomi, skirti valymui, dezinfekcijai automatinėse plovimo mašinose; </t>
  </si>
  <si>
    <t>8.1.3.</t>
  </si>
  <si>
    <t xml:space="preserve">tinkantys siūlomoms priemonėms laikyti; </t>
  </si>
  <si>
    <t>8.1.4.</t>
  </si>
  <si>
    <t xml:space="preserve">komplekte su laikikliu turi būti tvirtinimo elementai, kiti aksesuarai; </t>
  </si>
  <si>
    <t>8.1.5.</t>
  </si>
  <si>
    <t>laikikliai turi būti pritaikyti 1,4,14 p.d. priemonėms laikyti</t>
  </si>
  <si>
    <t>9. DALIS</t>
  </si>
  <si>
    <t>LAIKIKLIAI RANKŲ ANTISEPTIKUI</t>
  </si>
  <si>
    <t>9.</t>
  </si>
  <si>
    <t>Laikikliai rankų antiseptikui</t>
  </si>
  <si>
    <t>9.1.</t>
  </si>
  <si>
    <t>Laikiklis tinkamas 500 / 1000ml talpoms, tvirtinamas prie procedūrų vežimėlio arba sienos (turi tikti perkamai rankų dezinfekcinei priemonei t.y. 5.1 ir 5.2 p.d. nurodytoms priemonėms)</t>
  </si>
  <si>
    <t>9.1.1.</t>
  </si>
  <si>
    <t>9.2.</t>
  </si>
  <si>
    <t>Laikikliai 500 ml talpai kabinami ant lovos, korpuso paviršius pagamintas iš nerūdijančio plieno ar kitos lygiavertės medžiagos, atsparios valymo ir dezinfekcijos priemonėms; (turi tikti perkamai 5.1 rankų dezinfekcijos priemonei)</t>
  </si>
  <si>
    <t>9.2.1.</t>
  </si>
  <si>
    <t>10. DALIS</t>
  </si>
  <si>
    <t>ALKŪNINIAI SIENINIAI DOZATORIAI</t>
  </si>
  <si>
    <t>10.</t>
  </si>
  <si>
    <t>Alkūniniai sieniniai dozatoriai</t>
  </si>
  <si>
    <t>10.1.</t>
  </si>
  <si>
    <t xml:space="preserve"> Alkūniniai sieniniai dozatoriai, skirti muilui ir antiseptikui, tūris 1 litras</t>
  </si>
  <si>
    <t>10.1.1.</t>
  </si>
  <si>
    <t>Korpusas metalinis, paviršius lygus, lengvai valomas - dezinfekuojamas</t>
  </si>
  <si>
    <t>10.1.2.</t>
  </si>
  <si>
    <t>Tvirtinamas stabiliai prie sienos (nesiūlyti portatyvinės priemonės)</t>
  </si>
  <si>
    <t>10.1.3.</t>
  </si>
  <si>
    <t>Rankena  ne trumpesnė kaip 22cm, patogus paspaudimas alkūne</t>
  </si>
  <si>
    <t>10.1.4.</t>
  </si>
  <si>
    <t>Turi dozavimo reguliavimo įrenginį (nuo 0,8 iki 1,8ml)</t>
  </si>
  <si>
    <t>10.1.5.</t>
  </si>
  <si>
    <t>Sterilizuojamas garo sterilizatoriuje 121oC, 1 bar. režimu</t>
  </si>
  <si>
    <t>10.1.6.</t>
  </si>
  <si>
    <t>Turi tikti 2.2 ir 6.2 p.d. priemonėms</t>
  </si>
  <si>
    <t>11. DALIS</t>
  </si>
  <si>
    <t xml:space="preserve">SIENINIAI ALKŪNINIAI DOZATORIAI </t>
  </si>
  <si>
    <t>11.</t>
  </si>
  <si>
    <t xml:space="preserve">Sieniniai alkūniniai dozatoriai </t>
  </si>
  <si>
    <t>11.1.</t>
  </si>
  <si>
    <t>Sieniniai alkūniniai dozatoriai tinkami 500 ml muilo ir antiseptiko talpoms;</t>
  </si>
  <si>
    <t>11.2.</t>
  </si>
  <si>
    <t>Sieniniai alkūniniai dozatoriai tinkami 1 l muilo ir antiseptiko talpoms;</t>
  </si>
  <si>
    <t>11.2.1.</t>
  </si>
  <si>
    <t>tvirtinami prie sienos; turi tikti i 3.1., 3.2., 7.1,  7.2  p.d .priemonėms</t>
  </si>
  <si>
    <t>11.2.2.</t>
  </si>
  <si>
    <t>rankena pritaikyta alkūniniam paspaudimui (alkūnės ilgis ne trumpesnis nei 15 cm);</t>
  </si>
  <si>
    <t>11.2.3.</t>
  </si>
  <si>
    <t>lygiu paviršiumi, pagaminti iš   nerūdijančio plieno ar kitos lygiavertės medžiagos, atsparios valymo ir dezinfekcijos priemonėms;</t>
  </si>
  <si>
    <t>11.2.4.</t>
  </si>
  <si>
    <t>vieno paspaudimo metu dozuojama iki 3 ml priemonės (vertinant pasiūlymus pateikti gamintojo įrodymus);</t>
  </si>
  <si>
    <t>11.2.5.</t>
  </si>
  <si>
    <t>rinkinyje turi būti visi laikiklio tvirtinimui ir veikimui reikalingi elementai;</t>
  </si>
  <si>
    <t>12. DALIS</t>
  </si>
  <si>
    <t xml:space="preserve">SIENINIAI LAIKIKLIAI RANKŲ HIGIENOS PRIEMONĖMS </t>
  </si>
  <si>
    <t>12.</t>
  </si>
  <si>
    <t xml:space="preserve">Sieniniai laikikliai rankų higienos priemonėms </t>
  </si>
  <si>
    <t>12.1.</t>
  </si>
  <si>
    <t>Sieniniai laikikliai rankų higienos priemonėms, 500 ml. , tinkami  7.1p.d. priemonei</t>
  </si>
  <si>
    <t>12.1.1.</t>
  </si>
  <si>
    <t xml:space="preserve">vieno paspaudimo metu dozuojama iki 3 ml priemonės (vertinant pasiūlymus pateikti gamintojo įrodymus); </t>
  </si>
  <si>
    <t>12.1.2.</t>
  </si>
  <si>
    <t>korpuso paviršius pagamintas iš plastiko, nerūdijančio plieno ar kitos lygiavertės medžiagos, atsparios valymo ir dezinfekcijos priemonėms;</t>
  </si>
  <si>
    <t>12.1.3.</t>
  </si>
  <si>
    <t>laikiklio paviršius lygus, lengvai valomas ir dezinfekuojamas;</t>
  </si>
  <si>
    <t>12.1.4.</t>
  </si>
  <si>
    <t>komplekte turi būti visi laikiklio tvirtinimui ir veikimui reikalingi elementai.</t>
  </si>
  <si>
    <t>13. DALIS</t>
  </si>
  <si>
    <t>LAIKIKLIAI ANT LOVOS</t>
  </si>
  <si>
    <t>13.</t>
  </si>
  <si>
    <t>Laikikliai ant lovos</t>
  </si>
  <si>
    <t>13.1.</t>
  </si>
  <si>
    <t>Sieniniai laikikliai rankų higienos priemonėms, 0,5 ml  tinkami  6.1. p.d.;</t>
  </si>
  <si>
    <t>13.1.1.</t>
  </si>
  <si>
    <t>korpuso paviršius pagamintas iš nerūdijančio plieno ar kitos lygiavertės medžiagos, atsparios valymo ir dezinfekcijos priemonėms;</t>
  </si>
  <si>
    <t>13.1.2.</t>
  </si>
  <si>
    <t>laikiklio paviršius lygus, lengvai valomas;</t>
  </si>
  <si>
    <t>14. DALIS</t>
  </si>
  <si>
    <t>RANKŲ ODOS PRIEŽIŪROS KREMAS STERISOL TIPO DOZATORIAMS</t>
  </si>
  <si>
    <t>14.</t>
  </si>
  <si>
    <t>14.1.</t>
  </si>
  <si>
    <t>tinkanti į STERISOL arba lygiaverčius laikiklius</t>
  </si>
  <si>
    <t>14.1.1.</t>
  </si>
  <si>
    <t>Be konservantų, dažų, kvapniųjų medžiagų;</t>
  </si>
  <si>
    <t>14.1.2.</t>
  </si>
  <si>
    <t xml:space="preserve">gerai susigeria į odą, po naudojimo ant rankų odos nelieka riebalų likučių pertekliaus; </t>
  </si>
  <si>
    <t>14.1.3.</t>
  </si>
  <si>
    <t xml:space="preserve">talpa skysčiui ir dozavimo pompa turi būti vienkartinės; </t>
  </si>
  <si>
    <t>14.1.4.</t>
  </si>
  <si>
    <t xml:space="preserve">talpos iki 750 ml±30ml; </t>
  </si>
  <si>
    <t>14.1.5.</t>
  </si>
  <si>
    <t xml:space="preserve">dozavimo įrenginys turi būti įtaisytas produkto pakuotėje, kaip neatsiejama pakuotės dalis; </t>
  </si>
  <si>
    <t>14.1.6.</t>
  </si>
  <si>
    <t xml:space="preserve">nurodyti vieno paspaudimo skysčio dozę; </t>
  </si>
  <si>
    <t>15. DALIS</t>
  </si>
  <si>
    <t>RANKŲ ODOS PRIEŽIŪROS PRIEMONĖ BODE TIPO DOZATORIAMS</t>
  </si>
  <si>
    <t>15.</t>
  </si>
  <si>
    <t>15.1.</t>
  </si>
  <si>
    <t>Rankų odos priežiūros priemonė, talpa- ne &gt; 0,5 ltr., talpos turi tikti prie ligoninėje naudojamų "BODE" arba lygiaverčių sieninių laikiklių;</t>
  </si>
  <si>
    <t>15.1.1.</t>
  </si>
  <si>
    <t>tinka naudoti medicinos įstaigose, dažnai plaunant ir dezinfekuojant rankas;</t>
  </si>
  <si>
    <t>15.1.2.</t>
  </si>
  <si>
    <t>vanduo aliejuje emulsija, sudėtyje turi glicerino, vit. E ir kitų odą apsaugančių, maitinančių ir odos elastingumą atstatančių medžiagų;</t>
  </si>
  <si>
    <t>15.1.3.</t>
  </si>
  <si>
    <t>gerai ir greitai susigeria į odą, nepalikdama ant jos nemalonaus riebalų sluoksnio;</t>
  </si>
  <si>
    <t>16. DALIS</t>
  </si>
  <si>
    <t>RANKŲ ODOS PRIEŽIŪROS PRIEMONĖ ANIOS TIPO DOZATORIAMS</t>
  </si>
  <si>
    <t>16.</t>
  </si>
  <si>
    <t>16.1.</t>
  </si>
  <si>
    <t>Kremas rankoms įpakavimas- 500 ml tinkanti į ANIOS arba lygiaverčio tipo dozatorius</t>
  </si>
  <si>
    <t>16.1.1.</t>
  </si>
  <si>
    <t>skirtas sausai ir jautriai rankų odai;</t>
  </si>
  <si>
    <t>16.1.2.</t>
  </si>
  <si>
    <t>intensyviai drėkina, lengvai susigeria;</t>
  </si>
  <si>
    <t>16.1.3.</t>
  </si>
  <si>
    <t>emulsija (vanduo aliejuje), sudėtyje yra pantenolio, vit. E, alantoino, glicerino;</t>
  </si>
  <si>
    <t>17. DALIS</t>
  </si>
  <si>
    <t xml:space="preserve">DAŽYTA PRIEMONĖ ODOS DEZINFEKCIJAI </t>
  </si>
  <si>
    <t>17.</t>
  </si>
  <si>
    <t xml:space="preserve">Dažyta priemonė odos dezinfekcijai </t>
  </si>
  <si>
    <t>17.1.</t>
  </si>
  <si>
    <t xml:space="preserve">Dažyta priemonė odos dezinfekcijai. Įpakavimas 1,0 litras </t>
  </si>
  <si>
    <t>17.2.</t>
  </si>
  <si>
    <t>Dažyta priemonė odos dezinfekcijai 250 ml su purkštuku</t>
  </si>
  <si>
    <t>17.2.1.</t>
  </si>
  <si>
    <t>I-mo tipo asmens higienos biocidas</t>
  </si>
  <si>
    <t>17.2.2.</t>
  </si>
  <si>
    <t>veikliosios medžiagos alkoholiai, koncentracija ne mažiau 70 proc. su veikimą prailginančia medžiaga (KAJ)</t>
  </si>
  <si>
    <t>17.2.3.</t>
  </si>
  <si>
    <t>tinka odos dezinfekcijai prieš operacijas, punkcijas, invazines procedūras ir kt.</t>
  </si>
  <si>
    <t>17.2.4.</t>
  </si>
  <si>
    <t>vidutinio lygio antimikrobinė medžiaga pasižymi plačiu veikimo spektru: baktericidiniu (EN13727), tuberkuliocidiniu, fungicidiniu, virusidiniu (pilnas virusidinis EN14476).</t>
  </si>
  <si>
    <t>17.2.5.</t>
  </si>
  <si>
    <t>dažančios medžiagos;</t>
  </si>
  <si>
    <t>17.2.6.</t>
  </si>
  <si>
    <t>sudėtyje nėra fenolių, triklozano, peroksidų, jodo, rūgščių, chlorheksidino;</t>
  </si>
  <si>
    <t>17.2.7.</t>
  </si>
  <si>
    <t>lengvai nuvalomas nuo paviršių;</t>
  </si>
  <si>
    <t>17.2.8.</t>
  </si>
  <si>
    <t>pateikti biocido autorizacijos liudijimą bei saugos duomenų lapą;</t>
  </si>
  <si>
    <t>17.2.9.</t>
  </si>
  <si>
    <t>nealergizuoja, nedirgina odos;</t>
  </si>
  <si>
    <t>18. DALIS</t>
  </si>
  <si>
    <t>NEDAŽYTA PRIEMONĖ ODOS DEZINFEKCIJAI</t>
  </si>
  <si>
    <t>18.</t>
  </si>
  <si>
    <t>Nedažyta priemonė odos dezinfekcijai</t>
  </si>
  <si>
    <t>18.1.</t>
  </si>
  <si>
    <t>Nedažyta priemonė odos dezinfekcijai Įpakavimas 1,0 ltr su dozatoriumi</t>
  </si>
  <si>
    <t>18.2.</t>
  </si>
  <si>
    <t>Nedažyta priemonė odos dezinfekcijai po 250 ml su purkštuku</t>
  </si>
  <si>
    <t>18.2.1.</t>
  </si>
  <si>
    <t>I-mo tipo asmens higienos biocidas;</t>
  </si>
  <si>
    <t>18.2.2.</t>
  </si>
  <si>
    <t>18.2.3.</t>
  </si>
  <si>
    <t>tinka odos dezinfekcijai prieš injekcijas, operacijas, punkcijas, invazines procedūras ir kt.;</t>
  </si>
  <si>
    <t>18.2.4.</t>
  </si>
  <si>
    <t>18.2.5.</t>
  </si>
  <si>
    <t>sudėtyje nėra chlorheksidino, fenolių, jodo,  triklozano;</t>
  </si>
  <si>
    <t>18.2.6.</t>
  </si>
  <si>
    <t>kartu su prekėmis pateikti: naudojimo instrukciją lietuvių kalba ir originalo kalba (su nuoroda į internetinę prieigą);</t>
  </si>
  <si>
    <t>18.2.7.</t>
  </si>
  <si>
    <t>18.2.8.</t>
  </si>
  <si>
    <t>gerai nuriebalina odą, greitai džiūsta, nealergizuoja, nedirgina odos;</t>
  </si>
  <si>
    <t>19. DALIS</t>
  </si>
  <si>
    <t>STERILIOS SERVETĖLĖS ODOS DEZINFEKCIJAI PRIEŠ INJEKCIJAS, INCIZIJAS IR PAN.</t>
  </si>
  <si>
    <t>19.</t>
  </si>
  <si>
    <t>Sterilios servetėlės odos dezinfekcijai prieš injekcijas, incizijas ir pan.</t>
  </si>
  <si>
    <t>19.1.</t>
  </si>
  <si>
    <t>Sterilios servetėlės odos dezinfekcijai turi būti skaidraus plastiko dėžutėje-dozatoriuje po 100-150 vnt.</t>
  </si>
  <si>
    <t>19.1.1.</t>
  </si>
  <si>
    <t xml:space="preserve">biocidas; </t>
  </si>
  <si>
    <t>19.1.2.</t>
  </si>
  <si>
    <t>pagamintos iš neaustinės medžiagos, matmenys 4x4cm ±1cm;</t>
  </si>
  <si>
    <t>19.1.3.</t>
  </si>
  <si>
    <t>aktyviosios medžiagos - alkoholiai (100g ne mažiau 70g veikliosios medžiagos);</t>
  </si>
  <si>
    <t>19.1.4.</t>
  </si>
  <si>
    <t>ekspozicijos laikas prieš injekcijas iki 15 sek.;</t>
  </si>
  <si>
    <t>19.1.5.</t>
  </si>
  <si>
    <t>veikia bakterijas, (TBC), grybelius, virusus HB, ŽIV, Rota;</t>
  </si>
  <si>
    <t>19.1.6.</t>
  </si>
  <si>
    <t>pateikti biocido autorizacijos liudijimą pagal reglamentą 528/2012 bei saugos duomenų lapą, naudojimo instrukciją;</t>
  </si>
  <si>
    <t>20. DALIS</t>
  </si>
  <si>
    <t>ENDOSKOPŲ PLOVIMO IR DEZINFEKAVIMO PRIEMONĖ, NAUDOJAMA ENDOSKOPŲ PLOVIMO MAŠINOSE ETD 3 BASIC GA, ETD 4 BASIC GA (PAGAL OLYMPUS ENDOSKOPŲ GAMINTOJO REIKALAVIMUS)</t>
  </si>
  <si>
    <t>20.</t>
  </si>
  <si>
    <t>Endoskopų plovimo ir dezinfekavimo priemonė, naudojama endoskopų plovimo mašinose ETD 3 Basic GA, ETD 4 Basic GA (pagal OLYMPUS endoskopų gamintojo reikalavimus)</t>
  </si>
  <si>
    <t>20.1.</t>
  </si>
  <si>
    <t>Endoskopų plovimo ir dezinfekavimo priemonė, naudojama endoskopų plovimo mašinose ETD 3 Basic GA, ETD 4 Basic GAĮpakavimas: 5 ltr bakelis</t>
  </si>
  <si>
    <t>20.1.1.</t>
  </si>
  <si>
    <t>Priemonė skirta endoskopų plovimo mašinoms medicinos įstaigose.</t>
  </si>
  <si>
    <t>20.1.2.</t>
  </si>
  <si>
    <t>Tinkamas naudoti Ligoninės turimoms ETD 3 Basic GA, ETD 4 Basic GA plovimo - dezinfakavimo mašinoms.</t>
  </si>
  <si>
    <t>20.1.3.</t>
  </si>
  <si>
    <t xml:space="preserve">Veikliosios medžiagos: glutaro aldehidas 20-25%, etanolis 5-10%, alkoholiai &lt;3%. </t>
  </si>
  <si>
    <t>20.1.4.</t>
  </si>
  <si>
    <t>Sudėtyje yra korozijos inhibitorių ir vandenį minkštinančių elementų.</t>
  </si>
  <si>
    <t>20.1.5.</t>
  </si>
  <si>
    <t>Su dozavimo siurbliais</t>
  </si>
  <si>
    <t>20.1.6.</t>
  </si>
  <si>
    <t>Skirtas cheminei - terminei dezinfekcijai, plovimo temperatūra 58-59 laipsn. C</t>
  </si>
  <si>
    <t>21. DALIS</t>
  </si>
  <si>
    <t>ENDOSKOPŲ PLOVIMO PRIEMONĖ, DERANTI SU 20 POZICIJA, TO PATIES GAMINTOJO</t>
  </si>
  <si>
    <t>21.</t>
  </si>
  <si>
    <t>21.1.</t>
  </si>
  <si>
    <t>Endoskopų plovimo priemonė Įpakavimas: 5 ltr bakelis</t>
  </si>
  <si>
    <t>21.1.1.</t>
  </si>
  <si>
    <t>Endoskopų plovimo priemonė, skirta endoskopų plovimo mašinoms medicinos įstaigose.</t>
  </si>
  <si>
    <t>21.1.2.</t>
  </si>
  <si>
    <t>21.1.3.</t>
  </si>
  <si>
    <t xml:space="preserve">Veiklioji medžiaga: propilenglikolis 30-50%, riebalų alkoholių etoksilatas 5-10%, natrio kumensulfonatas 3-5%. </t>
  </si>
  <si>
    <t>21.1.4.</t>
  </si>
  <si>
    <t>21.1.5.</t>
  </si>
  <si>
    <t>21.1.6.</t>
  </si>
  <si>
    <t>Plovimo ciklo temperatūra 45-59 laipsn. C</t>
  </si>
  <si>
    <t>22. DALIS</t>
  </si>
  <si>
    <t>PLATAUS VEIKIMO SPEKTRO AKTYVAUS DEGUONIES PAGRINDU AUKŠTO LYGIO INSTRUMENTŲ DEZINFEKCIJOS BEI PLOVIMO PRIEMONĖ</t>
  </si>
  <si>
    <t>22.</t>
  </si>
  <si>
    <t>Plataus veikimo spektro aktyvaus deguonies pagrindu aukšto lygio instrumentų dezinfekcijos bei plovimo priemonė</t>
  </si>
  <si>
    <t>22.1.</t>
  </si>
  <si>
    <t>Plataus veikimo spektro aktyvaus deguonies pagrindu aukšto lygio instrumentų dezinfekcijos bei plovimo priemonė, įpakavimas 1,5 kg kibirėlis arba lygiavertis</t>
  </si>
  <si>
    <t>kg</t>
  </si>
  <si>
    <t>22.1.1.</t>
  </si>
  <si>
    <t>veiklioji medžiaga – natrio perkarbonatas. Sudėtyje turi fermentų, korozijos inhibitorių. Be aldehidų, fenolių;</t>
  </si>
  <si>
    <t>22.1.2.</t>
  </si>
  <si>
    <t xml:space="preserve">skirta invazinių ir neinvazinių chirurginių, stomatologinių instrumentų, endoskopų, anesteziologinės įrangos ir kitų jautrių (plastmasės, gumos, stiklo ir kt.) aukštos temperatūros poveikiui medicinos prietaisų (kuriems negalima taikyti sterilizacijos garais) valymui ir aukšto lygio dezinfekcijai; </t>
  </si>
  <si>
    <t>22.1.3.</t>
  </si>
  <si>
    <t>pasižyminti baktericidiniu poveikiu (EN 14561, EN 14563 (įskaitant TBC – M. terrae), fungicidiniu (EN 14562) ir virucidiniu (HBV, HCV, HIV, SARS, Adeno, Rota, Polio, Papova, Vaccinia), sporocidiniu (B. Subtilis, C. difficile). Pateikti įrodančius tyrimų dokumentus;</t>
  </si>
  <si>
    <t>22.1.4.</t>
  </si>
  <si>
    <t>nereikalingas pirminis plovimas kitų plovikliu. Nereikalingas aktyvatorius. Efektyviai šalina organinius teršalus. Neskleidžia dulkių;</t>
  </si>
  <si>
    <t>22.1.5.</t>
  </si>
  <si>
    <t xml:space="preserve">tinka naudoti rankiniu būdu, ultragarso vonelėse; </t>
  </si>
  <si>
    <t>22.1.6.</t>
  </si>
  <si>
    <t>ekspozicija sporocidiniam (B.subtilis) efektui – iki 15 min.;</t>
  </si>
  <si>
    <t>22.1.7.</t>
  </si>
  <si>
    <t>skirta dezinfekuoti instrumentus, endoskopus ir kitus jautrius šilumai plastmasės, gumos gaminius bei instrumentus, kietus endoskopus (kurių negalima sterilizuoti aukštoje temperatūroje), tinkamas naudoti pusiau-automatinėse plovimo/dezinfekcijos mašinose,</t>
  </si>
  <si>
    <t>22.1.8.</t>
  </si>
  <si>
    <t>būtina pateikti endoskopų gamintojų (kaip Olympus) rekomendacijas,</t>
  </si>
  <si>
    <t>22.1.9.</t>
  </si>
  <si>
    <t>pateikti su kiekviena produkto pakuote to paties gamintojo cheminius indikatorius darbinio tirpalo veiksmingumui nustatyti (įskaičiuoti į produkto kainą);</t>
  </si>
  <si>
    <t>22.1.10.</t>
  </si>
  <si>
    <t>lengvai paruošiamas, granulės visiškai tirpios; Santykinis tankis 0,9;</t>
  </si>
  <si>
    <t>22.1.11.</t>
  </si>
  <si>
    <t>ženklintas CE (pagal medicinos prietaisų direktyvą MDD93/42/EEC). Pateikti patvirtinančius dokumentus.</t>
  </si>
  <si>
    <t>22.1.12.</t>
  </si>
  <si>
    <t>pateikti gamintojo instrukciją lietuvių kalba bei saugos duomenų lapą;</t>
  </si>
  <si>
    <t>23. DALIS</t>
  </si>
  <si>
    <t>PRIEMONĖ INSTRUMENTŲ PLOVIMUI PRIEŠ AUKŠTO LYGIO DEZINFEKCIJĄ, DERANTI SU 22 POZICIJA, TO PATIES GAMINTOJO</t>
  </si>
  <si>
    <t>23.</t>
  </si>
  <si>
    <t>23.1.</t>
  </si>
  <si>
    <t>Priemonė instrumentų plovimui prieš aukšto lygio dezinfekciją Įpakavimas: 2 ltr</t>
  </si>
  <si>
    <t>23.1.1.</t>
  </si>
  <si>
    <t>enzimų pagrindu;</t>
  </si>
  <si>
    <t>23.1.2.</t>
  </si>
  <si>
    <t>mažos koncentracijos (0,5-2,0%) ekspozicijos laikas (5-15min.);</t>
  </si>
  <si>
    <t>23.1.3.</t>
  </si>
  <si>
    <t>visiškai neputojanti;</t>
  </si>
  <si>
    <t>23.1.4.</t>
  </si>
  <si>
    <t>suderinamas su aukšto lygio dezinfektantu aktyvaus deguonies pagrindu;</t>
  </si>
  <si>
    <t>23.1.5.</t>
  </si>
  <si>
    <t>darbinio tirpalo pH neutralus;</t>
  </si>
  <si>
    <t>23.1.6.</t>
  </si>
  <si>
    <t>santykinis tankis 1,06;</t>
  </si>
  <si>
    <t>23.1.7.</t>
  </si>
  <si>
    <t>sertifikuotas pagal 93/42/EEC;</t>
  </si>
  <si>
    <t>23.1.8.</t>
  </si>
  <si>
    <t>tinka naudoti ultragarsinėse voniose</t>
  </si>
  <si>
    <t>24. DALIS</t>
  </si>
  <si>
    <t>PRIEMONĖ MEDICINOS PRIETAISŲ PIRMINIAM NUKENKSMINIMUI PURŠKIMO BŪDU</t>
  </si>
  <si>
    <t>24.</t>
  </si>
  <si>
    <t>Priemonė medicinos prietaisų pirminiam nukenksminimui purškimo būdu</t>
  </si>
  <si>
    <t>24.1.</t>
  </si>
  <si>
    <t>Priemonė medicinos prietaisų pirminiam nukenksminimui purškimo būdu pakuotė: nuo 750 ml iki 1 l su purkštuku;</t>
  </si>
  <si>
    <t>24.1.1.</t>
  </si>
  <si>
    <t>paruoštos naudoti putos pirminei medicinos prietaisų dezinfekcijai prieš pasirinktą ikisterilizacinį apruošimą, prieš transportavimą į sterilizacinę;</t>
  </si>
  <si>
    <t>24.1.2.</t>
  </si>
  <si>
    <t>sudėtyje turi amino, diamino, alkoholio junginių, detergentų, korozijos inhibitorių;</t>
  </si>
  <si>
    <t>24.1.3.</t>
  </si>
  <si>
    <t>veikia baktericidiškai (įskaitant MRSA, H. pylori, TBC – M. terrae, M. avium), fungicidiškai, virucidiškai  (HBV, HIV, HCV, Vaccinia, BVDV, Adeno, Rota, Papova, Polio, Ebola ir kt.). Pateikti įrodančius tyrimų dokumentus;</t>
  </si>
  <si>
    <t>24.1.4.</t>
  </si>
  <si>
    <t xml:space="preserve">tinka įvairių tipų instrumentų, pagamintų iš nerūdijančio plieno, cinkuoto plieno, aliuminio, jautrių paviršių (plastiko, gumos, stiklo) predezinfekcijai; </t>
  </si>
  <si>
    <t>24.1.5.</t>
  </si>
  <si>
    <t xml:space="preserve">turi geras valymo savybes. Efektyvus prieš visus organinius teršalus – apsaugo nuo organinių teršalų nuo išdžiūvimo surenkant ir transportuojant panaudotus medicinos prietaisus iki pilnos dezinfekcijos; </t>
  </si>
  <si>
    <t>24.1.6.</t>
  </si>
  <si>
    <t>apsaugo nuo bioplevelės;</t>
  </si>
  <si>
    <t>24.1.7.</t>
  </si>
  <si>
    <t>ekspozicijos laikas: iki 15 min.;</t>
  </si>
  <si>
    <t>24.1.8.</t>
  </si>
  <si>
    <t xml:space="preserve"> ženklintas CE (pagal medicinos prietaisų direktyvą MDD93/42/EEC). Pateikti patvirtinančius dokumentus;</t>
  </si>
  <si>
    <t>24.1.9.</t>
  </si>
  <si>
    <t>pateikti gamintojo instrukciją lietuvių kalba bei saugos duomenų lapą.</t>
  </si>
  <si>
    <t>25. DALIS</t>
  </si>
  <si>
    <t>VANDENS FILTRAI UŽTIKRINANTYS VANDENS BAKTERIOLOGINĘ KONTROLĘ</t>
  </si>
  <si>
    <t>25.</t>
  </si>
  <si>
    <t>Vandens filtrai užtikrinantys vandens bakteriologinę kontrolę</t>
  </si>
  <si>
    <t>25.1.</t>
  </si>
  <si>
    <t>Vandens filtrai užtikrinantys vandens bakteriologinę kontrolę įpakavimas 1 vnt</t>
  </si>
  <si>
    <t>25.1.1.</t>
  </si>
  <si>
    <t>Filtruoja visas bakterijas iki 0,2µm dydžio</t>
  </si>
  <si>
    <t>25.1.2.</t>
  </si>
  <si>
    <t>Sudarytas iš dviejų membranų</t>
  </si>
  <si>
    <t>25.1.3.</t>
  </si>
  <si>
    <t>Daugkartinio naudojimo</t>
  </si>
  <si>
    <t>25.1.4.</t>
  </si>
  <si>
    <t>Galima sterilizuoti nuo 60 iki 90 kartų</t>
  </si>
  <si>
    <t>25.1.5.</t>
  </si>
  <si>
    <t>Atsparus cheminėms medžiagoms</t>
  </si>
  <si>
    <t>25.1.6.</t>
  </si>
  <si>
    <t>Lengvai pritvirtinamas prie vandens čiaupo</t>
  </si>
  <si>
    <t>26. DALIS</t>
  </si>
  <si>
    <t>DEZINFEKAVIMO PRIEMONĖ, SKIRTA ANG DIAGNOSTIKOS IR GYDYMO ĮRENGINIUI BASIC PLUS (OTOPRONT) ATSIURBIMO ŽARNELIŲ VALYMUI IR HIGIENINEI PRIEŽIŪRAI</t>
  </si>
  <si>
    <t>26.</t>
  </si>
  <si>
    <t>Dezinfekavimo priemonė, skirta ANG diagnostikos ir gydymo įrenginiui BASIC PLUS (Otopront) atsiurbimo žarnelių valymui ir higieninei priežiūrai</t>
  </si>
  <si>
    <t>26.1.</t>
  </si>
  <si>
    <t>Įpakavimas 2 litrai su dozavimo pompa</t>
  </si>
  <si>
    <t>26.1.1.</t>
  </si>
  <si>
    <t>26.1.2.</t>
  </si>
  <si>
    <t>Skystis su dezinfekuojančiu poveikiu</t>
  </si>
  <si>
    <t>26.1.3.</t>
  </si>
  <si>
    <t>Skirtas siurblių sistemų valymui ir higieninei priežiūrai</t>
  </si>
  <si>
    <t>26.1.4.</t>
  </si>
  <si>
    <t xml:space="preserve">Sudėtyje nėra aldehidų </t>
  </si>
  <si>
    <t>26.1.5.</t>
  </si>
  <si>
    <t>Veikia bakterijas, grybus, virusus (HBV/ŽIV)</t>
  </si>
  <si>
    <t>26.1.6.</t>
  </si>
  <si>
    <t>2 procentų koncentracija</t>
  </si>
  <si>
    <t>26.1.7.</t>
  </si>
  <si>
    <t>Efektas pasiekiamas per 60 min.</t>
  </si>
  <si>
    <t>26.1.8.</t>
  </si>
  <si>
    <t>Pašalina blogą kvapą</t>
  </si>
  <si>
    <t>26.1.9.</t>
  </si>
  <si>
    <t>Neputuojantis</t>
  </si>
  <si>
    <t>26.1.10.</t>
  </si>
  <si>
    <t>Ph 8.0-8.8</t>
  </si>
  <si>
    <t>26.1.11.</t>
  </si>
  <si>
    <t>Sudėtis: dezinfekuojančios medžiagos - dimetildioktilamoniochloridas, 5-15% katijoninio surfaktanto, &lt;5% amfoterinių surfaktantų, &lt;5% betoninių surfaktantų,  &lt;5% natrio karbonato</t>
  </si>
  <si>
    <t>27. DALIS</t>
  </si>
  <si>
    <t>SERVETĖLĖS SU ALKOHOLIAIS, NEDIDELIŲ, ALKOHOLIUI ATSPARIŲ MEDICININIŲ PRIETAISŲ IR APLINKOS PAVIRŠIŲ VALYMUI IR GREITAI DEZINFEKCIJAI KIBIRĖLIUOSE - TALPOSE:</t>
  </si>
  <si>
    <t>27.</t>
  </si>
  <si>
    <t>Servetėlės su alkoholiais, nedidelių, alkoholiui atsparių medicininių prietaisų ir aplinkos paviršių valymui ir greitai dezinfekcijai kibirėliuose - talpose:</t>
  </si>
  <si>
    <t>27.1.</t>
  </si>
  <si>
    <t>27.1.1.</t>
  </si>
  <si>
    <t>Kibirėlis-talpa su servetėlėmis</t>
  </si>
  <si>
    <t>27.1.2.</t>
  </si>
  <si>
    <t>veikliosios medžiagos - alkoholiai</t>
  </si>
  <si>
    <t>27.1.3.</t>
  </si>
  <si>
    <t>alkoholio kiekis greitai paviršių dezinfekcijai - ne mažiau kaip 60%.</t>
  </si>
  <si>
    <t>27.1.4.</t>
  </si>
  <si>
    <t>servetėlės paruoštos naudojimui. Išmatavimai: 20x20 ± 2 cm;</t>
  </si>
  <si>
    <t>27.1.5.</t>
  </si>
  <si>
    <t xml:space="preserve">servetėlės supakuotos originaliose  talpose; </t>
  </si>
  <si>
    <t>27.1.6.</t>
  </si>
  <si>
    <t>pasižymi bakteriacidiniu, tuberkuliocidiniu, virucidiniu (įsk. HBV, HCV, ŽIV), fungicidiniu poveikiu;</t>
  </si>
  <si>
    <t>27.1.7.</t>
  </si>
  <si>
    <t xml:space="preserve">ženklintos CE (pagal 93/42EEB) ir registruotas kaip biocidinis produktas </t>
  </si>
  <si>
    <t>27.1.8.</t>
  </si>
  <si>
    <t xml:space="preserve">Pateikti biocido autorizacijos liudijimą ir medicinos prietaisų registracijos pažymėjimą bei etiketes, saugos duomenų lapus ir naudojimo instrukcijas  </t>
  </si>
  <si>
    <t>27.1.9.</t>
  </si>
  <si>
    <t>atitiktis standartui EN 16615</t>
  </si>
  <si>
    <t>27.1.10.</t>
  </si>
  <si>
    <t xml:space="preserve">Pagrindinė sąlyga-talpų dangteliai visą naudojimosi laiką turi išlikti sandarūs                                                               </t>
  </si>
  <si>
    <t>28. DALIS</t>
  </si>
  <si>
    <t>SERVETĖLĖS SU ALKOHOLIAIS, NEDIDELIŲ, ALKOHOLIUI  JAUTRIŲ MEDICININIŲ PRIETAISŲ IR APLINKOS PAVIRŠIŲ VALYMUI IR DEZINFEKCIJAI:</t>
  </si>
  <si>
    <t>28.</t>
  </si>
  <si>
    <t>Servetėlės su alkoholiais, nedidelių, alkoholiui  jautrių medicininių prietaisų ir aplinkos paviršių valymui ir dezinfekcijai:</t>
  </si>
  <si>
    <t>28.1.</t>
  </si>
  <si>
    <t xml:space="preserve">Servetėlės su alkoholiais, nedidelių, alkoholiui  jautrių medicininių prietaisų ir aplinkos paviršių valymui ir greitai dezinfekcijai: pakuotėje - talpoje 90 ±10 vnt. servetėlių </t>
  </si>
  <si>
    <t>28.1.1.</t>
  </si>
  <si>
    <t>Sudėtis: alkoholiai (iki 25-30%), aminai; sudėtyje nėra aldehidų</t>
  </si>
  <si>
    <t>28.1.2.</t>
  </si>
  <si>
    <t>Ekspozicijos laikas iki 5min.</t>
  </si>
  <si>
    <t>28.1.3.</t>
  </si>
  <si>
    <t>Pasižymi: baktericidiniu ( EN13727, EN16616), mielicidiniu ( EN13624), mikobaktericidiniu (EN14348),  virusidiniu poveikiu (pieš apvalkalinius ir  ribotasprieš be apvalkalinius  pagal EN14476). Pateikti atitiktį  įrodančius tyrimų dokumentus</t>
  </si>
  <si>
    <t>28.1.4.</t>
  </si>
  <si>
    <t>tinka: monitorių, klaviatūrų, paviršių iš dirbtinės odos, jutiklinių ekranų dezinfekcijai ir valymui;</t>
  </si>
  <si>
    <t>28.1.5.</t>
  </si>
  <si>
    <t>servetėlės supakuotos minkštoje vienkartinėje pakuotėje su tvirtai uždaromu dangteliu</t>
  </si>
  <si>
    <t>28.1.6.</t>
  </si>
  <si>
    <t xml:space="preserve">servetėlės dydis 18x18 ±2 cm </t>
  </si>
  <si>
    <t>28.1.7.</t>
  </si>
  <si>
    <t>ženklintos CE (pagal 93/42EEB) ir registruotas kaip biocidinis produktas.</t>
  </si>
  <si>
    <t>28.1.8.</t>
  </si>
  <si>
    <t xml:space="preserve">Pateikti biocido autorizacijos liudijimą ir medicinos prietaisų atitiktį, saugos duomenų lapus ir naudojimo instrukcijas  </t>
  </si>
  <si>
    <t>29. DALIS</t>
  </si>
  <si>
    <t>SERVETĖLĖS BE ALKOHOLIŲ, SKIRTOS ECHOSKOPŲ DAVIKLIŲ GREITAI DEZINFEKCIJAI</t>
  </si>
  <si>
    <t>29.</t>
  </si>
  <si>
    <t>Servetėlės be alkoholių, skirtos echoskopų daviklių greitai dezinfekcijai</t>
  </si>
  <si>
    <t>29.1.</t>
  </si>
  <si>
    <t xml:space="preserve">Servetėlės be alkoholių, skirtos echoskopų daviklių greitai dezinfekcijai pakuotėje - talpoje 90 ±10 vnt. servetėlių </t>
  </si>
  <si>
    <t>29.1.1.</t>
  </si>
  <si>
    <t>veiklioji medžiaga - ketvirtiniai amonio junginiai</t>
  </si>
  <si>
    <t>29.1.2.</t>
  </si>
  <si>
    <t>servetėlės išmatavimai: 18x18 ±2cm;</t>
  </si>
  <si>
    <t>29.1.3.</t>
  </si>
  <si>
    <t>servetėlės supakuotos minkštoje vienkartinėje pakuotėje su sandariu, tvirtai uždaromu dangteliu; servetėlės tankis audinio ≥ 60 g/m²</t>
  </si>
  <si>
    <t>29.1.4.</t>
  </si>
  <si>
    <t>Pateikti atitiktį  įrodančius tyrimų dokumentuseikia bakterijas (EN13727, EN16615), mieles (EN13624), virusus (HBV, HCV, HIV, Rota, Noro). Pateikti atitiktį  įrodančius tyrimų dokumentus</t>
  </si>
  <si>
    <t>29.1.5.</t>
  </si>
  <si>
    <t xml:space="preserve">greita ekspozicija - iki 60 s.; </t>
  </si>
  <si>
    <t>29.1.6.</t>
  </si>
  <si>
    <t xml:space="preserve">medicinos prietaisas, ženklintas CE (pagal 93/42EEB) </t>
  </si>
  <si>
    <t>30. DALIS</t>
  </si>
  <si>
    <t xml:space="preserve"> SERVETĖLĖS PAVIRŠIŲ DEZINFEKCIJAI  (SAUSOS)</t>
  </si>
  <si>
    <t>30.</t>
  </si>
  <si>
    <t xml:space="preserve"> Servetėlės paviršių dezinfekcijai  (sausos)</t>
  </si>
  <si>
    <t>30.1.</t>
  </si>
  <si>
    <t xml:space="preserve"> Servetėlės paviršių dezinfekcijai  (sausos), pakuotėje ne daugiau 100±10 servetėlių;</t>
  </si>
  <si>
    <t>30.1.1.</t>
  </si>
  <si>
    <t>sandari vienkartinė sistema, apsauganti dezinfekcinius tirpalus nuo užteršimo ir išgaravimo, su dangteliu iš išorės, integruota užpildymo/dozavimo sistema;</t>
  </si>
  <si>
    <t>30.1.2.</t>
  </si>
  <si>
    <t>pakuotė atspari šarmų ir rūgščių poveikiui, naudojama užpilant dezinfekcijos tirpalą ( 2-3 ltr);</t>
  </si>
  <si>
    <t>30.1.3.</t>
  </si>
  <si>
    <t>užpildytos sistemos galiojimo laikas ≥ 28 paros (priklausomai nuo tirpalo), pateikti gamintojo patvirtinimą;</t>
  </si>
  <si>
    <t>30.1.4.</t>
  </si>
  <si>
    <t xml:space="preserve"> vienos servetėlės dydis -  20x30 ± 2 cm;</t>
  </si>
  <si>
    <t>30.1.5.</t>
  </si>
  <si>
    <t>naudojimui rizikos skyriuose (RITS), nustačius MRSA ar kitos atsparios infekcijos atvejį;</t>
  </si>
  <si>
    <t>30.1.6.</t>
  </si>
  <si>
    <t>pagamintos iš tvirto, gerai sugeriančio skystį pluošto, be pūkų (audinio tankis ≥ 60 g/m²);</t>
  </si>
  <si>
    <t>30.1.7.</t>
  </si>
  <si>
    <t>vertinama pagal dydį ir nuvalomą paviršiaus plotą;</t>
  </si>
  <si>
    <t>31. DALIS</t>
  </si>
  <si>
    <t>SERVETĖLĖS AUKŠTO LYGIO DEZINFEKCIJAI ATLIKTI PERACTO RŪGŠTIES IR PEROKSIDO PAGRINDU.</t>
  </si>
  <si>
    <t>31.</t>
  </si>
  <si>
    <t>Servetėlės aukšto lygio dezinfekcijai atlikti peracto rūgšties ir peroksido pagrindu.</t>
  </si>
  <si>
    <t>31.1.</t>
  </si>
  <si>
    <t>Servetėlės aukšto lygio dezinfekcijai atlikti peracto rūgšties ir peroksido pagrindu. Pakuotė - talpa su sandariu dangteliu. Pakuotėje ne &gt; 100 vnt;</t>
  </si>
  <si>
    <t>31.1.1.</t>
  </si>
  <si>
    <t>aktyvioji medžiaga  - vandenilio peroksidas, peracto rūgštis;</t>
  </si>
  <si>
    <t>31.1.2.</t>
  </si>
  <si>
    <t>servetėlės paruoštos naudojimui;</t>
  </si>
  <si>
    <t>31.1.3.</t>
  </si>
  <si>
    <t xml:space="preserve">pasižymi baktericidiniu, virucidiniu, fungicidiniu ir sporocidinis poveikiu (MRSA, Polio, Clostridioides difficile); </t>
  </si>
  <si>
    <t>31.1.4.</t>
  </si>
  <si>
    <t>galima naudoti esant patalpoje pacientui;</t>
  </si>
  <si>
    <t>31.1.5.</t>
  </si>
  <si>
    <t>31.1.6.</t>
  </si>
  <si>
    <t>servetėlės dydis: 20 (± 2 cm) x 20cm (± 2 cm);</t>
  </si>
  <si>
    <t>31.1.7.</t>
  </si>
  <si>
    <t>ženklintas CE (pagal medicinos prietaisų direktyvą MDD93/42/EEC). Pateikti patvirtinančius dokumentus;</t>
  </si>
  <si>
    <t>31.1.8.</t>
  </si>
  <si>
    <t>atitikimas EN17126:2018 standartui. Pateikti patvirtinančius dokumentus;</t>
  </si>
  <si>
    <t>31.1.9.</t>
  </si>
  <si>
    <t>32. DALIS</t>
  </si>
  <si>
    <t>SERVETĖLĖS SU SPORICIDINIU POVEIKIU</t>
  </si>
  <si>
    <t>32.</t>
  </si>
  <si>
    <t>Servetėlės su sporicidiniu poveikiu</t>
  </si>
  <si>
    <t>32.1.</t>
  </si>
  <si>
    <t xml:space="preserve">Servetėlės su sporicidiniu poveikiu pakuotėje - talpoje 100 ±10 vnt. servetėlių </t>
  </si>
  <si>
    <t>32.1.1.</t>
  </si>
  <si>
    <t>Aktyvioji medžiaga  - vandenilio peroksidas</t>
  </si>
  <si>
    <t>32.1.2.</t>
  </si>
  <si>
    <t xml:space="preserve">Servetėlės paruoštos naudojimui. </t>
  </si>
  <si>
    <t>32.1.3.</t>
  </si>
  <si>
    <t>Veiksmingumas - sporicidinis, bakteriocidinis, fungicidins, tuberkuliocidinis, mikobakteriocidinis, virucidinis poveikis.</t>
  </si>
  <si>
    <t>32.1.4.</t>
  </si>
  <si>
    <t>ženklintas CE (pagal 93/42EEB) ir registruotas kaip biocidinis produktas</t>
  </si>
  <si>
    <t>32.1.5.</t>
  </si>
  <si>
    <t xml:space="preserve">Pateikti biocido autorizacijos liudijimą, medicinos prietaisų registracijos pažymėjimą, saugos duomenų lapus ir naudojimo instrukcijas  </t>
  </si>
  <si>
    <t>32.1.6.</t>
  </si>
  <si>
    <t>32.1.7.</t>
  </si>
  <si>
    <t xml:space="preserve">Pakuotė - talpa su sandariu dangteliu. </t>
  </si>
  <si>
    <t>33. DALIS</t>
  </si>
  <si>
    <t>PURŠKIAMA PRIEMONĖ GREITAM MEDICININIŲ PRIETAISŲ IR APLINKOS PAVIRŠIŲ GREITAI DEZINFEKCIJAI</t>
  </si>
  <si>
    <t>33.</t>
  </si>
  <si>
    <t>Purškiama priemonė greitam medicininių prietaisų ir aplinkos paviršių greitai dezinfekcijai</t>
  </si>
  <si>
    <t>33.1.</t>
  </si>
  <si>
    <t xml:space="preserve">Purškiama priemonė greitam medicininių prietaisų ir aplinkos paviršių valymui ir greitai dezinfekcijai 1 ltr flakonas (+/- 5 proc.) su purkštuku  </t>
  </si>
  <si>
    <t>33.1.1.</t>
  </si>
  <si>
    <t>Veikliosios medžiagos- tik alkoholiai (ne mažiau 70 % propanolio)</t>
  </si>
  <si>
    <t>33.1.2.</t>
  </si>
  <si>
    <t>Sudėtyje nėra aldehidų, ketvirtinių amonio junginių, fenolių junginių</t>
  </si>
  <si>
    <t>33.1.3.</t>
  </si>
  <si>
    <t>vidutinio lygio antimikrobinė medžiaga pasižymi plačiu veikimo spektru: bakterijoms (mikobakterijas), grybeliams, virusams (ŽIV, HBV, Adeno, MNV, Rota, Polyoma); atitinka standartus: EN13727, EN13624, EN16615, EN14348, EN14476 ( ribotas virusidinis)- pateikti įrodančius tyrimų dokumentus;</t>
  </si>
  <si>
    <t>33.1.4.</t>
  </si>
  <si>
    <t>Tinka nedidelių ir sunkiai pasiekiamų paviršių greitai dezinfekcijai</t>
  </si>
  <si>
    <t>33.1.5.</t>
  </si>
  <si>
    <t xml:space="preserve">Pateikti biocido autorizacijos liudijimą ir medicinos prietaisų atitikties deklaraciją, saugos duomenų lapus ir naudojimo instrukcijas  </t>
  </si>
  <si>
    <t>33.1.6.</t>
  </si>
  <si>
    <t>33.1.7.</t>
  </si>
  <si>
    <t>Nepalieka dėmių, greitai išdžiūsta</t>
  </si>
  <si>
    <t>34. DALIS</t>
  </si>
  <si>
    <t>PUTOS, SKIRTOS APLINKOS PAVIRŠIŲ IR MEDICINOS PRIETAISŲ VALYMUI IR DEZINFEKCIJAI</t>
  </si>
  <si>
    <t>34.</t>
  </si>
  <si>
    <t>Putos, skirtos aplinkos paviršių ir medicinos prietaisų valymui ir dezinfekcijai</t>
  </si>
  <si>
    <t>34.1.</t>
  </si>
  <si>
    <t>Putos, skirtos aplinkos paviršių ir medicinos prietaisų valymui ir dezinfekcijai įpakavimas po 750 ml (±50ml) flakonai su putų dozatoriumi, ribojančiu aerozolinių komponentų susidarymą.</t>
  </si>
  <si>
    <t>34.1.1.</t>
  </si>
  <si>
    <t xml:space="preserve"> priemonė-putos paruoštos naudojimui; </t>
  </si>
  <si>
    <t>34.1.2.</t>
  </si>
  <si>
    <t>veikliosios medžiagos: didecildimetilamonio chloridas, paviršinio aktyvumo medžiagos;</t>
  </si>
  <si>
    <t>34.1.3.</t>
  </si>
  <si>
    <t xml:space="preserve">sudėtyje nėra alkoholio, aromatinių medžiagų, kancerogeninių reagentų CMR, dažiklių. </t>
  </si>
  <si>
    <t>34.1.4.</t>
  </si>
  <si>
    <t>priemonė tinkanti valyti, dezinfekuoti įvairius paviršius: metalinius, nerūdijančio plieno, plastikinius-polikarbonatus, organinį stiklą. Pateikti suderinamumą įrodančius dokumentus;</t>
  </si>
  <si>
    <t>34.1.5.</t>
  </si>
  <si>
    <t>valymo dezinfekavimo putos skirtos įrangos (respiratorių, hemodializės aparatų, inkubatorių) ir nenardinamų, neinvazininių medicinos prietaisų paviršių ir konstrukcijų valymui ir dezinfekavimui;</t>
  </si>
  <si>
    <t>34.1.6.</t>
  </si>
  <si>
    <t>nuvalius, paviršius džiūsta greitai, nepalieka dėmių;</t>
  </si>
  <si>
    <t>34.1.7.</t>
  </si>
  <si>
    <t>pateikti biocido autorizacijos ir registracijos pažymėjimą bei saugos duomenų lapus ir naudojimo instrukcijas ;</t>
  </si>
  <si>
    <t>34.1.8.</t>
  </si>
  <si>
    <t>pasižymi poveikiu: baktericidiniu ( EN 13727) (veikia MRSA), tuberkuliocidiniu (EN 14348), fungicidiniu (EN 13624), virucidiniu (EN 14476) aktyvumu, veikia  ŽIV, HBV, HCV, Polyoma, Herpes, Rota virusus. Pateikti atitiktį nurodytiems standartams patvirtinančius dokumentus;</t>
  </si>
  <si>
    <t>34.1.9.</t>
  </si>
  <si>
    <t>pateikti dokumentus, kad atitinka medicinos prietaisų direktyvą 93/42/EEB;</t>
  </si>
  <si>
    <t>35. DALIS</t>
  </si>
  <si>
    <t xml:space="preserve"> PRIEMONĖ APLINKOS IR MEDICINOS PRIETAISŲ PAVIRŠIŲ VALYMUI IR DEZINFEKCIJAI</t>
  </si>
  <si>
    <t>35.</t>
  </si>
  <si>
    <t xml:space="preserve"> Priemonė aplinkos ir medicinos prietaisų paviršių valymui ir dezinfekcijai</t>
  </si>
  <si>
    <t>35.1.</t>
  </si>
  <si>
    <t xml:space="preserve">Priemonė aplinkos ir medicinos prietaisų paviršių valymui ir dezinfekcijai ne mažiau kaip 2 ltr </t>
  </si>
  <si>
    <t>35.1.1.</t>
  </si>
  <si>
    <t xml:space="preserve">Skystas skiedžiamas koncentratas. Priemonė turi būti tinkama didelių aplinkos daiktų, paviršių valymui ir dezinfekcijai, indų dezinfekcijai, skalbinių ir medicinos prietaisų valymui – dezinfekcijai. Tinkama vandeniui ir šluostymui atspariems paviršiams, bei mirkymui. Turi tikti smarkiai užterštų biologiniais skysčiais paviršių valymui ir dezinfekcijai. </t>
  </si>
  <si>
    <t>35.1.2.</t>
  </si>
  <si>
    <t>Turi būti 2 ir 4 biocidas, pateikti biocido autorizacijos liudijimą;</t>
  </si>
  <si>
    <t>35.1.3.</t>
  </si>
  <si>
    <t>Ženklinta CE (pateikti atitikties deklaraciją 93/42EEB);     </t>
  </si>
  <si>
    <t>35.1.4.</t>
  </si>
  <si>
    <t>Sudėtyje neturi būti aldehidų, fenolių, chloro, alkoholių;</t>
  </si>
  <si>
    <t>35.1.5.</t>
  </si>
  <si>
    <t>Pagaminta ketvirtinių amonio junginių pagrindu, sudėtyje turi būti pH reguliatoriai, tirpikliai, valikliai;</t>
  </si>
  <si>
    <t>35.1.6.</t>
  </si>
  <si>
    <t xml:space="preserve">Veikia bakterijas, mikobakterijas (tame tarpe M. Terrae, TBC) virusus (tame tarpe HBV, ŽIV, BVDV-HCV, Vaccinia),  grybus;   </t>
  </si>
  <si>
    <t>35.1.7.</t>
  </si>
  <si>
    <t>Kartu su preparatu nemokamai turi būti tiekiami ir dozatoriai-pompos pagal poreikį</t>
  </si>
  <si>
    <t>35.1.8.</t>
  </si>
  <si>
    <t>Darbinių tirpalų veikiančių virusus (tame tarpe HBV, ŽIV, BVDV-HCV, Vaccinia) koncentracija turi būti: ne daugiau 3%, kontakto laikas turi būti:ne ilgiau 5 min. Darbinių tirpalų pH 7-9</t>
  </si>
  <si>
    <t>36. DALIS</t>
  </si>
  <si>
    <t>PRIEMONĖ APLINKOS DEZINFEKCIJAI, TINKANTI Į "STERINIS" ĮRENGINĮ ARBA LYGIAVERTĮ</t>
  </si>
  <si>
    <t>36.</t>
  </si>
  <si>
    <t>Priemonė aplinkos dezinfekcijai, tinkanti į "STERINIS" įrenginį arba lygiavertį</t>
  </si>
  <si>
    <t>36.1.</t>
  </si>
  <si>
    <t>Priemonė aplinkos dezinfekcijai supakuotas specialiose 2 ltr kasetėse (tinkančiose Sterinis įrenginiui) arba lygiavertis</t>
  </si>
  <si>
    <t>36.1.1.</t>
  </si>
  <si>
    <t xml:space="preserve">Plataus poveikio, veiksnus prieš visokio tipo mikrobus; aktyvus prieš ŽIV ir hepatito virusus; </t>
  </si>
  <si>
    <t>36.1.2.</t>
  </si>
  <si>
    <t>netoksiškas, nekoriziškas;</t>
  </si>
  <si>
    <t>36.1.3.</t>
  </si>
  <si>
    <t xml:space="preserve">veikliųjų medžiagų sudėtis: vandenilio peroksidas - 5%, sidabro katijonai - &lt;50ppm; </t>
  </si>
  <si>
    <t>37. DALIS</t>
  </si>
  <si>
    <t xml:space="preserve">PRIEMONĖ APLINKOS PAVIRŠIŲ, ĮRANGOS VALYMUI IR DEZINFEKCIJAI </t>
  </si>
  <si>
    <t>37.</t>
  </si>
  <si>
    <t xml:space="preserve">Priemonė aplinkos paviršių, įrangos valymui ir dezinfekcijai </t>
  </si>
  <si>
    <t>37.1.</t>
  </si>
  <si>
    <t>Priemonė aplinkos paviršių, įrangos valymui ir dezinfekcijai. Įpakavimas 5 ltr.</t>
  </si>
  <si>
    <t>37.1.1.</t>
  </si>
  <si>
    <t>veikliosios medžiagos – tik aminai ir ketvirtiniai amonio junginiai, be aldehidų, fenolio, chloro, fenoksietanolių; priemonė valo ir dezinfekuoja</t>
  </si>
  <si>
    <t>37.1.2.</t>
  </si>
  <si>
    <t>naikina bakterijas, įskaitant TBC, mieles, inaktyvuoja virusus (HBV, HCV, HIV, Adeno, Noro, Rota), tinka biologiniais skysčiais užterštų paviršių dezinfekcijai ( testuota nešvarimos sąlygomis). Atitinka standartus : EN13727, EN16615, EN14348, EN13624, EN14476 (ribotas virusidinis)-pateikti atitiktį įrodančius tyrimų dokumentus;</t>
  </si>
  <si>
    <t>37.1.3.</t>
  </si>
  <si>
    <t>tinkamas naudoti operacinėse, laboratorijose, maisto gamybos patalpose, vonių dezinfekcijai.</t>
  </si>
  <si>
    <t>37.1.4.</t>
  </si>
  <si>
    <t>ekspozicijos laikas - iki 15 min.; poveikiui prieš TBC ne daugiau 0,5%, ne ilgiau 60min. ekspozicija; vonių dezinfekcijai - ne daugiau 5min, ne didenė nei 0,5% koncentracija.</t>
  </si>
  <si>
    <t>37.1.5.</t>
  </si>
  <si>
    <t xml:space="preserve">skiedžiamas koncentratas; </t>
  </si>
  <si>
    <t>37.1.6.</t>
  </si>
  <si>
    <t>nepalieka dėmių ant paviršių, nereikia nuskalauti. Tinka vandeniui atsparių aplinkos ir medicinos prietaisų paviršių dezinfekcijai sveikatos priežiūros įstaigose, baldų, medicinos technikos dezinfekcijai. Negadina paviršių, medicininės aparatūros su organiniu stiklu, nesukelia metalų korozijos;</t>
  </si>
  <si>
    <t>37.1.7.</t>
  </si>
  <si>
    <t>pateikti lipnias laminuotas etiketes darbinio tirpalo ženklinimui bei dozavimo pompas pagal poreikį.</t>
  </si>
  <si>
    <t>37.1.8.</t>
  </si>
  <si>
    <t>2 ir 4 tipo biocidas. Pateikti patvirtinančius dokumentus; medicinos prietaisas</t>
  </si>
  <si>
    <t>37.1.9.</t>
  </si>
  <si>
    <t>38. DALIS</t>
  </si>
  <si>
    <t xml:space="preserve">ĮRENGINIO PAGALBA SKIEDŽIAMA PRIEMONĖ, SKIRTA PAVIRŠIŲ DEZINFEKCIJAI IR VALYMUI </t>
  </si>
  <si>
    <t>38.</t>
  </si>
  <si>
    <t xml:space="preserve">Įrenginio pagalba skiedžiama priemonė, skirta paviršių dezinfekcijai ir valymui </t>
  </si>
  <si>
    <t>38.1.</t>
  </si>
  <si>
    <t>Įrenginio pagalba skiedžiama priemonė, skirta paviršių dezinfekcijai ir valymui  pakuotė - ne &gt; 6 ltr;</t>
  </si>
  <si>
    <t xml:space="preserve"> ltr</t>
  </si>
  <si>
    <t>38.1.1.</t>
  </si>
  <si>
    <t>pagrindinės veikliosios medžiagos: ketvirtiniai amonio junginiai ir papildomai ne mažiau kaip viena papildoma veiklioji medžiaga, plovimo priemonės;</t>
  </si>
  <si>
    <t>38.1.2.</t>
  </si>
  <si>
    <t>be gliuteraldehidų ir balinimo priemonių;</t>
  </si>
  <si>
    <t>38.1.3.</t>
  </si>
  <si>
    <t xml:space="preserve">tinkama valyti, dezinfekuoti įvairius paviršius: plastikinius, metalinius, nerūdijančio plieno; </t>
  </si>
  <si>
    <t>38.1.4.</t>
  </si>
  <si>
    <t>pasižyminti poveikiu: baktericidiniu (EN 14561) (veikia MRSA), tuberkuliocidiniu (EN 14563), fungicidiniu (EN 14562), virusidiniu (EN 14476), aktyvumu, veikia HBV, HCV ŽIV,  Adeno virusus. Kartu su pasiūlymu  pateikti gamintojo įrodymus (EN standartus arba lygiaverčius dokumentus);</t>
  </si>
  <si>
    <t>38.1.5.</t>
  </si>
  <si>
    <t>pasižymi geromis plovimo savybėmis esant stipriam užterštumui biologiniais skysčiais, neputoja, tinka naudoti operacinėse ir dozuoti įranga  DG-1;</t>
  </si>
  <si>
    <t>38.1.6.</t>
  </si>
  <si>
    <t>nuvalius, paviršius nepalieka dėmių;</t>
  </si>
  <si>
    <t>38.1.7.</t>
  </si>
  <si>
    <t>nereikia nuplauti vandeniu po dezinfekcijos;</t>
  </si>
  <si>
    <t>38.1.8.</t>
  </si>
  <si>
    <t>priemonė ne aerozolinė;</t>
  </si>
  <si>
    <t>38.1.9.</t>
  </si>
  <si>
    <t>darbinio tirpalo ekspozicijos laikas: greitai dezinfekcijai   iki 5 min.;</t>
  </si>
  <si>
    <t>38.1.10.</t>
  </si>
  <si>
    <t xml:space="preserve">tirpalo gamybai iš koncentrato tinka vandentiekio vanduo; </t>
  </si>
  <si>
    <t>38.1.11.</t>
  </si>
  <si>
    <t xml:space="preserve">kartu su prekėmis pateikti: naudojimo instrukciją  lietuvių kalba  ir orginalo kalba (su nuoroda į internetinę prieigą); </t>
  </si>
  <si>
    <t>38.1.12.</t>
  </si>
  <si>
    <t>prie fasuotės turi būti pateikta dozavimo pompa arba fasuotė yra su dozavimo sistema;</t>
  </si>
  <si>
    <t>38.2.</t>
  </si>
  <si>
    <t>38.2.1.</t>
  </si>
  <si>
    <t>valymo ir dezinfekcinių medžiagų dozavimui;</t>
  </si>
  <si>
    <t>38.2.2.</t>
  </si>
  <si>
    <t>mikroprocesorinis valdymas;</t>
  </si>
  <si>
    <t>38.2.3.</t>
  </si>
  <si>
    <t>tinkamas darbinio tirpalo (nuo 0,25% iki 5 %) paruošimui;</t>
  </si>
  <si>
    <t>38.2.4.</t>
  </si>
  <si>
    <t>automatinis išsijungimas, esant nepakankamam koncentrato likučiui arba vandens spaudimui;</t>
  </si>
  <si>
    <t>38.2.5.</t>
  </si>
  <si>
    <t>uždara sistema;</t>
  </si>
  <si>
    <t>38.2.6.</t>
  </si>
  <si>
    <t>pagamintas iš nerūdijančio plieno ir antikorozinių medžiagų;</t>
  </si>
  <si>
    <t>38.2.7.</t>
  </si>
  <si>
    <t>lengvai prižiūrimas ir valomas;</t>
  </si>
  <si>
    <t>38.2.8.</t>
  </si>
  <si>
    <t>įrenginys nereikalauja specialaus integravimo, išorinis;</t>
  </si>
  <si>
    <t>38.2.9.</t>
  </si>
  <si>
    <t>įrenginys tirpalui gaminti naudoja valytą vandentiekio vandenį ir elektrą.</t>
  </si>
  <si>
    <t>39. DALIS</t>
  </si>
  <si>
    <t>PRIEMONĖ PAVIRŠIŲ, ĮRENGINIŲ, INDŲ VALYMUI IR DEZINFEKCIJAI (TABLETĖMIS)</t>
  </si>
  <si>
    <t>39.</t>
  </si>
  <si>
    <t>Priemonė paviršių, įrenginių, indų valymui ir dezinfekcijai (tabletėmis)</t>
  </si>
  <si>
    <t>39.1.</t>
  </si>
  <si>
    <t>Priemonė paviršių, įrenginių, indų valymui ir dezinfekcijai (tabletėmis) Įpakavimas po 100-300 tablečių</t>
  </si>
  <si>
    <t>tabletė</t>
  </si>
  <si>
    <t>39.1.1.</t>
  </si>
  <si>
    <t>Preparato pavidalas - tabletės</t>
  </si>
  <si>
    <t>39.1.2.</t>
  </si>
  <si>
    <t>Aktyviosios medžiagos-natrio dichloroisocianūratas 40% ir anijoninės aktyviosios medžiagos (1 tabletėje 1 gramas aktyvaus chloro),  adipinoo rūgštis, geriamoji soda</t>
  </si>
  <si>
    <t>39.1.3.</t>
  </si>
  <si>
    <t>Preparato darbinio tirpalo pH: 5,0-6,0</t>
  </si>
  <si>
    <t>39.1.4.</t>
  </si>
  <si>
    <t>Pagamintas darbinis tirpalas vienu metu plauna, dezinfekuoja; neutralizuoja arba nuriebalina (jei paviršiai suteršti riebalais); nukenksmina</t>
  </si>
  <si>
    <t>39.1.5.</t>
  </si>
  <si>
    <t>Nuvalius paviršių šiuo tirpalu nelieka jokių dėmių, paviršiai greitai išdžiūsta, jo perplauti nereikia</t>
  </si>
  <si>
    <t>39.1.6.</t>
  </si>
  <si>
    <t>Darbiniai tirpalai turi pasižymėti baktericidiniu (TBC), fungicidiniu, virusidiniu, sporicidiniu aktyvumu</t>
  </si>
  <si>
    <t>39.1.7.</t>
  </si>
  <si>
    <t>Pagaminti tirpalai turi būti skirti naudoti įvairiems paviršiams (grindys, sienos, kėdės, stalai, oda aptraukti baldai, vežimėliai ir kiti), sanitariniams mazgams bei maisto ruošimo indams plauti, dezinfekuoti ir nuriebalinti, nukenksminti ir t.t.</t>
  </si>
  <si>
    <t>39.1.8.</t>
  </si>
  <si>
    <t xml:space="preserve"> Registruotas kaip biocidinis produktas, pateikti produkto autorizacijos liudijimą ir saugos duomenų lapus.</t>
  </si>
  <si>
    <t>39.1.9.</t>
  </si>
  <si>
    <t xml:space="preserve">Pateikti išsamią naudojimo instrukciją, kurioje būtų aiškiai nurodyta darbinių tirpalų gamyba, aplinkos paviršių, įrangos, objektų (įskaitant ir maitinimo indų) dezinfekcija esant bakteriniams, infekciniams, grybeliniams, virusiniams bei TBS ir kitiems susirgimams, nurodant koncentraciją, ekspoziciją, pagaminimą ir dezinfekcijos būdą. </t>
  </si>
  <si>
    <t>40. DALIS</t>
  </si>
  <si>
    <t>40.</t>
  </si>
  <si>
    <t>40.1.</t>
  </si>
  <si>
    <t xml:space="preserve">Priemonė paviršių, įrenginių, indų valymui ir dezinfekcijai (tabletėmis) Įpakavimas ne mažiau kaip po 100 tablečių </t>
  </si>
  <si>
    <t>40.1.1.</t>
  </si>
  <si>
    <t>Pavidalas - tabletės (greitas, nesudėtingas paruošimas ir dozavimas)</t>
  </si>
  <si>
    <t>40.1.2.</t>
  </si>
  <si>
    <t>Aktyviosios medžiagos-natrio dichloroisocianūratas 95% (1 tabletėje 2.5 gramo aktyvaus chloro) ir 5% natrio benzoato</t>
  </si>
  <si>
    <t>40.1.3.</t>
  </si>
  <si>
    <t>Pagrindinės sudedamosios medžiagos: natrio dichloroisocianūratas 95% (vienoje tabletėje 2,5g aktyvaus chloro), natrio benzoatas 5% (aktyvatorius) darbinio tirpalo pH: 5,5-7,0</t>
  </si>
  <si>
    <t>40.1.4.</t>
  </si>
  <si>
    <t>Aukšto lygio antimikrobinė medžiaga, pasižyminti baktericidiniu (TBC), fungicidiniu, virusidiniu, sporicidiniu aktyvumu</t>
  </si>
  <si>
    <t>40.1.5.</t>
  </si>
  <si>
    <t>Registruotas kaip biocidinis produktas, pateikti produkto autorizacijos liudijimą, saugos duomenų lapus ir naudojimo instrukcijas.</t>
  </si>
  <si>
    <t>40.1.6.</t>
  </si>
  <si>
    <t>Naudojama įvairių kietų paviršių baigiamajai dezinfekcijai, medicininių atliekų ir vienkartinių gaminių nukenksminimui</t>
  </si>
  <si>
    <t>40.1.7.</t>
  </si>
  <si>
    <t xml:space="preserve">Pateikti išsamią naudojimo instrukciją, kurioje būtų aiškiai nurodyta darbinių tirpalų gamyba, aplinkos paviršių, įrangos, objektų (įskaitant ir maitinimo indų) dezinfekcija esant bakteriniams, infekciniams, grybeliniams, virusiniams  bei TBS ir kitiems susirgimams, nurodant koncentraciją, ekspoziciją, pagaminimą ir dezinfekcijos būdą. </t>
  </si>
  <si>
    <t>40.1.8.</t>
  </si>
  <si>
    <t>Esant būtinumui ekspozicija turi būti sutrumpinama iki 5-30min.</t>
  </si>
  <si>
    <t>40.1.9.</t>
  </si>
  <si>
    <t>41. DALIS</t>
  </si>
  <si>
    <t xml:space="preserve">BIOLOGINIUS SKYSČIUS ABSORBUOJANČIOS GRANULĖS </t>
  </si>
  <si>
    <t>41.</t>
  </si>
  <si>
    <t xml:space="preserve">Biologinius skysčius absorbuojančios granulės </t>
  </si>
  <si>
    <t>41.1.</t>
  </si>
  <si>
    <t xml:space="preserve">Biologinius skysčius absorbuojančios granulės, vienos pakuotės turinys pritaikytas absorbuoti iki 1 litro skysčių. </t>
  </si>
  <si>
    <t>41.1.1.</t>
  </si>
  <si>
    <t xml:space="preserve">tinka visiems kūno skysčiams (įskaitant kraują, šlapimą, seiles, virškinamojo trakto turinį, kt.) absorbuoti (standinti). </t>
  </si>
  <si>
    <t>41.1.2.</t>
  </si>
  <si>
    <t xml:space="preserve">sudėtyje neturi toksinių medžiagų. Pritaikytos saugiam biologinių skysčių surinkimui ir tolimesniam šalinimui kaip medicininė atlieka. </t>
  </si>
  <si>
    <t>41.1.3.</t>
  </si>
  <si>
    <t>tinka naudoti kūno skysčių surinkimo induose (gleivių atsiurbėjai, spjaudyklės ir kt.), lengvai pasišalina, nekimba prie indo sienelių paviršiaus.</t>
  </si>
  <si>
    <t>41.1.4.</t>
  </si>
  <si>
    <t>42. DALIS</t>
  </si>
  <si>
    <t>DEZINFEKUOJANTYS KILIMĖLIAI</t>
  </si>
  <si>
    <t>42.</t>
  </si>
  <si>
    <t>Dezinfekuojantys kilimėliai</t>
  </si>
  <si>
    <t>42.1.</t>
  </si>
  <si>
    <t>Dezinfekuojantys kilimėliai, išmatavimai: 120x60 cm ( ±5cm);</t>
  </si>
  <si>
    <t>42.1.1.</t>
  </si>
  <si>
    <t>daugiasluoksnis (ne mažiau 30 sluoksnių);</t>
  </si>
  <si>
    <t>42.1.2.</t>
  </si>
  <si>
    <t>kiekvienas kilimėlio sluoksnis pažymėtas numeriu;</t>
  </si>
  <si>
    <t>42.1.3.</t>
  </si>
  <si>
    <t>skirtas dulkėms ir teršalams surinkti;</t>
  </si>
  <si>
    <t>42.1.4.</t>
  </si>
  <si>
    <t>nepalieka klijų likučių;</t>
  </si>
  <si>
    <t>42.1.5.</t>
  </si>
  <si>
    <t>klijai su antibakteriniu poveikiu;</t>
  </si>
  <si>
    <t>42.1.6.</t>
  </si>
  <si>
    <t>išmatavimai: 120x60 cm ( ±5cm);</t>
  </si>
  <si>
    <t>42.1.7.</t>
  </si>
  <si>
    <t>ženklinti CE ženklu (pagal 93/42 EEB), pateikti atitikties deklaraciją;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</si>
  <si>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</si>
  <si>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</si>
  <si>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</si>
  <si>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</si>
  <si>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</si>
  <si>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</si>
  <si>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</si>
  <si>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</si>
  <si>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</si>
  <si>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</si>
  <si>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</si>
  <si>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</si>
  <si>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</si>
  <si>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</si>
  <si>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</si>
  <si>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</si>
  <si>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</si>
  <si>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</si>
  <si>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</si>
  <si>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</si>
  <si>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2725-1 2025-03-31 15:35:30</t>
  </si>
  <si>
    <t>Priemonė rankų plovimui STERISOL tipo (arba lygiaverčiams) dozatoriams</t>
  </si>
  <si>
    <t>Priemonė rankų plovimui BODE tipo (arba lygiaverčiams) dozatoriams</t>
  </si>
  <si>
    <t>Priemonė rankų dezinfekcijai STERISOL tipo (arba lygiaverčiams) dozatoriams</t>
  </si>
  <si>
    <t>Rankų antiseptikos priemonė BODE tipo (arba lygiaverčiams) dozatoriams</t>
  </si>
  <si>
    <t>Rankų antiseptikasi ANIOS tipo (arba lygiaverčiams) dozatoriams</t>
  </si>
  <si>
    <t>Rankų odos priežiūros kremas Sterisol tipo (arba lygiaverčiams) dozatoriams</t>
  </si>
  <si>
    <t>Rankų odos priežiūros priemonė ANIOS tipo (arba lygiaverčiams) dozatoriams</t>
  </si>
  <si>
    <t>Rankų odos priežiūros priemonė BODE tipo (arba lygiaverčiams) dozatoriams</t>
  </si>
  <si>
    <t xml:space="preserve">Servetėlės su alkoholiais, nedidelių, alkoholiui atsparių medicininių prietaisų ir aplinkos paviršių valymui ir greitai dezinfekcijai kibirėliuose - talpose: pakuotėje - talpoje 100 ±10 vnt. servetėlių </t>
  </si>
  <si>
    <t>Įrenginys 38.1 pozicijos darbinio tirpalo  paruošimui arba lygiavertis pagal panaudą</t>
  </si>
  <si>
    <t>Priemonė rankų plovimui ANIOS tipo (arba lygiaverčiams) dozatoriams</t>
  </si>
  <si>
    <t>Endoskopų plovimo priemonė, naudojama endoskopų plovimo mašinose ETD 3 Basic GA, ETD 4 Basic GA (pagal OLYMPUS endoskopų gamintojo reikalavimus)</t>
  </si>
  <si>
    <t>Priemonė instrumentų plovimui prieš aukšto lygio dezinfekciją, plataus veikimo spektro aktyvaus deguonies pagrindu</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</si>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</sst>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5" fillId="4" borderId="23" xfId="0" applyFont="1" applyFill="1" applyBorder="1" applyAlignment="1">
      <alignment wrapText="1"/>
    </xf>
    <xf numFmtId="0" fontId="5" fillId="4" borderId="23" xfId="0" applyFont="1" applyFill="1" applyBorder="1" applyAlignment="1">
      <alignmen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848"/>
  <sheetViews>
    <sheetView tabSelected="1" workbookViewId="0"/>
  </sheetViews>
  <sheetFormatPr defaultColWidth="10.875" defaultRowHeight="15" x14ac:dyDescent="0.25"/>
  <cols>
    <col min="1" max="1" width="7.875" style="1" customWidth="1"/>
    <col min="2" max="2" width="39.75" style="1" customWidth="1"/>
    <col min="3" max="3" width="8" style="1" customWidth="1"/>
    <col min="4" max="4" width="7.375" style="1" customWidth="1"/>
    <col min="5" max="5" width="12.5" style="1" customWidth="1"/>
    <col min="6" max="6" width="12.625" style="1" customWidth="1"/>
    <col min="7" max="7" width="24" style="1" customWidth="1"/>
    <col min="8" max="8" width="13.875" style="1" customWidth="1"/>
    <col min="9" max="9" width="27.25" style="1" customWidth="1"/>
    <col min="10" max="10" width="18.875" style="1" customWidth="1"/>
    <col min="11" max="15" width="25" style="1" customWidth="1"/>
    <col min="16" max="16" width="10.875" style="1" customWidth="1"/>
    <col min="17" max="16384" width="10.875" style="1"/>
  </cols>
  <sheetData>
    <row r="2" spans="1:6" x14ac:dyDescent="0.25">
      <c r="A2" s="13" t="s">
        <v>923</v>
      </c>
      <c r="B2" s="2"/>
    </row>
    <row r="3" spans="1:6" x14ac:dyDescent="0.25">
      <c r="B3" s="3"/>
    </row>
    <row r="4" spans="1:6" x14ac:dyDescent="0.25">
      <c r="A4" s="13" t="s">
        <v>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45" t="s">
        <v>6</v>
      </c>
      <c r="B12" s="46"/>
      <c r="C12" s="39"/>
      <c r="D12" s="40"/>
      <c r="E12" s="40"/>
      <c r="F12" s="41"/>
    </row>
    <row r="13" spans="1:6" ht="15.95" customHeight="1" x14ac:dyDescent="0.25">
      <c r="A13" s="51" t="s">
        <v>7</v>
      </c>
      <c r="B13" s="43"/>
      <c r="C13" s="39"/>
      <c r="D13" s="40"/>
      <c r="E13" s="40"/>
      <c r="F13" s="41"/>
    </row>
    <row r="14" spans="1:6" ht="15.95" customHeight="1" x14ac:dyDescent="0.25">
      <c r="A14" s="51" t="s">
        <v>8</v>
      </c>
      <c r="B14" s="43"/>
      <c r="C14" s="39"/>
      <c r="D14" s="40"/>
      <c r="E14" s="40"/>
      <c r="F14" s="41"/>
    </row>
    <row r="15" spans="1:6" ht="15.95" customHeight="1" x14ac:dyDescent="0.25">
      <c r="A15" s="45" t="s">
        <v>9</v>
      </c>
      <c r="B15" s="46"/>
      <c r="C15" s="39"/>
      <c r="D15" s="40"/>
      <c r="E15" s="40"/>
      <c r="F15" s="41"/>
    </row>
    <row r="16" spans="1:6" ht="63" customHeight="1" x14ac:dyDescent="0.25">
      <c r="A16" s="42" t="s">
        <v>10</v>
      </c>
      <c r="B16" s="43"/>
      <c r="C16" s="39"/>
      <c r="D16" s="40"/>
      <c r="E16" s="40"/>
      <c r="F16" s="41"/>
    </row>
    <row r="17" spans="1:7" ht="15.95" customHeight="1" x14ac:dyDescent="0.25">
      <c r="A17" s="45" t="s">
        <v>11</v>
      </c>
      <c r="B17" s="46"/>
      <c r="C17" s="39"/>
      <c r="D17" s="40"/>
      <c r="E17" s="40"/>
      <c r="F17" s="41"/>
    </row>
    <row r="18" spans="1:7" ht="45" customHeight="1" x14ac:dyDescent="0.25">
      <c r="A18" s="45" t="s">
        <v>12</v>
      </c>
      <c r="B18" s="46"/>
      <c r="C18" s="39"/>
      <c r="D18" s="40"/>
      <c r="E18" s="40"/>
      <c r="F18" s="41"/>
    </row>
    <row r="19" spans="1:7" ht="48" customHeight="1" x14ac:dyDescent="0.25">
      <c r="A19" s="45" t="s">
        <v>13</v>
      </c>
      <c r="B19" s="46"/>
      <c r="C19" s="39"/>
      <c r="D19" s="40"/>
      <c r="E19" s="40"/>
      <c r="F19" s="41"/>
    </row>
    <row r="20" spans="1:7" ht="54.95" customHeight="1" x14ac:dyDescent="0.25">
      <c r="A20" s="45" t="s">
        <v>14</v>
      </c>
      <c r="B20" s="46"/>
      <c r="C20" s="39"/>
      <c r="D20" s="40"/>
      <c r="E20" s="40"/>
      <c r="F20" s="41"/>
    </row>
    <row r="21" spans="1:7" ht="115.5" customHeight="1" x14ac:dyDescent="0.25">
      <c r="A21" s="48" t="s">
        <v>15</v>
      </c>
      <c r="B21" s="49"/>
      <c r="C21" s="52"/>
      <c r="D21" s="53"/>
      <c r="E21" s="53"/>
      <c r="F21" s="53"/>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16</v>
      </c>
      <c r="B23" s="38"/>
      <c r="C23" s="38"/>
      <c r="D23" s="38"/>
      <c r="E23" s="38"/>
      <c r="F23" s="38"/>
    </row>
    <row r="24" spans="1:7" x14ac:dyDescent="0.25">
      <c r="A24" s="38" t="s">
        <v>17</v>
      </c>
      <c r="B24" s="38"/>
      <c r="C24" s="38"/>
      <c r="D24" s="38"/>
      <c r="E24" s="38"/>
      <c r="F24" s="38"/>
    </row>
    <row r="25" spans="1:7" x14ac:dyDescent="0.25">
      <c r="A25" s="38" t="s">
        <v>18</v>
      </c>
      <c r="B25" s="38"/>
      <c r="C25" s="38"/>
      <c r="D25" s="38"/>
      <c r="E25" s="38"/>
      <c r="F25" s="38"/>
    </row>
    <row r="26" spans="1:7" x14ac:dyDescent="0.25">
      <c r="A26" s="38" t="s">
        <v>19</v>
      </c>
      <c r="B26" s="38"/>
      <c r="C26" s="38"/>
      <c r="D26" s="38"/>
      <c r="E26" s="38"/>
      <c r="F26" s="38"/>
    </row>
    <row r="27" spans="1:7" x14ac:dyDescent="0.25">
      <c r="A27" s="38" t="s">
        <v>20</v>
      </c>
      <c r="B27" s="38"/>
      <c r="C27" s="38"/>
      <c r="D27" s="38"/>
      <c r="E27" s="38"/>
      <c r="F27" s="38"/>
    </row>
    <row r="28" spans="1:7" ht="32.1" customHeight="1" x14ac:dyDescent="0.25">
      <c r="A28" s="50" t="s">
        <v>21</v>
      </c>
      <c r="B28" s="38"/>
      <c r="C28" s="38"/>
      <c r="D28" s="38"/>
      <c r="E28" s="38"/>
      <c r="F28" s="38"/>
    </row>
    <row r="29" spans="1:7" x14ac:dyDescent="0.25">
      <c r="A29" s="38" t="s">
        <v>22</v>
      </c>
      <c r="B29" s="38"/>
      <c r="C29" s="38"/>
      <c r="D29" s="38"/>
      <c r="E29" s="38"/>
      <c r="F29" s="38"/>
    </row>
    <row r="30" spans="1:7" ht="34.5" customHeight="1" x14ac:dyDescent="0.25">
      <c r="A30" s="47" t="s">
        <v>23</v>
      </c>
      <c r="B30" s="47"/>
      <c r="C30" s="47"/>
      <c r="D30" s="16"/>
    </row>
    <row r="31" spans="1:7" x14ac:dyDescent="0.25">
      <c r="A31" s="15" t="s">
        <v>24</v>
      </c>
    </row>
    <row r="32" spans="1:7" x14ac:dyDescent="0.25">
      <c r="A32" s="13" t="s">
        <v>25</v>
      </c>
      <c r="B32" s="13" t="s">
        <v>26</v>
      </c>
    </row>
    <row r="34" spans="1:10" x14ac:dyDescent="0.25">
      <c r="A34" s="13" t="s">
        <v>27</v>
      </c>
    </row>
    <row r="35" spans="1:10" s="30" customFormat="1" ht="75" x14ac:dyDescent="0.25">
      <c r="A35" s="29" t="s">
        <v>28</v>
      </c>
      <c r="B35" s="29" t="s">
        <v>29</v>
      </c>
      <c r="C35" s="29" t="s">
        <v>30</v>
      </c>
      <c r="D35" s="29" t="s">
        <v>31</v>
      </c>
      <c r="E35" s="29" t="s">
        <v>32</v>
      </c>
      <c r="F35" s="29" t="s">
        <v>33</v>
      </c>
      <c r="G35" s="29" t="s">
        <v>34</v>
      </c>
      <c r="H35" s="29" t="s">
        <v>35</v>
      </c>
      <c r="I35" s="29" t="s">
        <v>36</v>
      </c>
      <c r="J35" s="29" t="s">
        <v>37</v>
      </c>
    </row>
    <row r="36" spans="1:10" s="12" customFormat="1" ht="30" x14ac:dyDescent="0.25">
      <c r="A36" s="24" t="s">
        <v>38</v>
      </c>
      <c r="B36" s="36" t="s">
        <v>910</v>
      </c>
      <c r="C36" s="25"/>
      <c r="D36" s="25"/>
      <c r="E36" s="25"/>
      <c r="F36" s="25"/>
      <c r="G36" s="25"/>
      <c r="H36" s="25"/>
      <c r="I36" s="25"/>
      <c r="J36" s="25"/>
    </row>
    <row r="37" spans="1:10" s="28" customFormat="1" ht="49.5" customHeight="1" x14ac:dyDescent="0.25">
      <c r="A37" s="32" t="s">
        <v>39</v>
      </c>
      <c r="B37" s="32" t="s">
        <v>40</v>
      </c>
      <c r="C37" s="35">
        <v>3400</v>
      </c>
      <c r="D37" s="35" t="s">
        <v>41</v>
      </c>
      <c r="E37" s="33"/>
      <c r="F37" s="32" t="str">
        <f>IF(ISBLANK(E37),"", PRODUCT(C37,E37))</f>
        <v/>
      </c>
      <c r="G37" s="34"/>
      <c r="H37" s="34"/>
      <c r="I37" s="32"/>
      <c r="J37" s="32"/>
    </row>
    <row r="38" spans="1:10" s="12" customFormat="1" x14ac:dyDescent="0.25">
      <c r="A38" s="25" t="s">
        <v>42</v>
      </c>
      <c r="B38" s="25" t="s">
        <v>43</v>
      </c>
      <c r="C38" s="25"/>
      <c r="D38" s="25"/>
      <c r="E38" s="25"/>
      <c r="F38" s="25"/>
      <c r="G38" s="25"/>
      <c r="H38" s="25"/>
      <c r="I38" s="26"/>
      <c r="J38" s="26"/>
    </row>
    <row r="39" spans="1:10" s="12" customFormat="1" x14ac:dyDescent="0.25">
      <c r="A39" s="25" t="s">
        <v>44</v>
      </c>
      <c r="B39" s="25" t="s">
        <v>45</v>
      </c>
      <c r="C39" s="25"/>
      <c r="D39" s="25"/>
      <c r="E39" s="25"/>
      <c r="F39" s="25"/>
      <c r="G39" s="25"/>
      <c r="H39" s="25"/>
      <c r="I39" s="26"/>
      <c r="J39" s="26"/>
    </row>
    <row r="40" spans="1:10" s="12" customFormat="1" x14ac:dyDescent="0.25">
      <c r="A40" s="25" t="s">
        <v>46</v>
      </c>
      <c r="B40" s="25" t="s">
        <v>47</v>
      </c>
      <c r="C40" s="25"/>
      <c r="D40" s="25"/>
      <c r="E40" s="25"/>
      <c r="F40" s="25"/>
      <c r="G40" s="25"/>
      <c r="H40" s="25"/>
      <c r="I40" s="26"/>
      <c r="J40" s="26"/>
    </row>
    <row r="41" spans="1:10" s="12" customFormat="1" x14ac:dyDescent="0.25">
      <c r="A41" s="25" t="s">
        <v>48</v>
      </c>
      <c r="B41" s="25" t="s">
        <v>49</v>
      </c>
      <c r="C41" s="25"/>
      <c r="D41" s="25"/>
      <c r="E41" s="25"/>
      <c r="F41" s="25"/>
      <c r="G41" s="25"/>
      <c r="H41" s="25"/>
      <c r="I41" s="26"/>
      <c r="J41" s="26"/>
    </row>
    <row r="42" spans="1:10" s="12" customFormat="1" x14ac:dyDescent="0.25">
      <c r="A42" s="25" t="s">
        <v>50</v>
      </c>
      <c r="B42" s="25" t="s">
        <v>51</v>
      </c>
      <c r="C42" s="25"/>
      <c r="D42" s="25"/>
      <c r="E42" s="25"/>
      <c r="F42" s="25"/>
      <c r="G42" s="25"/>
      <c r="H42" s="25"/>
      <c r="I42" s="26"/>
      <c r="J42" s="26"/>
    </row>
    <row r="43" spans="1:10" s="12" customFormat="1" ht="30" x14ac:dyDescent="0.25">
      <c r="A43" s="25" t="s">
        <v>52</v>
      </c>
      <c r="B43" s="25" t="s">
        <v>53</v>
      </c>
      <c r="C43" s="25"/>
      <c r="D43" s="25"/>
      <c r="E43" s="25"/>
      <c r="F43" s="25"/>
      <c r="G43" s="25"/>
      <c r="H43" s="25"/>
      <c r="I43" s="26"/>
      <c r="J43" s="26"/>
    </row>
    <row r="44" spans="1:10" s="12" customFormat="1" ht="30" x14ac:dyDescent="0.25">
      <c r="A44" s="25" t="s">
        <v>54</v>
      </c>
      <c r="B44" s="25" t="s">
        <v>55</v>
      </c>
      <c r="C44" s="25"/>
      <c r="D44" s="25"/>
      <c r="E44" s="25"/>
      <c r="F44" s="25"/>
      <c r="G44" s="25"/>
      <c r="H44" s="25"/>
      <c r="I44" s="26"/>
      <c r="J44" s="26"/>
    </row>
    <row r="45" spans="1:10" s="12" customFormat="1" ht="30" x14ac:dyDescent="0.25">
      <c r="A45" s="25" t="s">
        <v>56</v>
      </c>
      <c r="B45" s="25" t="s">
        <v>57</v>
      </c>
      <c r="C45" s="25"/>
      <c r="D45" s="25"/>
      <c r="E45" s="25"/>
      <c r="F45" s="25"/>
      <c r="G45" s="25"/>
      <c r="H45" s="25"/>
      <c r="I45" s="26"/>
      <c r="J45" s="26"/>
    </row>
    <row r="46" spans="1:10" s="12" customFormat="1" x14ac:dyDescent="0.25">
      <c r="A46" s="25" t="s">
        <v>58</v>
      </c>
      <c r="B46" s="25" t="s">
        <v>59</v>
      </c>
      <c r="C46" s="25"/>
      <c r="D46" s="25"/>
      <c r="E46" s="25"/>
      <c r="F46" s="25"/>
      <c r="G46" s="25"/>
      <c r="H46" s="25"/>
      <c r="I46" s="26"/>
      <c r="J46" s="26"/>
    </row>
    <row r="47" spans="1:10" s="12" customFormat="1" ht="45" x14ac:dyDescent="0.25">
      <c r="A47" s="25" t="s">
        <v>60</v>
      </c>
      <c r="B47" s="25" t="s">
        <v>61</v>
      </c>
      <c r="C47" s="25"/>
      <c r="D47" s="25"/>
      <c r="E47" s="25"/>
      <c r="F47" s="25"/>
      <c r="G47" s="25"/>
      <c r="H47" s="25"/>
      <c r="I47" s="26"/>
      <c r="J47" s="26"/>
    </row>
    <row r="48" spans="1:10" x14ac:dyDescent="0.25">
      <c r="E48" s="17" t="s">
        <v>62</v>
      </c>
      <c r="F48" s="17" t="str">
        <f>IF((COUNT(C37:C47)&lt;&gt;COUNT(F37:F47)),"", ROUND(SUM(F37:F47),2))</f>
        <v/>
      </c>
      <c r="G48" s="15" t="str">
        <f>IF((COUNT(C37:C47)&lt;&gt;COUNT(F37:F47)),"Neužpildytos visų objektų kainos", "")</f>
        <v>Neužpildytos visų objektų kainos</v>
      </c>
    </row>
    <row r="49" spans="1:10" x14ac:dyDescent="0.25">
      <c r="C49" s="31" t="s">
        <v>63</v>
      </c>
      <c r="D49" s="18"/>
      <c r="E49" s="17" t="s">
        <v>64</v>
      </c>
      <c r="F49" s="17" t="str">
        <f>IF(OR(F48="",D49=""),"", ROUND(PRODUCT(D49,F48)/100,2))</f>
        <v/>
      </c>
      <c r="G49" s="15" t="str">
        <f>IF(D49="", "Nurodykite taikomą PVM dydį", "")</f>
        <v>Nurodykite taikomą PVM dydį</v>
      </c>
    </row>
    <row r="50" spans="1:10" x14ac:dyDescent="0.25">
      <c r="E50" s="17" t="s">
        <v>65</v>
      </c>
      <c r="F50" s="17">
        <f>IF(ISBLANK(F49), "", ROUND(SUM(F48:F49),2))</f>
        <v>0</v>
      </c>
    </row>
    <row r="54" spans="1:10" x14ac:dyDescent="0.25">
      <c r="A54" s="13" t="s">
        <v>66</v>
      </c>
      <c r="B54" s="13" t="s">
        <v>67</v>
      </c>
    </row>
    <row r="56" spans="1:10" x14ac:dyDescent="0.25">
      <c r="A56" s="13" t="s">
        <v>27</v>
      </c>
    </row>
    <row r="57" spans="1:10" s="30" customFormat="1" ht="75" x14ac:dyDescent="0.25">
      <c r="A57" s="29" t="s">
        <v>28</v>
      </c>
      <c r="B57" s="29" t="s">
        <v>29</v>
      </c>
      <c r="C57" s="29" t="s">
        <v>30</v>
      </c>
      <c r="D57" s="29" t="s">
        <v>31</v>
      </c>
      <c r="E57" s="29" t="s">
        <v>32</v>
      </c>
      <c r="F57" s="29" t="s">
        <v>33</v>
      </c>
      <c r="G57" s="29" t="s">
        <v>34</v>
      </c>
      <c r="H57" s="29" t="s">
        <v>35</v>
      </c>
      <c r="I57" s="29" t="s">
        <v>36</v>
      </c>
      <c r="J57" s="29" t="s">
        <v>37</v>
      </c>
    </row>
    <row r="58" spans="1:10" s="28" customFormat="1" ht="30" x14ac:dyDescent="0.25">
      <c r="A58" s="27" t="s">
        <v>68</v>
      </c>
      <c r="B58" s="37" t="s">
        <v>911</v>
      </c>
      <c r="C58" s="32"/>
      <c r="D58" s="32"/>
      <c r="E58" s="32"/>
      <c r="F58" s="32"/>
      <c r="G58" s="32"/>
      <c r="H58" s="32"/>
      <c r="I58" s="32"/>
      <c r="J58" s="32"/>
    </row>
    <row r="59" spans="1:10" s="28" customFormat="1" ht="42.75" customHeight="1" x14ac:dyDescent="0.25">
      <c r="A59" s="32" t="s">
        <v>69</v>
      </c>
      <c r="B59" s="32" t="s">
        <v>70</v>
      </c>
      <c r="C59" s="35">
        <v>500</v>
      </c>
      <c r="D59" s="35" t="s">
        <v>41</v>
      </c>
      <c r="E59" s="33"/>
      <c r="F59" s="32" t="str">
        <f>IF(ISBLANK(E59),"", PRODUCT(C59,E59))</f>
        <v/>
      </c>
      <c r="G59" s="34"/>
      <c r="H59" s="34"/>
      <c r="I59" s="32"/>
      <c r="J59" s="32"/>
    </row>
    <row r="60" spans="1:10" s="28" customFormat="1" ht="42.75" customHeight="1" x14ac:dyDescent="0.25">
      <c r="A60" s="32" t="s">
        <v>71</v>
      </c>
      <c r="B60" s="32" t="s">
        <v>72</v>
      </c>
      <c r="C60" s="35">
        <v>800</v>
      </c>
      <c r="D60" s="35" t="s">
        <v>41</v>
      </c>
      <c r="E60" s="33"/>
      <c r="F60" s="32" t="str">
        <f>IF(ISBLANK(E60),"", PRODUCT(C60,E60))</f>
        <v/>
      </c>
      <c r="G60" s="34"/>
      <c r="H60" s="34"/>
      <c r="I60" s="32"/>
      <c r="J60" s="32"/>
    </row>
    <row r="61" spans="1:10" s="28" customFormat="1" ht="30" x14ac:dyDescent="0.25">
      <c r="A61" s="32" t="s">
        <v>73</v>
      </c>
      <c r="B61" s="32" t="s">
        <v>74</v>
      </c>
      <c r="C61" s="32"/>
      <c r="D61" s="32"/>
      <c r="E61" s="32"/>
      <c r="F61" s="32"/>
      <c r="G61" s="32"/>
      <c r="H61" s="32"/>
      <c r="I61" s="34"/>
      <c r="J61" s="34"/>
    </row>
    <row r="62" spans="1:10" s="28" customFormat="1" x14ac:dyDescent="0.25">
      <c r="A62" s="32" t="s">
        <v>75</v>
      </c>
      <c r="B62" s="32" t="s">
        <v>76</v>
      </c>
      <c r="C62" s="32"/>
      <c r="D62" s="32"/>
      <c r="E62" s="32"/>
      <c r="F62" s="32"/>
      <c r="G62" s="32"/>
      <c r="H62" s="32"/>
      <c r="I62" s="34"/>
      <c r="J62" s="34"/>
    </row>
    <row r="63" spans="1:10" s="28" customFormat="1" x14ac:dyDescent="0.25">
      <c r="A63" s="32" t="s">
        <v>77</v>
      </c>
      <c r="B63" s="32" t="s">
        <v>78</v>
      </c>
      <c r="C63" s="32"/>
      <c r="D63" s="32"/>
      <c r="E63" s="32"/>
      <c r="F63" s="32"/>
      <c r="G63" s="32"/>
      <c r="H63" s="32"/>
      <c r="I63" s="34"/>
      <c r="J63" s="34"/>
    </row>
    <row r="64" spans="1:10" s="28" customFormat="1" ht="30" x14ac:dyDescent="0.25">
      <c r="A64" s="32" t="s">
        <v>79</v>
      </c>
      <c r="B64" s="32" t="s">
        <v>80</v>
      </c>
      <c r="C64" s="32"/>
      <c r="D64" s="32"/>
      <c r="E64" s="32"/>
      <c r="F64" s="32"/>
      <c r="G64" s="32"/>
      <c r="H64" s="32"/>
      <c r="I64" s="34"/>
      <c r="J64" s="34"/>
    </row>
    <row r="65" spans="1:10" s="28" customFormat="1" ht="30" x14ac:dyDescent="0.25">
      <c r="A65" s="32" t="s">
        <v>81</v>
      </c>
      <c r="B65" s="32" t="s">
        <v>82</v>
      </c>
      <c r="C65" s="32"/>
      <c r="D65" s="32"/>
      <c r="E65" s="32"/>
      <c r="F65" s="32"/>
      <c r="G65" s="32"/>
      <c r="H65" s="32"/>
      <c r="I65" s="34"/>
      <c r="J65" s="34"/>
    </row>
    <row r="66" spans="1:10" s="28" customFormat="1" ht="45" x14ac:dyDescent="0.25">
      <c r="A66" s="32" t="s">
        <v>83</v>
      </c>
      <c r="B66" s="32" t="s">
        <v>84</v>
      </c>
      <c r="C66" s="32"/>
      <c r="D66" s="32"/>
      <c r="E66" s="32"/>
      <c r="F66" s="32"/>
      <c r="G66" s="32"/>
      <c r="H66" s="32"/>
      <c r="I66" s="34"/>
      <c r="J66" s="34"/>
    </row>
    <row r="67" spans="1:10" x14ac:dyDescent="0.25">
      <c r="E67" s="17" t="s">
        <v>62</v>
      </c>
      <c r="F67" s="17" t="str">
        <f>IF((COUNT(C59:C66)&lt;&gt;COUNT(F59:F66)),"", ROUND(SUM(F59:F66),2))</f>
        <v/>
      </c>
      <c r="G67" s="15" t="str">
        <f>IF((COUNT(C59:C66)&lt;&gt;COUNT(F59:F66)),"Neužpildytos visų objektų kainos", "")</f>
        <v>Neužpildytos visų objektų kainos</v>
      </c>
    </row>
    <row r="68" spans="1:10" x14ac:dyDescent="0.25">
      <c r="C68" s="31" t="s">
        <v>63</v>
      </c>
      <c r="D68" s="18"/>
      <c r="E68" s="17" t="s">
        <v>64</v>
      </c>
      <c r="F68" s="17" t="str">
        <f>IF(OR(F67="",D68=""),"", ROUND(PRODUCT(D68,F67)/100,2))</f>
        <v/>
      </c>
      <c r="G68" s="15" t="str">
        <f>IF(D68="", "Nurodykite taikomą PVM dydį", "")</f>
        <v>Nurodykite taikomą PVM dydį</v>
      </c>
    </row>
    <row r="69" spans="1:10" x14ac:dyDescent="0.25">
      <c r="E69" s="17" t="s">
        <v>65</v>
      </c>
      <c r="F69" s="17">
        <f>IF(ISBLANK(F68), "", ROUND(SUM(F67:F68),2))</f>
        <v>0</v>
      </c>
    </row>
    <row r="73" spans="1:10" x14ac:dyDescent="0.25">
      <c r="A73" s="13" t="s">
        <v>85</v>
      </c>
      <c r="B73" s="13" t="s">
        <v>86</v>
      </c>
    </row>
    <row r="75" spans="1:10" x14ac:dyDescent="0.25">
      <c r="A75" s="13" t="s">
        <v>27</v>
      </c>
    </row>
    <row r="76" spans="1:10" s="30" customFormat="1" ht="75" x14ac:dyDescent="0.25">
      <c r="A76" s="29" t="s">
        <v>28</v>
      </c>
      <c r="B76" s="29" t="s">
        <v>29</v>
      </c>
      <c r="C76" s="29" t="s">
        <v>30</v>
      </c>
      <c r="D76" s="29" t="s">
        <v>31</v>
      </c>
      <c r="E76" s="29" t="s">
        <v>32</v>
      </c>
      <c r="F76" s="29" t="s">
        <v>33</v>
      </c>
      <c r="G76" s="29" t="s">
        <v>34</v>
      </c>
      <c r="H76" s="29" t="s">
        <v>35</v>
      </c>
      <c r="I76" s="29" t="s">
        <v>36</v>
      </c>
      <c r="J76" s="29" t="s">
        <v>37</v>
      </c>
    </row>
    <row r="77" spans="1:10" s="28" customFormat="1" ht="30" x14ac:dyDescent="0.25">
      <c r="A77" s="27" t="s">
        <v>87</v>
      </c>
      <c r="B77" s="37" t="s">
        <v>920</v>
      </c>
      <c r="C77" s="32"/>
      <c r="D77" s="32"/>
      <c r="E77" s="32"/>
      <c r="F77" s="32"/>
      <c r="G77" s="32"/>
      <c r="H77" s="32"/>
      <c r="I77" s="32"/>
      <c r="J77" s="32"/>
    </row>
    <row r="78" spans="1:10" s="28" customFormat="1" ht="42.75" customHeight="1" x14ac:dyDescent="0.25">
      <c r="A78" s="32" t="s">
        <v>88</v>
      </c>
      <c r="B78" s="32" t="s">
        <v>89</v>
      </c>
      <c r="C78" s="35">
        <v>500</v>
      </c>
      <c r="D78" s="35" t="s">
        <v>41</v>
      </c>
      <c r="E78" s="33"/>
      <c r="F78" s="32" t="str">
        <f>IF(ISBLANK(E78),"", PRODUCT(C78,E78))</f>
        <v/>
      </c>
      <c r="G78" s="34"/>
      <c r="H78" s="34"/>
      <c r="I78" s="32"/>
      <c r="J78" s="32"/>
    </row>
    <row r="79" spans="1:10" s="28" customFormat="1" ht="42.75" customHeight="1" x14ac:dyDescent="0.25">
      <c r="A79" s="32" t="s">
        <v>90</v>
      </c>
      <c r="B79" s="32" t="s">
        <v>91</v>
      </c>
      <c r="C79" s="35">
        <v>400</v>
      </c>
      <c r="D79" s="35" t="s">
        <v>41</v>
      </c>
      <c r="E79" s="33"/>
      <c r="F79" s="32" t="str">
        <f>IF(ISBLANK(E79),"", PRODUCT(C79,E79))</f>
        <v/>
      </c>
      <c r="G79" s="34"/>
      <c r="H79" s="34"/>
      <c r="I79" s="32"/>
      <c r="J79" s="32"/>
    </row>
    <row r="80" spans="1:10" s="28" customFormat="1" ht="42.75" customHeight="1" x14ac:dyDescent="0.25">
      <c r="A80" s="32" t="s">
        <v>92</v>
      </c>
      <c r="B80" s="32" t="s">
        <v>93</v>
      </c>
      <c r="C80" s="35">
        <v>300</v>
      </c>
      <c r="D80" s="35" t="s">
        <v>41</v>
      </c>
      <c r="E80" s="33"/>
      <c r="F80" s="32" t="str">
        <f>IF(ISBLANK(E80),"", PRODUCT(C80,E80))</f>
        <v/>
      </c>
      <c r="G80" s="34"/>
      <c r="H80" s="34"/>
      <c r="I80" s="32"/>
      <c r="J80" s="32"/>
    </row>
    <row r="81" spans="1:10" s="28" customFormat="1" ht="30" x14ac:dyDescent="0.25">
      <c r="A81" s="32" t="s">
        <v>94</v>
      </c>
      <c r="B81" s="32" t="s">
        <v>95</v>
      </c>
      <c r="C81" s="32"/>
      <c r="D81" s="32"/>
      <c r="E81" s="32"/>
      <c r="F81" s="32"/>
      <c r="G81" s="32"/>
      <c r="H81" s="32"/>
      <c r="I81" s="34"/>
      <c r="J81" s="34"/>
    </row>
    <row r="82" spans="1:10" s="28" customFormat="1" x14ac:dyDescent="0.25">
      <c r="A82" s="32" t="s">
        <v>96</v>
      </c>
      <c r="B82" s="32" t="s">
        <v>97</v>
      </c>
      <c r="C82" s="32"/>
      <c r="D82" s="32"/>
      <c r="E82" s="32"/>
      <c r="F82" s="32"/>
      <c r="G82" s="32"/>
      <c r="H82" s="32"/>
      <c r="I82" s="34"/>
      <c r="J82" s="34"/>
    </row>
    <row r="83" spans="1:10" s="28" customFormat="1" x14ac:dyDescent="0.25">
      <c r="A83" s="32" t="s">
        <v>98</v>
      </c>
      <c r="B83" s="32" t="s">
        <v>78</v>
      </c>
      <c r="C83" s="32"/>
      <c r="D83" s="32"/>
      <c r="E83" s="32"/>
      <c r="F83" s="32"/>
      <c r="G83" s="32"/>
      <c r="H83" s="32"/>
      <c r="I83" s="34"/>
      <c r="J83" s="34"/>
    </row>
    <row r="84" spans="1:10" s="28" customFormat="1" x14ac:dyDescent="0.25">
      <c r="A84" s="32" t="s">
        <v>99</v>
      </c>
      <c r="B84" s="32" t="s">
        <v>100</v>
      </c>
      <c r="C84" s="32"/>
      <c r="D84" s="32"/>
      <c r="E84" s="32"/>
      <c r="F84" s="32"/>
      <c r="G84" s="32"/>
      <c r="H84" s="32"/>
      <c r="I84" s="34"/>
      <c r="J84" s="34"/>
    </row>
    <row r="85" spans="1:10" s="28" customFormat="1" ht="30" x14ac:dyDescent="0.25">
      <c r="A85" s="32" t="s">
        <v>101</v>
      </c>
      <c r="B85" s="32" t="s">
        <v>102</v>
      </c>
      <c r="C85" s="32"/>
      <c r="D85" s="32"/>
      <c r="E85" s="32"/>
      <c r="F85" s="32"/>
      <c r="G85" s="32"/>
      <c r="H85" s="32"/>
      <c r="I85" s="34"/>
      <c r="J85" s="34"/>
    </row>
    <row r="86" spans="1:10" s="28" customFormat="1" ht="30" x14ac:dyDescent="0.25">
      <c r="A86" s="32" t="s">
        <v>103</v>
      </c>
      <c r="B86" s="32" t="s">
        <v>104</v>
      </c>
      <c r="C86" s="32"/>
      <c r="D86" s="32"/>
      <c r="E86" s="32"/>
      <c r="F86" s="32"/>
      <c r="G86" s="32"/>
      <c r="H86" s="32"/>
      <c r="I86" s="34"/>
      <c r="J86" s="34"/>
    </row>
    <row r="87" spans="1:10" x14ac:dyDescent="0.25">
      <c r="E87" s="17" t="s">
        <v>62</v>
      </c>
      <c r="F87" s="17" t="str">
        <f>IF((COUNT(C78:C86)&lt;&gt;COUNT(F78:F86)),"", ROUND(SUM(F78:F86),2))</f>
        <v/>
      </c>
      <c r="G87" s="15" t="str">
        <f>IF((COUNT(C78:C86)&lt;&gt;COUNT(F78:F86)),"Neužpildytos visų objektų kainos", "")</f>
        <v>Neužpildytos visų objektų kainos</v>
      </c>
    </row>
    <row r="88" spans="1:10" x14ac:dyDescent="0.25">
      <c r="C88" s="31" t="s">
        <v>63</v>
      </c>
      <c r="D88" s="18"/>
      <c r="E88" s="17" t="s">
        <v>64</v>
      </c>
      <c r="F88" s="17" t="str">
        <f>IF(OR(F87="",D88=""),"", ROUND(PRODUCT(D88,F87)/100,2))</f>
        <v/>
      </c>
      <c r="G88" s="15" t="str">
        <f>IF(D88="", "Nurodykite taikomą PVM dydį", "")</f>
        <v>Nurodykite taikomą PVM dydį</v>
      </c>
    </row>
    <row r="89" spans="1:10" x14ac:dyDescent="0.25">
      <c r="E89" s="17" t="s">
        <v>65</v>
      </c>
      <c r="F89" s="17">
        <f>IF(ISBLANK(F88), "", ROUND(SUM(F87:F88),2))</f>
        <v>0</v>
      </c>
    </row>
    <row r="93" spans="1:10" x14ac:dyDescent="0.25">
      <c r="A93" s="13" t="s">
        <v>105</v>
      </c>
      <c r="B93" s="13" t="s">
        <v>106</v>
      </c>
    </row>
    <row r="95" spans="1:10" x14ac:dyDescent="0.25">
      <c r="A95" s="13" t="s">
        <v>27</v>
      </c>
    </row>
    <row r="96" spans="1:10" s="30" customFormat="1" ht="75" x14ac:dyDescent="0.25">
      <c r="A96" s="29" t="s">
        <v>28</v>
      </c>
      <c r="B96" s="29" t="s">
        <v>29</v>
      </c>
      <c r="C96" s="29" t="s">
        <v>30</v>
      </c>
      <c r="D96" s="29" t="s">
        <v>31</v>
      </c>
      <c r="E96" s="29" t="s">
        <v>32</v>
      </c>
      <c r="F96" s="29" t="s">
        <v>33</v>
      </c>
      <c r="G96" s="29" t="s">
        <v>34</v>
      </c>
      <c r="H96" s="29" t="s">
        <v>35</v>
      </c>
      <c r="I96" s="29" t="s">
        <v>36</v>
      </c>
      <c r="J96" s="29" t="s">
        <v>37</v>
      </c>
    </row>
    <row r="97" spans="1:10" s="28" customFormat="1" ht="29.25" customHeight="1" x14ac:dyDescent="0.25">
      <c r="A97" s="27" t="s">
        <v>107</v>
      </c>
      <c r="B97" s="27" t="s">
        <v>912</v>
      </c>
      <c r="C97" s="32"/>
      <c r="D97" s="32"/>
      <c r="E97" s="32"/>
      <c r="F97" s="32"/>
      <c r="G97" s="32"/>
      <c r="H97" s="32"/>
      <c r="I97" s="32"/>
      <c r="J97" s="32"/>
    </row>
    <row r="98" spans="1:10" s="28" customFormat="1" ht="45" customHeight="1" x14ac:dyDescent="0.25">
      <c r="A98" s="32" t="s">
        <v>108</v>
      </c>
      <c r="B98" s="32" t="s">
        <v>109</v>
      </c>
      <c r="C98" s="35">
        <v>3400</v>
      </c>
      <c r="D98" s="35" t="s">
        <v>41</v>
      </c>
      <c r="E98" s="33"/>
      <c r="F98" s="32" t="str">
        <f>IF(ISBLANK(E98),"", PRODUCT(C98,E98))</f>
        <v/>
      </c>
      <c r="G98" s="34"/>
      <c r="H98" s="34"/>
      <c r="I98" s="32"/>
      <c r="J98" s="32"/>
    </row>
    <row r="99" spans="1:10" s="28" customFormat="1" ht="29.25" customHeight="1" x14ac:dyDescent="0.25">
      <c r="A99" s="32" t="s">
        <v>110</v>
      </c>
      <c r="B99" s="32" t="s">
        <v>111</v>
      </c>
      <c r="C99" s="32"/>
      <c r="D99" s="32"/>
      <c r="E99" s="32"/>
      <c r="F99" s="32"/>
      <c r="G99" s="32"/>
      <c r="H99" s="32"/>
      <c r="I99" s="34"/>
      <c r="J99" s="34"/>
    </row>
    <row r="100" spans="1:10" s="28" customFormat="1" ht="29.25" customHeight="1" x14ac:dyDescent="0.25">
      <c r="A100" s="32" t="s">
        <v>112</v>
      </c>
      <c r="B100" s="32" t="s">
        <v>113</v>
      </c>
      <c r="C100" s="32"/>
      <c r="D100" s="32"/>
      <c r="E100" s="32"/>
      <c r="F100" s="32"/>
      <c r="G100" s="32"/>
      <c r="H100" s="32"/>
      <c r="I100" s="34"/>
      <c r="J100" s="34"/>
    </row>
    <row r="101" spans="1:10" s="28" customFormat="1" ht="29.25" customHeight="1" x14ac:dyDescent="0.25">
      <c r="A101" s="32" t="s">
        <v>114</v>
      </c>
      <c r="B101" s="32" t="s">
        <v>115</v>
      </c>
      <c r="C101" s="32"/>
      <c r="D101" s="32"/>
      <c r="E101" s="32"/>
      <c r="F101" s="32"/>
      <c r="G101" s="32"/>
      <c r="H101" s="32"/>
      <c r="I101" s="34"/>
      <c r="J101" s="34"/>
    </row>
    <row r="102" spans="1:10" s="28" customFormat="1" ht="29.25" customHeight="1" x14ac:dyDescent="0.25">
      <c r="A102" s="32" t="s">
        <v>116</v>
      </c>
      <c r="B102" s="32" t="s">
        <v>117</v>
      </c>
      <c r="C102" s="32"/>
      <c r="D102" s="32"/>
      <c r="E102" s="32"/>
      <c r="F102" s="32"/>
      <c r="G102" s="32"/>
      <c r="H102" s="32"/>
      <c r="I102" s="34"/>
      <c r="J102" s="34"/>
    </row>
    <row r="103" spans="1:10" s="28" customFormat="1" ht="29.25" customHeight="1" x14ac:dyDescent="0.25">
      <c r="A103" s="32" t="s">
        <v>118</v>
      </c>
      <c r="B103" s="32" t="s">
        <v>119</v>
      </c>
      <c r="C103" s="32"/>
      <c r="D103" s="32"/>
      <c r="E103" s="32"/>
      <c r="F103" s="32"/>
      <c r="G103" s="32"/>
      <c r="H103" s="32"/>
      <c r="I103" s="34"/>
      <c r="J103" s="34"/>
    </row>
    <row r="104" spans="1:10" s="28" customFormat="1" ht="29.25" customHeight="1" x14ac:dyDescent="0.25">
      <c r="A104" s="32" t="s">
        <v>120</v>
      </c>
      <c r="B104" s="32" t="s">
        <v>121</v>
      </c>
      <c r="C104" s="32"/>
      <c r="D104" s="32"/>
      <c r="E104" s="32"/>
      <c r="F104" s="32"/>
      <c r="G104" s="32"/>
      <c r="H104" s="32"/>
      <c r="I104" s="34"/>
      <c r="J104" s="34"/>
    </row>
    <row r="105" spans="1:10" s="28" customFormat="1" ht="29.25" customHeight="1" x14ac:dyDescent="0.25">
      <c r="A105" s="32" t="s">
        <v>122</v>
      </c>
      <c r="B105" s="32" t="s">
        <v>123</v>
      </c>
      <c r="C105" s="32"/>
      <c r="D105" s="32"/>
      <c r="E105" s="32"/>
      <c r="F105" s="32"/>
      <c r="G105" s="32"/>
      <c r="H105" s="32"/>
      <c r="I105" s="34"/>
      <c r="J105" s="34"/>
    </row>
    <row r="106" spans="1:10" s="28" customFormat="1" ht="29.25" customHeight="1" x14ac:dyDescent="0.25">
      <c r="A106" s="32" t="s">
        <v>124</v>
      </c>
      <c r="B106" s="32" t="s">
        <v>55</v>
      </c>
      <c r="C106" s="32"/>
      <c r="D106" s="32"/>
      <c r="E106" s="32"/>
      <c r="F106" s="32"/>
      <c r="G106" s="32"/>
      <c r="H106" s="32"/>
      <c r="I106" s="34"/>
      <c r="J106" s="34"/>
    </row>
    <row r="107" spans="1:10" s="28" customFormat="1" ht="29.25" customHeight="1" x14ac:dyDescent="0.25">
      <c r="A107" s="32" t="s">
        <v>125</v>
      </c>
      <c r="B107" s="32" t="s">
        <v>57</v>
      </c>
      <c r="C107" s="32"/>
      <c r="D107" s="32"/>
      <c r="E107" s="32"/>
      <c r="F107" s="32"/>
      <c r="G107" s="32"/>
      <c r="H107" s="32"/>
      <c r="I107" s="34"/>
      <c r="J107" s="34"/>
    </row>
    <row r="108" spans="1:10" s="28" customFormat="1" ht="29.25" customHeight="1" x14ac:dyDescent="0.25">
      <c r="A108" s="32" t="s">
        <v>126</v>
      </c>
      <c r="B108" s="32" t="s">
        <v>59</v>
      </c>
      <c r="C108" s="32"/>
      <c r="D108" s="32"/>
      <c r="E108" s="32"/>
      <c r="F108" s="32"/>
      <c r="G108" s="32"/>
      <c r="H108" s="32"/>
      <c r="I108" s="34"/>
      <c r="J108" s="34"/>
    </row>
    <row r="109" spans="1:10" s="28" customFormat="1" ht="29.25" customHeight="1" x14ac:dyDescent="0.25">
      <c r="A109" s="32" t="s">
        <v>127</v>
      </c>
      <c r="B109" s="32" t="s">
        <v>61</v>
      </c>
      <c r="C109" s="32"/>
      <c r="D109" s="32"/>
      <c r="E109" s="32"/>
      <c r="F109" s="32"/>
      <c r="G109" s="32"/>
      <c r="H109" s="32"/>
      <c r="I109" s="34"/>
      <c r="J109" s="34"/>
    </row>
    <row r="110" spans="1:10" x14ac:dyDescent="0.25">
      <c r="E110" s="17" t="s">
        <v>62</v>
      </c>
      <c r="F110" s="17" t="str">
        <f>IF((COUNT(C98:C109)&lt;&gt;COUNT(F98:F109)),"", ROUND(SUM(F98:F109),2))</f>
        <v/>
      </c>
      <c r="G110" s="15" t="str">
        <f>IF((COUNT(C98:C109)&lt;&gt;COUNT(F98:F109)),"Neužpildytos visų objektų kainos", "")</f>
        <v>Neužpildytos visų objektų kainos</v>
      </c>
    </row>
    <row r="111" spans="1:10" x14ac:dyDescent="0.25">
      <c r="C111" s="31" t="s">
        <v>63</v>
      </c>
      <c r="D111" s="18"/>
      <c r="E111" s="17" t="s">
        <v>64</v>
      </c>
      <c r="F111" s="17" t="str">
        <f>IF(OR(F110="",D111=""),"", ROUND(PRODUCT(D111,F110)/100,2))</f>
        <v/>
      </c>
      <c r="G111" s="15" t="str">
        <f>IF(D111="", "Nurodykite taikomą PVM dydį", "")</f>
        <v>Nurodykite taikomą PVM dydį</v>
      </c>
    </row>
    <row r="112" spans="1:10" x14ac:dyDescent="0.25">
      <c r="E112" s="17" t="s">
        <v>65</v>
      </c>
      <c r="F112" s="17">
        <f>IF(ISBLANK(F111), "", ROUND(SUM(F110:F111),2))</f>
        <v>0</v>
      </c>
    </row>
    <row r="116" spans="1:10" x14ac:dyDescent="0.25">
      <c r="A116" s="13" t="s">
        <v>128</v>
      </c>
      <c r="B116" s="13" t="s">
        <v>129</v>
      </c>
    </row>
    <row r="118" spans="1:10" x14ac:dyDescent="0.25">
      <c r="A118" s="13" t="s">
        <v>27</v>
      </c>
    </row>
    <row r="119" spans="1:10" s="30" customFormat="1" ht="75" x14ac:dyDescent="0.25">
      <c r="A119" s="29" t="s">
        <v>28</v>
      </c>
      <c r="B119" s="29" t="s">
        <v>29</v>
      </c>
      <c r="C119" s="29" t="s">
        <v>30</v>
      </c>
      <c r="D119" s="29" t="s">
        <v>31</v>
      </c>
      <c r="E119" s="29" t="s">
        <v>32</v>
      </c>
      <c r="F119" s="29" t="s">
        <v>33</v>
      </c>
      <c r="G119" s="29" t="s">
        <v>34</v>
      </c>
      <c r="H119" s="29" t="s">
        <v>35</v>
      </c>
      <c r="I119" s="29" t="s">
        <v>36</v>
      </c>
      <c r="J119" s="29" t="s">
        <v>37</v>
      </c>
    </row>
    <row r="120" spans="1:10" s="28" customFormat="1" ht="30" x14ac:dyDescent="0.25">
      <c r="A120" s="27" t="s">
        <v>130</v>
      </c>
      <c r="B120" s="27" t="s">
        <v>913</v>
      </c>
      <c r="C120" s="32"/>
      <c r="D120" s="32"/>
      <c r="E120" s="32"/>
      <c r="F120" s="32"/>
      <c r="G120" s="32"/>
      <c r="H120" s="32"/>
      <c r="I120" s="32"/>
      <c r="J120" s="32"/>
    </row>
    <row r="121" spans="1:10" s="28" customFormat="1" ht="42" customHeight="1" x14ac:dyDescent="0.25">
      <c r="A121" s="32" t="s">
        <v>131</v>
      </c>
      <c r="B121" s="32" t="s">
        <v>132</v>
      </c>
      <c r="C121" s="35">
        <v>7000</v>
      </c>
      <c r="D121" s="35" t="s">
        <v>41</v>
      </c>
      <c r="E121" s="33"/>
      <c r="F121" s="32" t="str">
        <f>IF(ISBLANK(E121),"", PRODUCT(C121,E121))</f>
        <v/>
      </c>
      <c r="G121" s="34"/>
      <c r="H121" s="34"/>
      <c r="I121" s="32"/>
      <c r="J121" s="32"/>
    </row>
    <row r="122" spans="1:10" s="28" customFormat="1" ht="42" customHeight="1" x14ac:dyDescent="0.25">
      <c r="A122" s="32" t="s">
        <v>133</v>
      </c>
      <c r="B122" s="32" t="s">
        <v>134</v>
      </c>
      <c r="C122" s="35">
        <v>1000</v>
      </c>
      <c r="D122" s="35" t="s">
        <v>41</v>
      </c>
      <c r="E122" s="33"/>
      <c r="F122" s="32" t="str">
        <f>IF(ISBLANK(E122),"", PRODUCT(C122,E122))</f>
        <v/>
      </c>
      <c r="G122" s="34"/>
      <c r="H122" s="34"/>
      <c r="I122" s="32"/>
      <c r="J122" s="32"/>
    </row>
    <row r="123" spans="1:10" s="28" customFormat="1" x14ac:dyDescent="0.25">
      <c r="A123" s="32" t="s">
        <v>135</v>
      </c>
      <c r="B123" s="32" t="s">
        <v>136</v>
      </c>
      <c r="C123" s="32"/>
      <c r="D123" s="32"/>
      <c r="E123" s="32"/>
      <c r="F123" s="32"/>
      <c r="G123" s="32"/>
      <c r="H123" s="32"/>
      <c r="I123" s="34"/>
      <c r="J123" s="34"/>
    </row>
    <row r="124" spans="1:10" s="28" customFormat="1" ht="120" x14ac:dyDescent="0.25">
      <c r="A124" s="32" t="s">
        <v>137</v>
      </c>
      <c r="B124" s="32" t="s">
        <v>138</v>
      </c>
      <c r="C124" s="32"/>
      <c r="D124" s="32"/>
      <c r="E124" s="32"/>
      <c r="F124" s="32"/>
      <c r="G124" s="32"/>
      <c r="H124" s="32"/>
      <c r="I124" s="34"/>
      <c r="J124" s="34"/>
    </row>
    <row r="125" spans="1:10" s="28" customFormat="1" ht="68.25" customHeight="1" x14ac:dyDescent="0.25">
      <c r="A125" s="32" t="s">
        <v>139</v>
      </c>
      <c r="B125" s="32" t="s">
        <v>140</v>
      </c>
      <c r="C125" s="32"/>
      <c r="D125" s="32"/>
      <c r="E125" s="32"/>
      <c r="F125" s="32"/>
      <c r="G125" s="32"/>
      <c r="H125" s="32"/>
      <c r="I125" s="34"/>
      <c r="J125" s="34"/>
    </row>
    <row r="126" spans="1:10" s="28" customFormat="1" x14ac:dyDescent="0.25">
      <c r="A126" s="32" t="s">
        <v>141</v>
      </c>
      <c r="B126" s="32" t="s">
        <v>142</v>
      </c>
      <c r="C126" s="32"/>
      <c r="D126" s="32"/>
      <c r="E126" s="32"/>
      <c r="F126" s="32"/>
      <c r="G126" s="32"/>
      <c r="H126" s="32"/>
      <c r="I126" s="34"/>
      <c r="J126" s="34"/>
    </row>
    <row r="127" spans="1:10" s="28" customFormat="1" x14ac:dyDescent="0.25">
      <c r="A127" s="32" t="s">
        <v>143</v>
      </c>
      <c r="B127" s="32" t="s">
        <v>144</v>
      </c>
      <c r="C127" s="32"/>
      <c r="D127" s="32"/>
      <c r="E127" s="32"/>
      <c r="F127" s="32"/>
      <c r="G127" s="32"/>
      <c r="H127" s="32"/>
      <c r="I127" s="34"/>
      <c r="J127" s="34"/>
    </row>
    <row r="128" spans="1:10" s="28" customFormat="1" ht="30" x14ac:dyDescent="0.25">
      <c r="A128" s="32" t="s">
        <v>145</v>
      </c>
      <c r="B128" s="32" t="s">
        <v>146</v>
      </c>
      <c r="C128" s="32"/>
      <c r="D128" s="32"/>
      <c r="E128" s="32"/>
      <c r="F128" s="32"/>
      <c r="G128" s="32"/>
      <c r="H128" s="32"/>
      <c r="I128" s="34"/>
      <c r="J128" s="34"/>
    </row>
    <row r="129" spans="1:10" x14ac:dyDescent="0.25">
      <c r="E129" s="17" t="s">
        <v>62</v>
      </c>
      <c r="F129" s="17" t="str">
        <f>IF((COUNT(C121:C128)&lt;&gt;COUNT(F121:F128)),"", ROUND(SUM(F121:F128),2))</f>
        <v/>
      </c>
      <c r="G129" s="15" t="str">
        <f>IF((COUNT(C121:C128)&lt;&gt;COUNT(F121:F128)),"Neužpildytos visų objektų kainos", "")</f>
        <v>Neužpildytos visų objektų kainos</v>
      </c>
    </row>
    <row r="130" spans="1:10" x14ac:dyDescent="0.25">
      <c r="C130" s="31" t="s">
        <v>63</v>
      </c>
      <c r="D130" s="18"/>
      <c r="E130" s="17" t="s">
        <v>64</v>
      </c>
      <c r="F130" s="17" t="str">
        <f>IF(OR(F129="",D130=""),"", ROUND(PRODUCT(D130,F129)/100,2))</f>
        <v/>
      </c>
      <c r="G130" s="15" t="str">
        <f>IF(D130="", "Nurodykite taikomą PVM dydį", "")</f>
        <v>Nurodykite taikomą PVM dydį</v>
      </c>
    </row>
    <row r="131" spans="1:10" x14ac:dyDescent="0.25">
      <c r="E131" s="17" t="s">
        <v>65</v>
      </c>
      <c r="F131" s="17">
        <f>IF(ISBLANK(F130), "", ROUND(SUM(F129:F130),2))</f>
        <v>0</v>
      </c>
    </row>
    <row r="135" spans="1:10" x14ac:dyDescent="0.25">
      <c r="A135" s="13" t="s">
        <v>147</v>
      </c>
      <c r="B135" s="13" t="s">
        <v>129</v>
      </c>
    </row>
    <row r="137" spans="1:10" x14ac:dyDescent="0.25">
      <c r="A137" s="13" t="s">
        <v>27</v>
      </c>
    </row>
    <row r="138" spans="1:10" s="30" customFormat="1" ht="75" x14ac:dyDescent="0.25">
      <c r="A138" s="29" t="s">
        <v>28</v>
      </c>
      <c r="B138" s="29" t="s">
        <v>29</v>
      </c>
      <c r="C138" s="29" t="s">
        <v>30</v>
      </c>
      <c r="D138" s="29" t="s">
        <v>31</v>
      </c>
      <c r="E138" s="29" t="s">
        <v>32</v>
      </c>
      <c r="F138" s="29" t="s">
        <v>33</v>
      </c>
      <c r="G138" s="29" t="s">
        <v>34</v>
      </c>
      <c r="H138" s="29" t="s">
        <v>35</v>
      </c>
      <c r="I138" s="29" t="s">
        <v>36</v>
      </c>
      <c r="J138" s="29" t="s">
        <v>37</v>
      </c>
    </row>
    <row r="139" spans="1:10" s="28" customFormat="1" ht="30" x14ac:dyDescent="0.25">
      <c r="A139" s="27" t="s">
        <v>148</v>
      </c>
      <c r="B139" s="27" t="s">
        <v>913</v>
      </c>
      <c r="C139" s="32"/>
      <c r="D139" s="32"/>
      <c r="E139" s="32"/>
      <c r="F139" s="32"/>
      <c r="G139" s="32"/>
      <c r="H139" s="32"/>
      <c r="I139" s="32"/>
      <c r="J139" s="32"/>
    </row>
    <row r="140" spans="1:10" s="28" customFormat="1" ht="51.75" customHeight="1" x14ac:dyDescent="0.25">
      <c r="A140" s="32" t="s">
        <v>149</v>
      </c>
      <c r="B140" s="32" t="s">
        <v>150</v>
      </c>
      <c r="C140" s="35">
        <v>2000</v>
      </c>
      <c r="D140" s="35" t="s">
        <v>41</v>
      </c>
      <c r="E140" s="33"/>
      <c r="F140" s="32" t="str">
        <f>IF(ISBLANK(E140),"", PRODUCT(C140,E140))</f>
        <v/>
      </c>
      <c r="G140" s="34"/>
      <c r="H140" s="34"/>
      <c r="I140" s="32"/>
      <c r="J140" s="32"/>
    </row>
    <row r="141" spans="1:10" s="28" customFormat="1" ht="51.75" customHeight="1" x14ac:dyDescent="0.25">
      <c r="A141" s="32" t="s">
        <v>151</v>
      </c>
      <c r="B141" s="32" t="s">
        <v>152</v>
      </c>
      <c r="C141" s="35">
        <v>2000</v>
      </c>
      <c r="D141" s="35" t="s">
        <v>41</v>
      </c>
      <c r="E141" s="33"/>
      <c r="F141" s="32" t="str">
        <f>IF(ISBLANK(E141),"", PRODUCT(C141,E141))</f>
        <v/>
      </c>
      <c r="G141" s="34"/>
      <c r="H141" s="34"/>
      <c r="I141" s="32"/>
      <c r="J141" s="32"/>
    </row>
    <row r="142" spans="1:10" s="28" customFormat="1" ht="51.75" customHeight="1" x14ac:dyDescent="0.25">
      <c r="A142" s="32" t="s">
        <v>153</v>
      </c>
      <c r="B142" s="32" t="s">
        <v>154</v>
      </c>
      <c r="C142" s="35">
        <v>500</v>
      </c>
      <c r="D142" s="35" t="s">
        <v>41</v>
      </c>
      <c r="E142" s="33"/>
      <c r="F142" s="32" t="str">
        <f>IF(ISBLANK(E142),"", PRODUCT(C142,E142))</f>
        <v/>
      </c>
      <c r="G142" s="34"/>
      <c r="H142" s="34"/>
      <c r="I142" s="32"/>
      <c r="J142" s="32"/>
    </row>
    <row r="143" spans="1:10" s="28" customFormat="1" ht="36" customHeight="1" x14ac:dyDescent="0.25">
      <c r="A143" s="32" t="s">
        <v>155</v>
      </c>
      <c r="B143" s="32" t="s">
        <v>156</v>
      </c>
      <c r="C143" s="32"/>
      <c r="D143" s="32"/>
      <c r="E143" s="32"/>
      <c r="F143" s="32"/>
      <c r="G143" s="32"/>
      <c r="H143" s="32"/>
      <c r="I143" s="34"/>
      <c r="J143" s="34"/>
    </row>
    <row r="144" spans="1:10" s="28" customFormat="1" ht="60" x14ac:dyDescent="0.25">
      <c r="A144" s="32" t="s">
        <v>157</v>
      </c>
      <c r="B144" s="32" t="s">
        <v>158</v>
      </c>
      <c r="C144" s="32"/>
      <c r="D144" s="32"/>
      <c r="E144" s="32"/>
      <c r="F144" s="32"/>
      <c r="G144" s="32"/>
      <c r="H144" s="32"/>
      <c r="I144" s="34"/>
      <c r="J144" s="34"/>
    </row>
    <row r="145" spans="1:10" s="28" customFormat="1" ht="60" x14ac:dyDescent="0.25">
      <c r="A145" s="32" t="s">
        <v>159</v>
      </c>
      <c r="B145" s="32" t="s">
        <v>160</v>
      </c>
      <c r="C145" s="32"/>
      <c r="D145" s="32"/>
      <c r="E145" s="32"/>
      <c r="F145" s="32"/>
      <c r="G145" s="32"/>
      <c r="H145" s="32"/>
      <c r="I145" s="34"/>
      <c r="J145" s="34"/>
    </row>
    <row r="146" spans="1:10" s="28" customFormat="1" ht="30" x14ac:dyDescent="0.25">
      <c r="A146" s="32" t="s">
        <v>161</v>
      </c>
      <c r="B146" s="32" t="s">
        <v>162</v>
      </c>
      <c r="C146" s="32"/>
      <c r="D146" s="32"/>
      <c r="E146" s="32"/>
      <c r="F146" s="32"/>
      <c r="G146" s="32"/>
      <c r="H146" s="32"/>
      <c r="I146" s="34"/>
      <c r="J146" s="34"/>
    </row>
    <row r="147" spans="1:10" s="28" customFormat="1" x14ac:dyDescent="0.25">
      <c r="A147" s="32" t="s">
        <v>163</v>
      </c>
      <c r="B147" s="32" t="s">
        <v>164</v>
      </c>
      <c r="C147" s="32"/>
      <c r="D147" s="32"/>
      <c r="E147" s="32"/>
      <c r="F147" s="32"/>
      <c r="G147" s="32"/>
      <c r="H147" s="32"/>
      <c r="I147" s="34"/>
      <c r="J147" s="34"/>
    </row>
    <row r="148" spans="1:10" s="28" customFormat="1" ht="65.25" customHeight="1" x14ac:dyDescent="0.25">
      <c r="A148" s="32" t="s">
        <v>165</v>
      </c>
      <c r="B148" s="32" t="s">
        <v>166</v>
      </c>
      <c r="C148" s="32"/>
      <c r="D148" s="32"/>
      <c r="E148" s="32"/>
      <c r="F148" s="32"/>
      <c r="G148" s="32"/>
      <c r="H148" s="32"/>
      <c r="I148" s="34"/>
      <c r="J148" s="34"/>
    </row>
    <row r="149" spans="1:10" x14ac:dyDescent="0.25">
      <c r="E149" s="17" t="s">
        <v>62</v>
      </c>
      <c r="F149" s="17" t="str">
        <f>IF((COUNT(C140:C148)&lt;&gt;COUNT(F140:F148)),"", ROUND(SUM(F140:F148),2))</f>
        <v/>
      </c>
      <c r="G149" s="15" t="str">
        <f>IF((COUNT(C140:C148)&lt;&gt;COUNT(F140:F148)),"Neužpildytos visų objektų kainos", "")</f>
        <v>Neužpildytos visų objektų kainos</v>
      </c>
    </row>
    <row r="150" spans="1:10" x14ac:dyDescent="0.25">
      <c r="C150" s="31" t="s">
        <v>63</v>
      </c>
      <c r="D150" s="18"/>
      <c r="E150" s="17" t="s">
        <v>64</v>
      </c>
      <c r="F150" s="17" t="str">
        <f>IF(OR(F149="",D150=""),"", ROUND(PRODUCT(D150,F149)/100,2))</f>
        <v/>
      </c>
      <c r="G150" s="15" t="str">
        <f>IF(D150="", "Nurodykite taikomą PVM dydį", "")</f>
        <v>Nurodykite taikomą PVM dydį</v>
      </c>
    </row>
    <row r="151" spans="1:10" x14ac:dyDescent="0.25">
      <c r="E151" s="17" t="s">
        <v>65</v>
      </c>
      <c r="F151" s="17">
        <f>IF(ISBLANK(F150), "", ROUND(SUM(F149:F150),2))</f>
        <v>0</v>
      </c>
    </row>
    <row r="155" spans="1:10" x14ac:dyDescent="0.25">
      <c r="A155" s="13" t="s">
        <v>167</v>
      </c>
      <c r="B155" s="13" t="s">
        <v>168</v>
      </c>
    </row>
    <row r="157" spans="1:10" x14ac:dyDescent="0.25">
      <c r="A157" s="13" t="s">
        <v>27</v>
      </c>
    </row>
    <row r="158" spans="1:10" s="30" customFormat="1" ht="75" x14ac:dyDescent="0.25">
      <c r="A158" s="29" t="s">
        <v>28</v>
      </c>
      <c r="B158" s="29" t="s">
        <v>29</v>
      </c>
      <c r="C158" s="29" t="s">
        <v>30</v>
      </c>
      <c r="D158" s="29" t="s">
        <v>31</v>
      </c>
      <c r="E158" s="29" t="s">
        <v>32</v>
      </c>
      <c r="F158" s="29" t="s">
        <v>33</v>
      </c>
      <c r="G158" s="29" t="s">
        <v>34</v>
      </c>
      <c r="H158" s="29" t="s">
        <v>35</v>
      </c>
      <c r="I158" s="29" t="s">
        <v>36</v>
      </c>
      <c r="J158" s="29" t="s">
        <v>37</v>
      </c>
    </row>
    <row r="159" spans="1:10" s="28" customFormat="1" ht="30" x14ac:dyDescent="0.25">
      <c r="A159" s="27" t="s">
        <v>169</v>
      </c>
      <c r="B159" s="27" t="s">
        <v>914</v>
      </c>
      <c r="C159" s="32"/>
      <c r="D159" s="32"/>
      <c r="E159" s="32"/>
      <c r="F159" s="32"/>
      <c r="G159" s="32"/>
      <c r="H159" s="32"/>
      <c r="I159" s="32"/>
      <c r="J159" s="32"/>
    </row>
    <row r="160" spans="1:10" s="28" customFormat="1" ht="46.5" customHeight="1" x14ac:dyDescent="0.25">
      <c r="A160" s="32" t="s">
        <v>170</v>
      </c>
      <c r="B160" s="32" t="s">
        <v>171</v>
      </c>
      <c r="C160" s="35">
        <v>700</v>
      </c>
      <c r="D160" s="35" t="s">
        <v>41</v>
      </c>
      <c r="E160" s="33"/>
      <c r="F160" s="32" t="str">
        <f>IF(ISBLANK(E160),"", PRODUCT(C160,E160))</f>
        <v/>
      </c>
      <c r="G160" s="34"/>
      <c r="H160" s="34"/>
      <c r="I160" s="32"/>
      <c r="J160" s="32"/>
    </row>
    <row r="161" spans="1:10" s="28" customFormat="1" ht="46.5" customHeight="1" x14ac:dyDescent="0.25">
      <c r="A161" s="32" t="s">
        <v>172</v>
      </c>
      <c r="B161" s="32" t="s">
        <v>173</v>
      </c>
      <c r="C161" s="35">
        <v>500</v>
      </c>
      <c r="D161" s="35" t="s">
        <v>41</v>
      </c>
      <c r="E161" s="33"/>
      <c r="F161" s="32" t="str">
        <f>IF(ISBLANK(E161),"", PRODUCT(C161,E161))</f>
        <v/>
      </c>
      <c r="G161" s="34"/>
      <c r="H161" s="34"/>
      <c r="I161" s="32"/>
      <c r="J161" s="32"/>
    </row>
    <row r="162" spans="1:10" s="28" customFormat="1" ht="46.5" customHeight="1" x14ac:dyDescent="0.25">
      <c r="A162" s="32" t="s">
        <v>174</v>
      </c>
      <c r="B162" s="32" t="s">
        <v>175</v>
      </c>
      <c r="C162" s="35">
        <v>600</v>
      </c>
      <c r="D162" s="35" t="s">
        <v>41</v>
      </c>
      <c r="E162" s="33"/>
      <c r="F162" s="32" t="str">
        <f>IF(ISBLANK(E162),"", PRODUCT(C162,E162))</f>
        <v/>
      </c>
      <c r="G162" s="34"/>
      <c r="H162" s="34"/>
      <c r="I162" s="32"/>
      <c r="J162" s="32"/>
    </row>
    <row r="163" spans="1:10" s="28" customFormat="1" ht="30" x14ac:dyDescent="0.25">
      <c r="A163" s="32" t="s">
        <v>176</v>
      </c>
      <c r="B163" s="32" t="s">
        <v>177</v>
      </c>
      <c r="C163" s="32"/>
      <c r="D163" s="32"/>
      <c r="E163" s="32"/>
      <c r="F163" s="32"/>
      <c r="G163" s="32"/>
      <c r="H163" s="32"/>
      <c r="I163" s="34"/>
      <c r="J163" s="34"/>
    </row>
    <row r="164" spans="1:10" s="28" customFormat="1" ht="21.75" customHeight="1" x14ac:dyDescent="0.25">
      <c r="A164" s="32" t="s">
        <v>178</v>
      </c>
      <c r="B164" s="32" t="s">
        <v>76</v>
      </c>
      <c r="C164" s="32"/>
      <c r="D164" s="32"/>
      <c r="E164" s="32"/>
      <c r="F164" s="32"/>
      <c r="G164" s="32"/>
      <c r="H164" s="32"/>
      <c r="I164" s="34"/>
      <c r="J164" s="34"/>
    </row>
    <row r="165" spans="1:10" s="28" customFormat="1" ht="22.5" customHeight="1" x14ac:dyDescent="0.25">
      <c r="A165" s="32" t="s">
        <v>179</v>
      </c>
      <c r="B165" s="32" t="s">
        <v>180</v>
      </c>
      <c r="C165" s="32"/>
      <c r="D165" s="32"/>
      <c r="E165" s="32"/>
      <c r="F165" s="32"/>
      <c r="G165" s="32"/>
      <c r="H165" s="32"/>
      <c r="I165" s="34"/>
      <c r="J165" s="34"/>
    </row>
    <row r="166" spans="1:10" s="28" customFormat="1" ht="45" x14ac:dyDescent="0.25">
      <c r="A166" s="32" t="s">
        <v>181</v>
      </c>
      <c r="B166" s="32" t="s">
        <v>182</v>
      </c>
      <c r="C166" s="32"/>
      <c r="D166" s="32"/>
      <c r="E166" s="32"/>
      <c r="F166" s="32"/>
      <c r="G166" s="32"/>
      <c r="H166" s="32"/>
      <c r="I166" s="34"/>
      <c r="J166" s="34"/>
    </row>
    <row r="167" spans="1:10" s="28" customFormat="1" ht="45" x14ac:dyDescent="0.25">
      <c r="A167" s="32" t="s">
        <v>183</v>
      </c>
      <c r="B167" s="32" t="s">
        <v>184</v>
      </c>
      <c r="C167" s="32"/>
      <c r="D167" s="32"/>
      <c r="E167" s="32"/>
      <c r="F167" s="32"/>
      <c r="G167" s="32"/>
      <c r="H167" s="32"/>
      <c r="I167" s="34"/>
      <c r="J167" s="34"/>
    </row>
    <row r="168" spans="1:10" s="28" customFormat="1" ht="19.5" customHeight="1" x14ac:dyDescent="0.25">
      <c r="A168" s="32" t="s">
        <v>185</v>
      </c>
      <c r="B168" s="32" t="s">
        <v>186</v>
      </c>
      <c r="C168" s="32"/>
      <c r="D168" s="32"/>
      <c r="E168" s="32"/>
      <c r="F168" s="32"/>
      <c r="G168" s="32"/>
      <c r="H168" s="32"/>
      <c r="I168" s="34"/>
      <c r="J168" s="34"/>
    </row>
    <row r="169" spans="1:10" s="28" customFormat="1" ht="45" x14ac:dyDescent="0.25">
      <c r="A169" s="32" t="s">
        <v>187</v>
      </c>
      <c r="B169" s="32" t="s">
        <v>188</v>
      </c>
      <c r="C169" s="32"/>
      <c r="D169" s="32"/>
      <c r="E169" s="32"/>
      <c r="F169" s="32"/>
      <c r="G169" s="32"/>
      <c r="H169" s="32"/>
      <c r="I169" s="34"/>
      <c r="J169" s="34"/>
    </row>
    <row r="170" spans="1:10" s="28" customFormat="1" ht="30" x14ac:dyDescent="0.25">
      <c r="A170" s="32" t="s">
        <v>189</v>
      </c>
      <c r="B170" s="32" t="s">
        <v>104</v>
      </c>
      <c r="C170" s="32"/>
      <c r="D170" s="32"/>
      <c r="E170" s="32"/>
      <c r="F170" s="32"/>
      <c r="G170" s="32"/>
      <c r="H170" s="32"/>
      <c r="I170" s="34"/>
      <c r="J170" s="34"/>
    </row>
    <row r="171" spans="1:10" x14ac:dyDescent="0.25">
      <c r="E171" s="17" t="s">
        <v>62</v>
      </c>
      <c r="F171" s="17" t="str">
        <f>IF((COUNT(C160:C170)&lt;&gt;COUNT(F160:F170)),"", ROUND(SUM(F160:F170),2))</f>
        <v/>
      </c>
      <c r="G171" s="15" t="str">
        <f>IF((COUNT(C160:C170)&lt;&gt;COUNT(F160:F170)),"Neužpildytos visų objektų kainos", "")</f>
        <v>Neužpildytos visų objektų kainos</v>
      </c>
    </row>
    <row r="172" spans="1:10" x14ac:dyDescent="0.25">
      <c r="C172" s="31" t="s">
        <v>63</v>
      </c>
      <c r="D172" s="18"/>
      <c r="E172" s="17" t="s">
        <v>64</v>
      </c>
      <c r="F172" s="17" t="str">
        <f>IF(OR(F171="",D172=""),"", ROUND(PRODUCT(D172,F171)/100,2))</f>
        <v/>
      </c>
      <c r="G172" s="15" t="str">
        <f>IF(D172="", "Nurodykite taikomą PVM dydį", "")</f>
        <v>Nurodykite taikomą PVM dydį</v>
      </c>
    </row>
    <row r="173" spans="1:10" x14ac:dyDescent="0.25">
      <c r="E173" s="17" t="s">
        <v>65</v>
      </c>
      <c r="F173" s="17">
        <f>IF(ISBLANK(F172), "", ROUND(SUM(F171:F172),2))</f>
        <v>0</v>
      </c>
    </row>
    <row r="177" spans="1:10" x14ac:dyDescent="0.25">
      <c r="A177" s="13" t="s">
        <v>190</v>
      </c>
      <c r="B177" s="13" t="s">
        <v>191</v>
      </c>
    </row>
    <row r="179" spans="1:10" x14ac:dyDescent="0.25">
      <c r="A179" s="13" t="s">
        <v>27</v>
      </c>
    </row>
    <row r="180" spans="1:10" s="30" customFormat="1" ht="75" x14ac:dyDescent="0.25">
      <c r="A180" s="29" t="s">
        <v>28</v>
      </c>
      <c r="B180" s="29" t="s">
        <v>29</v>
      </c>
      <c r="C180" s="29" t="s">
        <v>30</v>
      </c>
      <c r="D180" s="29" t="s">
        <v>31</v>
      </c>
      <c r="E180" s="29" t="s">
        <v>32</v>
      </c>
      <c r="F180" s="29" t="s">
        <v>33</v>
      </c>
      <c r="G180" s="29" t="s">
        <v>34</v>
      </c>
      <c r="H180" s="29" t="s">
        <v>35</v>
      </c>
      <c r="I180" s="29" t="s">
        <v>36</v>
      </c>
      <c r="J180" s="29" t="s">
        <v>37</v>
      </c>
    </row>
    <row r="181" spans="1:10" s="28" customFormat="1" ht="30" x14ac:dyDescent="0.25">
      <c r="A181" s="27" t="s">
        <v>192</v>
      </c>
      <c r="B181" s="27" t="s">
        <v>193</v>
      </c>
      <c r="C181" s="32"/>
      <c r="D181" s="32"/>
      <c r="E181" s="32"/>
      <c r="F181" s="32"/>
      <c r="G181" s="32"/>
      <c r="H181" s="32"/>
      <c r="I181" s="32"/>
      <c r="J181" s="32"/>
    </row>
    <row r="182" spans="1:10" s="28" customFormat="1" ht="42.75" customHeight="1" x14ac:dyDescent="0.25">
      <c r="A182" s="32" t="s">
        <v>194</v>
      </c>
      <c r="B182" s="32" t="s">
        <v>195</v>
      </c>
      <c r="C182" s="35">
        <v>100</v>
      </c>
      <c r="D182" s="35" t="s">
        <v>196</v>
      </c>
      <c r="E182" s="33"/>
      <c r="F182" s="32" t="str">
        <f>IF(ISBLANK(E182),"", PRODUCT(C182,E182))</f>
        <v/>
      </c>
      <c r="G182" s="34"/>
      <c r="H182" s="34"/>
      <c r="I182" s="32"/>
      <c r="J182" s="32"/>
    </row>
    <row r="183" spans="1:10" s="28" customFormat="1" ht="20.25" customHeight="1" x14ac:dyDescent="0.25">
      <c r="A183" s="32" t="s">
        <v>197</v>
      </c>
      <c r="B183" s="32" t="s">
        <v>198</v>
      </c>
      <c r="C183" s="32"/>
      <c r="D183" s="32"/>
      <c r="E183" s="32"/>
      <c r="F183" s="32"/>
      <c r="G183" s="32"/>
      <c r="H183" s="32"/>
      <c r="I183" s="34"/>
      <c r="J183" s="34"/>
    </row>
    <row r="184" spans="1:10" s="28" customFormat="1" ht="30" x14ac:dyDescent="0.25">
      <c r="A184" s="32" t="s">
        <v>199</v>
      </c>
      <c r="B184" s="32" t="s">
        <v>200</v>
      </c>
      <c r="C184" s="32"/>
      <c r="D184" s="32"/>
      <c r="E184" s="32"/>
      <c r="F184" s="32"/>
      <c r="G184" s="32"/>
      <c r="H184" s="32"/>
      <c r="I184" s="34"/>
      <c r="J184" s="34"/>
    </row>
    <row r="185" spans="1:10" s="28" customFormat="1" ht="21.75" customHeight="1" x14ac:dyDescent="0.25">
      <c r="A185" s="32" t="s">
        <v>201</v>
      </c>
      <c r="B185" s="32" t="s">
        <v>202</v>
      </c>
      <c r="C185" s="32"/>
      <c r="D185" s="32"/>
      <c r="E185" s="32"/>
      <c r="F185" s="32"/>
      <c r="G185" s="32"/>
      <c r="H185" s="32"/>
      <c r="I185" s="34"/>
      <c r="J185" s="34"/>
    </row>
    <row r="186" spans="1:10" s="28" customFormat="1" ht="30" x14ac:dyDescent="0.25">
      <c r="A186" s="32" t="s">
        <v>203</v>
      </c>
      <c r="B186" s="32" t="s">
        <v>204</v>
      </c>
      <c r="C186" s="32"/>
      <c r="D186" s="32"/>
      <c r="E186" s="32"/>
      <c r="F186" s="32"/>
      <c r="G186" s="32"/>
      <c r="H186" s="32"/>
      <c r="I186" s="34"/>
      <c r="J186" s="34"/>
    </row>
    <row r="187" spans="1:10" s="28" customFormat="1" ht="30" x14ac:dyDescent="0.25">
      <c r="A187" s="32" t="s">
        <v>205</v>
      </c>
      <c r="B187" s="32" t="s">
        <v>206</v>
      </c>
      <c r="C187" s="32"/>
      <c r="D187" s="32"/>
      <c r="E187" s="32"/>
      <c r="F187" s="32"/>
      <c r="G187" s="32"/>
      <c r="H187" s="32"/>
      <c r="I187" s="34"/>
      <c r="J187" s="34"/>
    </row>
    <row r="188" spans="1:10" x14ac:dyDescent="0.25">
      <c r="E188" s="17" t="s">
        <v>62</v>
      </c>
      <c r="F188" s="17" t="str">
        <f>IF((COUNT(C182:C187)&lt;&gt;COUNT(F182:F187)),"", ROUND(SUM(F182:F187),2))</f>
        <v/>
      </c>
      <c r="G188" s="15" t="str">
        <f>IF((COUNT(C182:C187)&lt;&gt;COUNT(F182:F187)),"Neužpildytos visų objektų kainos", "")</f>
        <v>Neužpildytos visų objektų kainos</v>
      </c>
    </row>
    <row r="189" spans="1:10" x14ac:dyDescent="0.25">
      <c r="C189" s="31" t="s">
        <v>63</v>
      </c>
      <c r="D189" s="18"/>
      <c r="E189" s="17" t="s">
        <v>64</v>
      </c>
      <c r="F189" s="17" t="str">
        <f>IF(OR(F188="",D189=""),"", ROUND(PRODUCT(D189,F188)/100,2))</f>
        <v/>
      </c>
      <c r="G189" s="15" t="str">
        <f>IF(D189="", "Nurodykite taikomą PVM dydį", "")</f>
        <v>Nurodykite taikomą PVM dydį</v>
      </c>
    </row>
    <row r="190" spans="1:10" x14ac:dyDescent="0.25">
      <c r="E190" s="17" t="s">
        <v>65</v>
      </c>
      <c r="F190" s="17">
        <f>IF(ISBLANK(F189), "", ROUND(SUM(F188:F189),2))</f>
        <v>0</v>
      </c>
    </row>
    <row r="194" spans="1:10" x14ac:dyDescent="0.25">
      <c r="A194" s="13" t="s">
        <v>207</v>
      </c>
      <c r="B194" s="13" t="s">
        <v>208</v>
      </c>
    </row>
    <row r="196" spans="1:10" x14ac:dyDescent="0.25">
      <c r="A196" s="13" t="s">
        <v>27</v>
      </c>
    </row>
    <row r="197" spans="1:10" s="30" customFormat="1" ht="75" x14ac:dyDescent="0.25">
      <c r="A197" s="29" t="s">
        <v>28</v>
      </c>
      <c r="B197" s="29" t="s">
        <v>29</v>
      </c>
      <c r="C197" s="29" t="s">
        <v>30</v>
      </c>
      <c r="D197" s="29" t="s">
        <v>31</v>
      </c>
      <c r="E197" s="29" t="s">
        <v>32</v>
      </c>
      <c r="F197" s="29" t="s">
        <v>33</v>
      </c>
      <c r="G197" s="29" t="s">
        <v>34</v>
      </c>
      <c r="H197" s="29" t="s">
        <v>35</v>
      </c>
      <c r="I197" s="29" t="s">
        <v>36</v>
      </c>
      <c r="J197" s="29" t="s">
        <v>37</v>
      </c>
    </row>
    <row r="198" spans="1:10" s="28" customFormat="1" x14ac:dyDescent="0.25">
      <c r="A198" s="27" t="s">
        <v>209</v>
      </c>
      <c r="B198" s="27" t="s">
        <v>210</v>
      </c>
      <c r="C198" s="32"/>
      <c r="D198" s="32"/>
      <c r="E198" s="32"/>
      <c r="F198" s="32"/>
      <c r="G198" s="32"/>
      <c r="H198" s="32"/>
      <c r="I198" s="32"/>
      <c r="J198" s="32"/>
    </row>
    <row r="199" spans="1:10" s="28" customFormat="1" ht="75" x14ac:dyDescent="0.25">
      <c r="A199" s="32" t="s">
        <v>211</v>
      </c>
      <c r="B199" s="32" t="s">
        <v>212</v>
      </c>
      <c r="C199" s="35">
        <v>60</v>
      </c>
      <c r="D199" s="35" t="s">
        <v>196</v>
      </c>
      <c r="E199" s="33"/>
      <c r="F199" s="32" t="str">
        <f>IF(ISBLANK(E199),"", PRODUCT(C199,E199))</f>
        <v/>
      </c>
      <c r="G199" s="34"/>
      <c r="H199" s="34"/>
      <c r="I199" s="32"/>
      <c r="J199" s="32"/>
    </row>
    <row r="200" spans="1:10" s="28" customFormat="1" ht="75" x14ac:dyDescent="0.25">
      <c r="A200" s="32" t="s">
        <v>213</v>
      </c>
      <c r="B200" s="32" t="s">
        <v>212</v>
      </c>
      <c r="C200" s="35"/>
      <c r="D200" s="35"/>
      <c r="E200" s="32"/>
      <c r="F200" s="32"/>
      <c r="G200" s="32"/>
      <c r="H200" s="32"/>
      <c r="I200" s="34"/>
      <c r="J200" s="34"/>
    </row>
    <row r="201" spans="1:10" s="28" customFormat="1" ht="75" x14ac:dyDescent="0.25">
      <c r="A201" s="32" t="s">
        <v>214</v>
      </c>
      <c r="B201" s="32" t="s">
        <v>215</v>
      </c>
      <c r="C201" s="35">
        <v>20</v>
      </c>
      <c r="D201" s="35" t="s">
        <v>196</v>
      </c>
      <c r="E201" s="33"/>
      <c r="F201" s="32" t="str">
        <f>IF(ISBLANK(E201),"", PRODUCT(C201,E201))</f>
        <v/>
      </c>
      <c r="G201" s="34"/>
      <c r="H201" s="34"/>
      <c r="I201" s="32"/>
      <c r="J201" s="32"/>
    </row>
    <row r="202" spans="1:10" s="28" customFormat="1" ht="75" x14ac:dyDescent="0.25">
      <c r="A202" s="32" t="s">
        <v>216</v>
      </c>
      <c r="B202" s="32" t="s">
        <v>215</v>
      </c>
      <c r="C202" s="32"/>
      <c r="D202" s="32"/>
      <c r="E202" s="32"/>
      <c r="F202" s="32"/>
      <c r="G202" s="32"/>
      <c r="H202" s="32"/>
      <c r="I202" s="34"/>
      <c r="J202" s="34"/>
    </row>
    <row r="203" spans="1:10" x14ac:dyDescent="0.25">
      <c r="E203" s="17" t="s">
        <v>62</v>
      </c>
      <c r="F203" s="17" t="str">
        <f>IF((COUNT(C199:C202)&lt;&gt;COUNT(F199:F202)),"", ROUND(SUM(F199:F202),2))</f>
        <v/>
      </c>
      <c r="G203" s="15" t="str">
        <f>IF((COUNT(C199:C202)&lt;&gt;COUNT(F199:F202)),"Neužpildytos visų objektų kainos", "")</f>
        <v>Neužpildytos visų objektų kainos</v>
      </c>
    </row>
    <row r="204" spans="1:10" x14ac:dyDescent="0.25">
      <c r="C204" s="31" t="s">
        <v>63</v>
      </c>
      <c r="D204" s="18"/>
      <c r="E204" s="17" t="s">
        <v>64</v>
      </c>
      <c r="F204" s="17" t="str">
        <f>IF(OR(F203="",D204=""),"", ROUND(PRODUCT(D204,F203)/100,2))</f>
        <v/>
      </c>
      <c r="G204" s="15" t="str">
        <f>IF(D204="", "Nurodykite taikomą PVM dydį", "")</f>
        <v>Nurodykite taikomą PVM dydį</v>
      </c>
    </row>
    <row r="205" spans="1:10" x14ac:dyDescent="0.25">
      <c r="E205" s="17" t="s">
        <v>65</v>
      </c>
      <c r="F205" s="17">
        <f>IF(ISBLANK(F204), "", ROUND(SUM(F203:F204),2))</f>
        <v>0</v>
      </c>
    </row>
    <row r="209" spans="1:10" x14ac:dyDescent="0.25">
      <c r="A209" s="13" t="s">
        <v>217</v>
      </c>
      <c r="B209" s="13" t="s">
        <v>218</v>
      </c>
    </row>
    <row r="211" spans="1:10" x14ac:dyDescent="0.25">
      <c r="A211" s="13" t="s">
        <v>27</v>
      </c>
    </row>
    <row r="212" spans="1:10" s="30" customFormat="1" ht="75" x14ac:dyDescent="0.25">
      <c r="A212" s="29" t="s">
        <v>28</v>
      </c>
      <c r="B212" s="29" t="s">
        <v>29</v>
      </c>
      <c r="C212" s="29" t="s">
        <v>30</v>
      </c>
      <c r="D212" s="29" t="s">
        <v>31</v>
      </c>
      <c r="E212" s="29" t="s">
        <v>32</v>
      </c>
      <c r="F212" s="29" t="s">
        <v>33</v>
      </c>
      <c r="G212" s="29" t="s">
        <v>34</v>
      </c>
      <c r="H212" s="29" t="s">
        <v>35</v>
      </c>
      <c r="I212" s="29" t="s">
        <v>36</v>
      </c>
      <c r="J212" s="29" t="s">
        <v>37</v>
      </c>
    </row>
    <row r="213" spans="1:10" s="28" customFormat="1" x14ac:dyDescent="0.25">
      <c r="A213" s="27" t="s">
        <v>219</v>
      </c>
      <c r="B213" s="27" t="s">
        <v>220</v>
      </c>
      <c r="C213" s="32"/>
      <c r="D213" s="32"/>
      <c r="E213" s="32"/>
      <c r="F213" s="32"/>
      <c r="G213" s="32"/>
      <c r="H213" s="32"/>
      <c r="I213" s="32"/>
      <c r="J213" s="32"/>
    </row>
    <row r="214" spans="1:10" s="28" customFormat="1" ht="53.25" customHeight="1" x14ac:dyDescent="0.25">
      <c r="A214" s="32" t="s">
        <v>221</v>
      </c>
      <c r="B214" s="32" t="s">
        <v>222</v>
      </c>
      <c r="C214" s="35">
        <v>60</v>
      </c>
      <c r="D214" s="35" t="s">
        <v>196</v>
      </c>
      <c r="E214" s="33"/>
      <c r="F214" s="32" t="str">
        <f>IF(ISBLANK(E214),"", PRODUCT(C214,E214))</f>
        <v/>
      </c>
      <c r="G214" s="34"/>
      <c r="H214" s="34"/>
      <c r="I214" s="32"/>
      <c r="J214" s="32"/>
    </row>
    <row r="215" spans="1:10" s="28" customFormat="1" ht="30" x14ac:dyDescent="0.25">
      <c r="A215" s="32" t="s">
        <v>223</v>
      </c>
      <c r="B215" s="32" t="s">
        <v>224</v>
      </c>
      <c r="C215" s="32"/>
      <c r="D215" s="32"/>
      <c r="E215" s="32"/>
      <c r="F215" s="32"/>
      <c r="G215" s="32"/>
      <c r="H215" s="32"/>
      <c r="I215" s="34"/>
      <c r="J215" s="34"/>
    </row>
    <row r="216" spans="1:10" s="28" customFormat="1" ht="30" x14ac:dyDescent="0.25">
      <c r="A216" s="32" t="s">
        <v>225</v>
      </c>
      <c r="B216" s="32" t="s">
        <v>226</v>
      </c>
      <c r="C216" s="32"/>
      <c r="D216" s="32"/>
      <c r="E216" s="32"/>
      <c r="F216" s="32"/>
      <c r="G216" s="32"/>
      <c r="H216" s="32"/>
      <c r="I216" s="34"/>
      <c r="J216" s="34"/>
    </row>
    <row r="217" spans="1:10" s="28" customFormat="1" ht="30" x14ac:dyDescent="0.25">
      <c r="A217" s="32" t="s">
        <v>227</v>
      </c>
      <c r="B217" s="32" t="s">
        <v>228</v>
      </c>
      <c r="C217" s="32"/>
      <c r="D217" s="32"/>
      <c r="E217" s="32"/>
      <c r="F217" s="32"/>
      <c r="G217" s="32"/>
      <c r="H217" s="32"/>
      <c r="I217" s="34"/>
      <c r="J217" s="34"/>
    </row>
    <row r="218" spans="1:10" s="28" customFormat="1" ht="30" x14ac:dyDescent="0.25">
      <c r="A218" s="32" t="s">
        <v>229</v>
      </c>
      <c r="B218" s="32" t="s">
        <v>230</v>
      </c>
      <c r="C218" s="32"/>
      <c r="D218" s="32"/>
      <c r="E218" s="32"/>
      <c r="F218" s="32"/>
      <c r="G218" s="32"/>
      <c r="H218" s="32"/>
      <c r="I218" s="34"/>
      <c r="J218" s="34"/>
    </row>
    <row r="219" spans="1:10" s="28" customFormat="1" ht="30" x14ac:dyDescent="0.25">
      <c r="A219" s="32" t="s">
        <v>231</v>
      </c>
      <c r="B219" s="32" t="s">
        <v>232</v>
      </c>
      <c r="C219" s="32"/>
      <c r="D219" s="32"/>
      <c r="E219" s="32"/>
      <c r="F219" s="32"/>
      <c r="G219" s="32"/>
      <c r="H219" s="32"/>
      <c r="I219" s="34"/>
      <c r="J219" s="34"/>
    </row>
    <row r="220" spans="1:10" s="28" customFormat="1" ht="22.5" customHeight="1" x14ac:dyDescent="0.25">
      <c r="A220" s="32" t="s">
        <v>233</v>
      </c>
      <c r="B220" s="32" t="s">
        <v>234</v>
      </c>
      <c r="C220" s="32"/>
      <c r="D220" s="32"/>
      <c r="E220" s="32"/>
      <c r="F220" s="32"/>
      <c r="G220" s="32"/>
      <c r="H220" s="32"/>
      <c r="I220" s="34"/>
      <c r="J220" s="34"/>
    </row>
    <row r="221" spans="1:10" x14ac:dyDescent="0.25">
      <c r="E221" s="17" t="s">
        <v>62</v>
      </c>
      <c r="F221" s="17" t="str">
        <f>IF((COUNT(C214:C220)&lt;&gt;COUNT(F214:F220)),"", ROUND(SUM(F214:F220),2))</f>
        <v/>
      </c>
      <c r="G221" s="15" t="str">
        <f>IF((COUNT(C214:C220)&lt;&gt;COUNT(F214:F220)),"Neužpildytos visų objektų kainos", "")</f>
        <v>Neužpildytos visų objektų kainos</v>
      </c>
    </row>
    <row r="222" spans="1:10" x14ac:dyDescent="0.25">
      <c r="C222" s="31" t="s">
        <v>63</v>
      </c>
      <c r="D222" s="18"/>
      <c r="E222" s="17" t="s">
        <v>64</v>
      </c>
      <c r="F222" s="17" t="str">
        <f>IF(OR(F221="",D222=""),"", ROUND(PRODUCT(D222,F221)/100,2))</f>
        <v/>
      </c>
      <c r="G222" s="15" t="str">
        <f>IF(D222="", "Nurodykite taikomą PVM dydį", "")</f>
        <v>Nurodykite taikomą PVM dydį</v>
      </c>
    </row>
    <row r="223" spans="1:10" x14ac:dyDescent="0.25">
      <c r="E223" s="17" t="s">
        <v>65</v>
      </c>
      <c r="F223" s="17">
        <f>IF(ISBLANK(F222), "", ROUND(SUM(F221:F222),2))</f>
        <v>0</v>
      </c>
    </row>
    <row r="227" spans="1:10" x14ac:dyDescent="0.25">
      <c r="A227" s="13" t="s">
        <v>235</v>
      </c>
      <c r="B227" s="13" t="s">
        <v>236</v>
      </c>
    </row>
    <row r="229" spans="1:10" x14ac:dyDescent="0.25">
      <c r="A229" s="13" t="s">
        <v>27</v>
      </c>
    </row>
    <row r="230" spans="1:10" s="30" customFormat="1" ht="75" x14ac:dyDescent="0.25">
      <c r="A230" s="29" t="s">
        <v>28</v>
      </c>
      <c r="B230" s="29" t="s">
        <v>29</v>
      </c>
      <c r="C230" s="29" t="s">
        <v>30</v>
      </c>
      <c r="D230" s="29" t="s">
        <v>31</v>
      </c>
      <c r="E230" s="29" t="s">
        <v>32</v>
      </c>
      <c r="F230" s="29" t="s">
        <v>33</v>
      </c>
      <c r="G230" s="29" t="s">
        <v>34</v>
      </c>
      <c r="H230" s="29" t="s">
        <v>35</v>
      </c>
      <c r="I230" s="29" t="s">
        <v>36</v>
      </c>
      <c r="J230" s="29" t="s">
        <v>37</v>
      </c>
    </row>
    <row r="231" spans="1:10" s="28" customFormat="1" x14ac:dyDescent="0.25">
      <c r="A231" s="27" t="s">
        <v>237</v>
      </c>
      <c r="B231" s="27" t="s">
        <v>238</v>
      </c>
      <c r="C231" s="32"/>
      <c r="D231" s="32"/>
      <c r="E231" s="32"/>
      <c r="F231" s="32"/>
      <c r="G231" s="32"/>
      <c r="H231" s="32"/>
      <c r="I231" s="32"/>
      <c r="J231" s="32"/>
    </row>
    <row r="232" spans="1:10" s="28" customFormat="1" ht="48.75" customHeight="1" x14ac:dyDescent="0.25">
      <c r="A232" s="32" t="s">
        <v>239</v>
      </c>
      <c r="B232" s="32" t="s">
        <v>240</v>
      </c>
      <c r="C232" s="35">
        <v>20</v>
      </c>
      <c r="D232" s="35" t="s">
        <v>196</v>
      </c>
      <c r="E232" s="33"/>
      <c r="F232" s="32" t="str">
        <f>IF(ISBLANK(E232),"", PRODUCT(C232,E232))</f>
        <v/>
      </c>
      <c r="G232" s="34"/>
      <c r="H232" s="34"/>
      <c r="I232" s="32"/>
      <c r="J232" s="32"/>
    </row>
    <row r="233" spans="1:10" s="28" customFormat="1" ht="48.75" customHeight="1" x14ac:dyDescent="0.25">
      <c r="A233" s="32" t="s">
        <v>241</v>
      </c>
      <c r="B233" s="32" t="s">
        <v>242</v>
      </c>
      <c r="C233" s="35">
        <v>20</v>
      </c>
      <c r="D233" s="35" t="s">
        <v>196</v>
      </c>
      <c r="E233" s="33"/>
      <c r="F233" s="32" t="str">
        <f>IF(ISBLANK(E233),"", PRODUCT(C233,E233))</f>
        <v/>
      </c>
      <c r="G233" s="34"/>
      <c r="H233" s="34"/>
      <c r="I233" s="32"/>
      <c r="J233" s="32"/>
    </row>
    <row r="234" spans="1:10" s="28" customFormat="1" ht="30" x14ac:dyDescent="0.25">
      <c r="A234" s="32" t="s">
        <v>243</v>
      </c>
      <c r="B234" s="32" t="s">
        <v>244</v>
      </c>
      <c r="C234" s="32"/>
      <c r="D234" s="32"/>
      <c r="E234" s="32"/>
      <c r="F234" s="32"/>
      <c r="G234" s="32"/>
      <c r="H234" s="32"/>
      <c r="I234" s="34"/>
      <c r="J234" s="34"/>
    </row>
    <row r="235" spans="1:10" s="28" customFormat="1" ht="30" x14ac:dyDescent="0.25">
      <c r="A235" s="32" t="s">
        <v>245</v>
      </c>
      <c r="B235" s="32" t="s">
        <v>246</v>
      </c>
      <c r="C235" s="32"/>
      <c r="D235" s="32"/>
      <c r="E235" s="32"/>
      <c r="F235" s="32"/>
      <c r="G235" s="32"/>
      <c r="H235" s="32"/>
      <c r="I235" s="34"/>
      <c r="J235" s="34"/>
    </row>
    <row r="236" spans="1:10" s="28" customFormat="1" ht="45" x14ac:dyDescent="0.25">
      <c r="A236" s="32" t="s">
        <v>247</v>
      </c>
      <c r="B236" s="32" t="s">
        <v>248</v>
      </c>
      <c r="C236" s="32"/>
      <c r="D236" s="32"/>
      <c r="E236" s="32"/>
      <c r="F236" s="32"/>
      <c r="G236" s="32"/>
      <c r="H236" s="32"/>
      <c r="I236" s="34"/>
      <c r="J236" s="34"/>
    </row>
    <row r="237" spans="1:10" s="28" customFormat="1" ht="45" x14ac:dyDescent="0.25">
      <c r="A237" s="32" t="s">
        <v>249</v>
      </c>
      <c r="B237" s="32" t="s">
        <v>250</v>
      </c>
      <c r="C237" s="32"/>
      <c r="D237" s="32"/>
      <c r="E237" s="32"/>
      <c r="F237" s="32"/>
      <c r="G237" s="32"/>
      <c r="H237" s="32"/>
      <c r="I237" s="34"/>
      <c r="J237" s="34"/>
    </row>
    <row r="238" spans="1:10" s="28" customFormat="1" ht="30" x14ac:dyDescent="0.25">
      <c r="A238" s="32" t="s">
        <v>251</v>
      </c>
      <c r="B238" s="32" t="s">
        <v>252</v>
      </c>
      <c r="C238" s="32"/>
      <c r="D238" s="32"/>
      <c r="E238" s="32"/>
      <c r="F238" s="32"/>
      <c r="G238" s="32"/>
      <c r="H238" s="32"/>
      <c r="I238" s="34"/>
      <c r="J238" s="34"/>
    </row>
    <row r="239" spans="1:10" x14ac:dyDescent="0.25">
      <c r="E239" s="17" t="s">
        <v>62</v>
      </c>
      <c r="F239" s="17" t="str">
        <f>IF((COUNT(C232:C238)&lt;&gt;COUNT(F232:F238)),"", ROUND(SUM(F232:F238),2))</f>
        <v/>
      </c>
      <c r="G239" s="15" t="str">
        <f>IF((COUNT(C232:C238)&lt;&gt;COUNT(F232:F238)),"Neužpildytos visų objektų kainos", "")</f>
        <v>Neužpildytos visų objektų kainos</v>
      </c>
    </row>
    <row r="240" spans="1:10" x14ac:dyDescent="0.25">
      <c r="C240" s="31" t="s">
        <v>63</v>
      </c>
      <c r="D240" s="18"/>
      <c r="E240" s="17" t="s">
        <v>64</v>
      </c>
      <c r="F240" s="17" t="str">
        <f>IF(OR(F239="",D240=""),"", ROUND(PRODUCT(D240,F239)/100,2))</f>
        <v/>
      </c>
      <c r="G240" s="15" t="str">
        <f>IF(D240="", "Nurodykite taikomą PVM dydį", "")</f>
        <v>Nurodykite taikomą PVM dydį</v>
      </c>
    </row>
    <row r="241" spans="1:10" x14ac:dyDescent="0.25">
      <c r="E241" s="17" t="s">
        <v>65</v>
      </c>
      <c r="F241" s="17">
        <f>IF(ISBLANK(F240), "", ROUND(SUM(F239:F240),2))</f>
        <v>0</v>
      </c>
    </row>
    <row r="245" spans="1:10" x14ac:dyDescent="0.25">
      <c r="A245" s="13" t="s">
        <v>253</v>
      </c>
      <c r="B245" s="13" t="s">
        <v>254</v>
      </c>
    </row>
    <row r="247" spans="1:10" x14ac:dyDescent="0.25">
      <c r="A247" s="13" t="s">
        <v>27</v>
      </c>
    </row>
    <row r="248" spans="1:10" s="30" customFormat="1" ht="75" x14ac:dyDescent="0.25">
      <c r="A248" s="29" t="s">
        <v>28</v>
      </c>
      <c r="B248" s="29" t="s">
        <v>29</v>
      </c>
      <c r="C248" s="29" t="s">
        <v>30</v>
      </c>
      <c r="D248" s="29" t="s">
        <v>31</v>
      </c>
      <c r="E248" s="29" t="s">
        <v>32</v>
      </c>
      <c r="F248" s="29" t="s">
        <v>33</v>
      </c>
      <c r="G248" s="29" t="s">
        <v>34</v>
      </c>
      <c r="H248" s="29" t="s">
        <v>35</v>
      </c>
      <c r="I248" s="29" t="s">
        <v>36</v>
      </c>
      <c r="J248" s="29" t="s">
        <v>37</v>
      </c>
    </row>
    <row r="249" spans="1:10" s="28" customFormat="1" x14ac:dyDescent="0.25">
      <c r="A249" s="27" t="s">
        <v>255</v>
      </c>
      <c r="B249" s="27" t="s">
        <v>256</v>
      </c>
      <c r="C249" s="32"/>
      <c r="D249" s="32"/>
      <c r="E249" s="32"/>
      <c r="F249" s="32"/>
      <c r="G249" s="32"/>
      <c r="H249" s="32"/>
      <c r="I249" s="32"/>
      <c r="J249" s="32"/>
    </row>
    <row r="250" spans="1:10" s="28" customFormat="1" ht="51.75" customHeight="1" x14ac:dyDescent="0.25">
      <c r="A250" s="32" t="s">
        <v>257</v>
      </c>
      <c r="B250" s="32" t="s">
        <v>258</v>
      </c>
      <c r="C250" s="35">
        <v>13</v>
      </c>
      <c r="D250" s="35" t="s">
        <v>196</v>
      </c>
      <c r="E250" s="33"/>
      <c r="F250" s="32" t="str">
        <f>IF(ISBLANK(E250),"", PRODUCT(C250,E250))</f>
        <v/>
      </c>
      <c r="G250" s="34"/>
      <c r="H250" s="34"/>
      <c r="I250" s="32"/>
      <c r="J250" s="32"/>
    </row>
    <row r="251" spans="1:10" s="28" customFormat="1" ht="45" x14ac:dyDescent="0.25">
      <c r="A251" s="32" t="s">
        <v>259</v>
      </c>
      <c r="B251" s="32" t="s">
        <v>260</v>
      </c>
      <c r="C251" s="32"/>
      <c r="D251" s="32"/>
      <c r="E251" s="32"/>
      <c r="F251" s="32"/>
      <c r="G251" s="32"/>
      <c r="H251" s="32"/>
      <c r="I251" s="34"/>
      <c r="J251" s="34"/>
    </row>
    <row r="252" spans="1:10" s="28" customFormat="1" ht="60" x14ac:dyDescent="0.25">
      <c r="A252" s="32" t="s">
        <v>261</v>
      </c>
      <c r="B252" s="32" t="s">
        <v>262</v>
      </c>
      <c r="C252" s="32"/>
      <c r="D252" s="32"/>
      <c r="E252" s="32"/>
      <c r="F252" s="32"/>
      <c r="G252" s="32"/>
      <c r="H252" s="32"/>
      <c r="I252" s="34"/>
      <c r="J252" s="34"/>
    </row>
    <row r="253" spans="1:10" s="28" customFormat="1" ht="30" x14ac:dyDescent="0.25">
      <c r="A253" s="32" t="s">
        <v>263</v>
      </c>
      <c r="B253" s="32" t="s">
        <v>264</v>
      </c>
      <c r="C253" s="32"/>
      <c r="D253" s="32"/>
      <c r="E253" s="32"/>
      <c r="F253" s="32"/>
      <c r="G253" s="32"/>
      <c r="H253" s="32"/>
      <c r="I253" s="34"/>
      <c r="J253" s="34"/>
    </row>
    <row r="254" spans="1:10" s="28" customFormat="1" ht="30" x14ac:dyDescent="0.25">
      <c r="A254" s="32" t="s">
        <v>265</v>
      </c>
      <c r="B254" s="32" t="s">
        <v>266</v>
      </c>
      <c r="C254" s="32"/>
      <c r="D254" s="32"/>
      <c r="E254" s="32"/>
      <c r="F254" s="32"/>
      <c r="G254" s="32"/>
      <c r="H254" s="32"/>
      <c r="I254" s="34"/>
      <c r="J254" s="34"/>
    </row>
    <row r="255" spans="1:10" x14ac:dyDescent="0.25">
      <c r="E255" s="17" t="s">
        <v>62</v>
      </c>
      <c r="F255" s="17" t="str">
        <f>IF((COUNT(C250:C254)&lt;&gt;COUNT(F250:F254)),"", ROUND(SUM(F250:F254),2))</f>
        <v/>
      </c>
      <c r="G255" s="15" t="str">
        <f>IF((COUNT(C250:C254)&lt;&gt;COUNT(F250:F254)),"Neužpildytos visų objektų kainos", "")</f>
        <v>Neužpildytos visų objektų kainos</v>
      </c>
    </row>
    <row r="256" spans="1:10" x14ac:dyDescent="0.25">
      <c r="C256" s="31" t="s">
        <v>63</v>
      </c>
      <c r="D256" s="18"/>
      <c r="E256" s="17" t="s">
        <v>64</v>
      </c>
      <c r="F256" s="17" t="str">
        <f>IF(OR(F255="",D256=""),"", ROUND(PRODUCT(D256,F255)/100,2))</f>
        <v/>
      </c>
      <c r="G256" s="15" t="str">
        <f>IF(D256="", "Nurodykite taikomą PVM dydį", "")</f>
        <v>Nurodykite taikomą PVM dydį</v>
      </c>
    </row>
    <row r="257" spans="1:10" x14ac:dyDescent="0.25">
      <c r="E257" s="17" t="s">
        <v>65</v>
      </c>
      <c r="F257" s="17">
        <f>IF(ISBLANK(F256), "", ROUND(SUM(F255:F256),2))</f>
        <v>0</v>
      </c>
    </row>
    <row r="261" spans="1:10" x14ac:dyDescent="0.25">
      <c r="A261" s="13" t="s">
        <v>267</v>
      </c>
      <c r="B261" s="13" t="s">
        <v>268</v>
      </c>
    </row>
    <row r="263" spans="1:10" x14ac:dyDescent="0.25">
      <c r="A263" s="13" t="s">
        <v>27</v>
      </c>
    </row>
    <row r="264" spans="1:10" s="30" customFormat="1" ht="75" x14ac:dyDescent="0.25">
      <c r="A264" s="29" t="s">
        <v>28</v>
      </c>
      <c r="B264" s="29" t="s">
        <v>29</v>
      </c>
      <c r="C264" s="29" t="s">
        <v>30</v>
      </c>
      <c r="D264" s="29" t="s">
        <v>31</v>
      </c>
      <c r="E264" s="29" t="s">
        <v>32</v>
      </c>
      <c r="F264" s="29" t="s">
        <v>33</v>
      </c>
      <c r="G264" s="29" t="s">
        <v>34</v>
      </c>
      <c r="H264" s="29" t="s">
        <v>35</v>
      </c>
      <c r="I264" s="29" t="s">
        <v>36</v>
      </c>
      <c r="J264" s="29" t="s">
        <v>37</v>
      </c>
    </row>
    <row r="265" spans="1:10" s="28" customFormat="1" x14ac:dyDescent="0.25">
      <c r="A265" s="27" t="s">
        <v>269</v>
      </c>
      <c r="B265" s="27" t="s">
        <v>270</v>
      </c>
      <c r="C265" s="32"/>
      <c r="D265" s="32"/>
      <c r="E265" s="32"/>
      <c r="F265" s="32"/>
      <c r="G265" s="32"/>
      <c r="H265" s="32"/>
      <c r="I265" s="32"/>
      <c r="J265" s="32"/>
    </row>
    <row r="266" spans="1:10" s="28" customFormat="1" ht="39.75" customHeight="1" x14ac:dyDescent="0.25">
      <c r="A266" s="32" t="s">
        <v>271</v>
      </c>
      <c r="B266" s="32" t="s">
        <v>272</v>
      </c>
      <c r="C266" s="35">
        <v>13</v>
      </c>
      <c r="D266" s="35" t="s">
        <v>196</v>
      </c>
      <c r="E266" s="33"/>
      <c r="F266" s="32" t="str">
        <f>IF(ISBLANK(E266),"", PRODUCT(C266,E266))</f>
        <v/>
      </c>
      <c r="G266" s="34"/>
      <c r="H266" s="34"/>
      <c r="I266" s="32"/>
      <c r="J266" s="32"/>
    </row>
    <row r="267" spans="1:10" s="28" customFormat="1" ht="45" x14ac:dyDescent="0.25">
      <c r="A267" s="32" t="s">
        <v>273</v>
      </c>
      <c r="B267" s="32" t="s">
        <v>274</v>
      </c>
      <c r="C267" s="32"/>
      <c r="D267" s="32"/>
      <c r="E267" s="32"/>
      <c r="F267" s="32"/>
      <c r="G267" s="32"/>
      <c r="H267" s="32"/>
      <c r="I267" s="34"/>
      <c r="J267" s="34"/>
    </row>
    <row r="268" spans="1:10" s="28" customFormat="1" x14ac:dyDescent="0.25">
      <c r="A268" s="32" t="s">
        <v>275</v>
      </c>
      <c r="B268" s="32" t="s">
        <v>276</v>
      </c>
      <c r="C268" s="32"/>
      <c r="D268" s="32"/>
      <c r="E268" s="32"/>
      <c r="F268" s="32"/>
      <c r="G268" s="32"/>
      <c r="H268" s="32"/>
      <c r="I268" s="34"/>
      <c r="J268" s="34"/>
    </row>
    <row r="269" spans="1:10" x14ac:dyDescent="0.25">
      <c r="E269" s="17" t="s">
        <v>62</v>
      </c>
      <c r="F269" s="17" t="str">
        <f>IF((COUNT(C266:C268)&lt;&gt;COUNT(F266:F268)),"", ROUND(SUM(F266:F268),2))</f>
        <v/>
      </c>
      <c r="G269" s="15" t="str">
        <f>IF((COUNT(C266:C268)&lt;&gt;COUNT(F266:F268)),"Neužpildytos visų objektų kainos", "")</f>
        <v>Neužpildytos visų objektų kainos</v>
      </c>
    </row>
    <row r="270" spans="1:10" x14ac:dyDescent="0.25">
      <c r="C270" s="31" t="s">
        <v>63</v>
      </c>
      <c r="D270" s="18"/>
      <c r="E270" s="17" t="s">
        <v>64</v>
      </c>
      <c r="F270" s="17" t="str">
        <f>IF(OR(F269="",D270=""),"", ROUND(PRODUCT(D270,F269)/100,2))</f>
        <v/>
      </c>
      <c r="G270" s="15" t="str">
        <f>IF(D270="", "Nurodykite taikomą PVM dydį", "")</f>
        <v>Nurodykite taikomą PVM dydį</v>
      </c>
    </row>
    <row r="271" spans="1:10" x14ac:dyDescent="0.25">
      <c r="E271" s="17" t="s">
        <v>65</v>
      </c>
      <c r="F271" s="17">
        <f>IF(ISBLANK(F270), "", ROUND(SUM(F269:F270),2))</f>
        <v>0</v>
      </c>
    </row>
    <row r="275" spans="1:10" x14ac:dyDescent="0.25">
      <c r="A275" s="13" t="s">
        <v>277</v>
      </c>
      <c r="B275" s="13" t="s">
        <v>278</v>
      </c>
    </row>
    <row r="277" spans="1:10" x14ac:dyDescent="0.25">
      <c r="A277" s="13" t="s">
        <v>27</v>
      </c>
    </row>
    <row r="278" spans="1:10" s="30" customFormat="1" ht="75" x14ac:dyDescent="0.25">
      <c r="A278" s="29" t="s">
        <v>28</v>
      </c>
      <c r="B278" s="29" t="s">
        <v>29</v>
      </c>
      <c r="C278" s="29" t="s">
        <v>30</v>
      </c>
      <c r="D278" s="29" t="s">
        <v>31</v>
      </c>
      <c r="E278" s="29" t="s">
        <v>32</v>
      </c>
      <c r="F278" s="29" t="s">
        <v>33</v>
      </c>
      <c r="G278" s="29" t="s">
        <v>34</v>
      </c>
      <c r="H278" s="29" t="s">
        <v>35</v>
      </c>
      <c r="I278" s="29" t="s">
        <v>36</v>
      </c>
      <c r="J278" s="29" t="s">
        <v>37</v>
      </c>
    </row>
    <row r="279" spans="1:10" s="28" customFormat="1" ht="30" x14ac:dyDescent="0.25">
      <c r="A279" s="27" t="s">
        <v>279</v>
      </c>
      <c r="B279" s="27" t="s">
        <v>915</v>
      </c>
      <c r="C279" s="32"/>
      <c r="D279" s="32"/>
      <c r="E279" s="32"/>
      <c r="F279" s="32"/>
      <c r="G279" s="32"/>
      <c r="H279" s="32"/>
      <c r="I279" s="32"/>
      <c r="J279" s="32"/>
    </row>
    <row r="280" spans="1:10" s="28" customFormat="1" ht="37.5" customHeight="1" x14ac:dyDescent="0.25">
      <c r="A280" s="32" t="s">
        <v>280</v>
      </c>
      <c r="B280" s="32" t="s">
        <v>281</v>
      </c>
      <c r="C280" s="35">
        <v>120</v>
      </c>
      <c r="D280" s="35" t="s">
        <v>41</v>
      </c>
      <c r="E280" s="33"/>
      <c r="F280" s="32" t="str">
        <f>IF(ISBLANK(E280),"", PRODUCT(C280,E280))</f>
        <v/>
      </c>
      <c r="G280" s="34"/>
      <c r="H280" s="34"/>
      <c r="I280" s="32"/>
      <c r="J280" s="32"/>
    </row>
    <row r="281" spans="1:10" s="28" customFormat="1" x14ac:dyDescent="0.25">
      <c r="A281" s="32" t="s">
        <v>282</v>
      </c>
      <c r="B281" s="32" t="s">
        <v>283</v>
      </c>
      <c r="C281" s="32"/>
      <c r="D281" s="32"/>
      <c r="E281" s="32"/>
      <c r="F281" s="32"/>
      <c r="G281" s="32"/>
      <c r="H281" s="32"/>
      <c r="I281" s="34"/>
      <c r="J281" s="34"/>
    </row>
    <row r="282" spans="1:10" s="28" customFormat="1" ht="30" x14ac:dyDescent="0.25">
      <c r="A282" s="32" t="s">
        <v>284</v>
      </c>
      <c r="B282" s="32" t="s">
        <v>285</v>
      </c>
      <c r="C282" s="32"/>
      <c r="D282" s="32"/>
      <c r="E282" s="32"/>
      <c r="F282" s="32"/>
      <c r="G282" s="32"/>
      <c r="H282" s="32"/>
      <c r="I282" s="34"/>
      <c r="J282" s="34"/>
    </row>
    <row r="283" spans="1:10" s="28" customFormat="1" ht="30" x14ac:dyDescent="0.25">
      <c r="A283" s="32" t="s">
        <v>286</v>
      </c>
      <c r="B283" s="32" t="s">
        <v>287</v>
      </c>
      <c r="C283" s="32"/>
      <c r="D283" s="32"/>
      <c r="E283" s="32"/>
      <c r="F283" s="32"/>
      <c r="G283" s="32"/>
      <c r="H283" s="32"/>
      <c r="I283" s="34"/>
      <c r="J283" s="34"/>
    </row>
    <row r="284" spans="1:10" s="28" customFormat="1" x14ac:dyDescent="0.25">
      <c r="A284" s="32" t="s">
        <v>288</v>
      </c>
      <c r="B284" s="32" t="s">
        <v>289</v>
      </c>
      <c r="C284" s="32"/>
      <c r="D284" s="32"/>
      <c r="E284" s="32"/>
      <c r="F284" s="32"/>
      <c r="G284" s="32"/>
      <c r="H284" s="32"/>
      <c r="I284" s="34"/>
      <c r="J284" s="34"/>
    </row>
    <row r="285" spans="1:10" s="28" customFormat="1" ht="30" x14ac:dyDescent="0.25">
      <c r="A285" s="32" t="s">
        <v>290</v>
      </c>
      <c r="B285" s="32" t="s">
        <v>291</v>
      </c>
      <c r="C285" s="32"/>
      <c r="D285" s="32"/>
      <c r="E285" s="32"/>
      <c r="F285" s="32"/>
      <c r="G285" s="32"/>
      <c r="H285" s="32"/>
      <c r="I285" s="34"/>
      <c r="J285" s="34"/>
    </row>
    <row r="286" spans="1:10" s="28" customFormat="1" x14ac:dyDescent="0.25">
      <c r="A286" s="32" t="s">
        <v>292</v>
      </c>
      <c r="B286" s="32" t="s">
        <v>293</v>
      </c>
      <c r="C286" s="32"/>
      <c r="D286" s="32"/>
      <c r="E286" s="32"/>
      <c r="F286" s="32"/>
      <c r="G286" s="32"/>
      <c r="H286" s="32"/>
      <c r="I286" s="34"/>
      <c r="J286" s="34"/>
    </row>
    <row r="287" spans="1:10" x14ac:dyDescent="0.25">
      <c r="E287" s="17" t="s">
        <v>62</v>
      </c>
      <c r="F287" s="17" t="str">
        <f>IF((COUNT(C280:C286)&lt;&gt;COUNT(F280:F286)),"", ROUND(SUM(F280:F286),2))</f>
        <v/>
      </c>
      <c r="G287" s="15" t="str">
        <f>IF((COUNT(C280:C286)&lt;&gt;COUNT(F280:F286)),"Neužpildytos visų objektų kainos", "")</f>
        <v>Neužpildytos visų objektų kainos</v>
      </c>
    </row>
    <row r="288" spans="1:10" x14ac:dyDescent="0.25">
      <c r="C288" s="31" t="s">
        <v>63</v>
      </c>
      <c r="D288" s="18"/>
      <c r="E288" s="17" t="s">
        <v>64</v>
      </c>
      <c r="F288" s="17" t="str">
        <f>IF(OR(F287="",D288=""),"", ROUND(PRODUCT(D288,F287)/100,2))</f>
        <v/>
      </c>
      <c r="G288" s="15" t="str">
        <f>IF(D288="", "Nurodykite taikomą PVM dydį", "")</f>
        <v>Nurodykite taikomą PVM dydį</v>
      </c>
    </row>
    <row r="289" spans="1:10" x14ac:dyDescent="0.25">
      <c r="E289" s="17" t="s">
        <v>65</v>
      </c>
      <c r="F289" s="17">
        <f>IF(ISBLANK(F288), "", ROUND(SUM(F287:F288),2))</f>
        <v>0</v>
      </c>
    </row>
    <row r="293" spans="1:10" x14ac:dyDescent="0.25">
      <c r="A293" s="13" t="s">
        <v>294</v>
      </c>
      <c r="B293" s="13" t="s">
        <v>295</v>
      </c>
    </row>
    <row r="295" spans="1:10" x14ac:dyDescent="0.25">
      <c r="A295" s="13" t="s">
        <v>27</v>
      </c>
    </row>
    <row r="296" spans="1:10" s="30" customFormat="1" ht="75" x14ac:dyDescent="0.25">
      <c r="A296" s="29" t="s">
        <v>28</v>
      </c>
      <c r="B296" s="29" t="s">
        <v>29</v>
      </c>
      <c r="C296" s="29" t="s">
        <v>30</v>
      </c>
      <c r="D296" s="29" t="s">
        <v>31</v>
      </c>
      <c r="E296" s="29" t="s">
        <v>32</v>
      </c>
      <c r="F296" s="29" t="s">
        <v>33</v>
      </c>
      <c r="G296" s="29" t="s">
        <v>34</v>
      </c>
      <c r="H296" s="29" t="s">
        <v>35</v>
      </c>
      <c r="I296" s="29" t="s">
        <v>36</v>
      </c>
      <c r="J296" s="29" t="s">
        <v>37</v>
      </c>
    </row>
    <row r="297" spans="1:10" s="28" customFormat="1" ht="30" x14ac:dyDescent="0.25">
      <c r="A297" s="27" t="s">
        <v>296</v>
      </c>
      <c r="B297" s="27" t="s">
        <v>917</v>
      </c>
      <c r="C297" s="32"/>
      <c r="D297" s="32"/>
      <c r="E297" s="32"/>
      <c r="F297" s="32"/>
      <c r="G297" s="32"/>
      <c r="H297" s="32"/>
      <c r="I297" s="32"/>
      <c r="J297" s="32"/>
    </row>
    <row r="298" spans="1:10" s="28" customFormat="1" ht="63.75" customHeight="1" x14ac:dyDescent="0.25">
      <c r="A298" s="32" t="s">
        <v>297</v>
      </c>
      <c r="B298" s="32" t="s">
        <v>298</v>
      </c>
      <c r="C298" s="35">
        <v>120</v>
      </c>
      <c r="D298" s="35" t="s">
        <v>41</v>
      </c>
      <c r="E298" s="33"/>
      <c r="F298" s="32" t="str">
        <f>IF(ISBLANK(E298),"", PRODUCT(C298,E298))</f>
        <v/>
      </c>
      <c r="G298" s="34"/>
      <c r="H298" s="34"/>
      <c r="I298" s="32"/>
      <c r="J298" s="32"/>
    </row>
    <row r="299" spans="1:10" s="28" customFormat="1" ht="30" x14ac:dyDescent="0.25">
      <c r="A299" s="32" t="s">
        <v>299</v>
      </c>
      <c r="B299" s="32" t="s">
        <v>300</v>
      </c>
      <c r="C299" s="32"/>
      <c r="D299" s="32"/>
      <c r="E299" s="32"/>
      <c r="F299" s="32"/>
      <c r="G299" s="32"/>
      <c r="H299" s="32"/>
      <c r="I299" s="34"/>
      <c r="J299" s="34"/>
    </row>
    <row r="300" spans="1:10" s="28" customFormat="1" ht="45" x14ac:dyDescent="0.25">
      <c r="A300" s="32" t="s">
        <v>301</v>
      </c>
      <c r="B300" s="32" t="s">
        <v>302</v>
      </c>
      <c r="C300" s="32"/>
      <c r="D300" s="32"/>
      <c r="E300" s="32"/>
      <c r="F300" s="32"/>
      <c r="G300" s="32"/>
      <c r="H300" s="32"/>
      <c r="I300" s="34"/>
      <c r="J300" s="34"/>
    </row>
    <row r="301" spans="1:10" s="28" customFormat="1" ht="30" x14ac:dyDescent="0.25">
      <c r="A301" s="32" t="s">
        <v>303</v>
      </c>
      <c r="B301" s="32" t="s">
        <v>304</v>
      </c>
      <c r="C301" s="32"/>
      <c r="D301" s="32"/>
      <c r="E301" s="32"/>
      <c r="F301" s="32"/>
      <c r="G301" s="32"/>
      <c r="H301" s="32"/>
      <c r="I301" s="34"/>
      <c r="J301" s="34"/>
    </row>
    <row r="302" spans="1:10" x14ac:dyDescent="0.25">
      <c r="E302" s="17" t="s">
        <v>62</v>
      </c>
      <c r="F302" s="17" t="str">
        <f>IF((COUNT(C298:C301)&lt;&gt;COUNT(F298:F301)),"", ROUND(SUM(F298:F301),2))</f>
        <v/>
      </c>
      <c r="G302" s="15" t="str">
        <f>IF((COUNT(C298:C301)&lt;&gt;COUNT(F298:F301)),"Neužpildytos visų objektų kainos", "")</f>
        <v>Neužpildytos visų objektų kainos</v>
      </c>
    </row>
    <row r="303" spans="1:10" x14ac:dyDescent="0.25">
      <c r="C303" s="31" t="s">
        <v>63</v>
      </c>
      <c r="D303" s="18"/>
      <c r="E303" s="17" t="s">
        <v>64</v>
      </c>
      <c r="F303" s="17" t="str">
        <f>IF(OR(F302="",D303=""),"", ROUND(PRODUCT(D303,F302)/100,2))</f>
        <v/>
      </c>
      <c r="G303" s="15" t="str">
        <f>IF(D303="", "Nurodykite taikomą PVM dydį", "")</f>
        <v>Nurodykite taikomą PVM dydį</v>
      </c>
    </row>
    <row r="304" spans="1:10" x14ac:dyDescent="0.25">
      <c r="E304" s="17" t="s">
        <v>65</v>
      </c>
      <c r="F304" s="17">
        <f>IF(ISBLANK(F303), "", ROUND(SUM(F302:F303),2))</f>
        <v>0</v>
      </c>
    </row>
    <row r="308" spans="1:10" x14ac:dyDescent="0.25">
      <c r="A308" s="13" t="s">
        <v>305</v>
      </c>
      <c r="B308" s="13" t="s">
        <v>306</v>
      </c>
    </row>
    <row r="310" spans="1:10" x14ac:dyDescent="0.25">
      <c r="A310" s="13" t="s">
        <v>27</v>
      </c>
    </row>
    <row r="311" spans="1:10" s="30" customFormat="1" ht="75" x14ac:dyDescent="0.25">
      <c r="A311" s="29" t="s">
        <v>28</v>
      </c>
      <c r="B311" s="29" t="s">
        <v>29</v>
      </c>
      <c r="C311" s="29" t="s">
        <v>30</v>
      </c>
      <c r="D311" s="29" t="s">
        <v>31</v>
      </c>
      <c r="E311" s="29" t="s">
        <v>32</v>
      </c>
      <c r="F311" s="29" t="s">
        <v>33</v>
      </c>
      <c r="G311" s="29" t="s">
        <v>34</v>
      </c>
      <c r="H311" s="29" t="s">
        <v>35</v>
      </c>
      <c r="I311" s="29" t="s">
        <v>36</v>
      </c>
      <c r="J311" s="29" t="s">
        <v>37</v>
      </c>
    </row>
    <row r="312" spans="1:10" s="28" customFormat="1" ht="30" x14ac:dyDescent="0.25">
      <c r="A312" s="27" t="s">
        <v>307</v>
      </c>
      <c r="B312" s="27" t="s">
        <v>916</v>
      </c>
      <c r="C312" s="32"/>
      <c r="D312" s="32"/>
      <c r="E312" s="32"/>
      <c r="F312" s="32"/>
      <c r="G312" s="32"/>
      <c r="H312" s="32"/>
      <c r="I312" s="32"/>
      <c r="J312" s="32"/>
    </row>
    <row r="313" spans="1:10" s="28" customFormat="1" ht="40.5" customHeight="1" x14ac:dyDescent="0.25">
      <c r="A313" s="32" t="s">
        <v>308</v>
      </c>
      <c r="B313" s="32" t="s">
        <v>309</v>
      </c>
      <c r="C313" s="35">
        <v>100</v>
      </c>
      <c r="D313" s="35" t="s">
        <v>41</v>
      </c>
      <c r="E313" s="33"/>
      <c r="F313" s="32" t="str">
        <f>IF(ISBLANK(E313),"", PRODUCT(C313,E313))</f>
        <v/>
      </c>
      <c r="G313" s="34"/>
      <c r="H313" s="34"/>
      <c r="I313" s="32"/>
      <c r="J313" s="32"/>
    </row>
    <row r="314" spans="1:10" s="28" customFormat="1" x14ac:dyDescent="0.25">
      <c r="A314" s="32" t="s">
        <v>310</v>
      </c>
      <c r="B314" s="32" t="s">
        <v>311</v>
      </c>
      <c r="C314" s="32"/>
      <c r="D314" s="32"/>
      <c r="E314" s="32"/>
      <c r="F314" s="32"/>
      <c r="G314" s="32"/>
      <c r="H314" s="32"/>
      <c r="I314" s="34"/>
      <c r="J314" s="34"/>
    </row>
    <row r="315" spans="1:10" s="28" customFormat="1" x14ac:dyDescent="0.25">
      <c r="A315" s="32" t="s">
        <v>312</v>
      </c>
      <c r="B315" s="32" t="s">
        <v>313</v>
      </c>
      <c r="C315" s="32"/>
      <c r="D315" s="32"/>
      <c r="E315" s="32"/>
      <c r="F315" s="32"/>
      <c r="G315" s="32"/>
      <c r="H315" s="32"/>
      <c r="I315" s="34"/>
      <c r="J315" s="34"/>
    </row>
    <row r="316" spans="1:10" s="28" customFormat="1" ht="30" x14ac:dyDescent="0.25">
      <c r="A316" s="32" t="s">
        <v>314</v>
      </c>
      <c r="B316" s="32" t="s">
        <v>315</v>
      </c>
      <c r="C316" s="32"/>
      <c r="D316" s="32"/>
      <c r="E316" s="32"/>
      <c r="F316" s="32"/>
      <c r="G316" s="32"/>
      <c r="H316" s="32"/>
      <c r="I316" s="34"/>
      <c r="J316" s="34"/>
    </row>
    <row r="317" spans="1:10" x14ac:dyDescent="0.25">
      <c r="E317" s="17" t="s">
        <v>62</v>
      </c>
      <c r="F317" s="17" t="str">
        <f>IF((COUNT(C313:C316)&lt;&gt;COUNT(F313:F316)),"", ROUND(SUM(F313:F316),2))</f>
        <v/>
      </c>
      <c r="G317" s="15" t="str">
        <f>IF((COUNT(C313:C316)&lt;&gt;COUNT(F313:F316)),"Neužpildytos visų objektų kainos", "")</f>
        <v>Neužpildytos visų objektų kainos</v>
      </c>
    </row>
    <row r="318" spans="1:10" x14ac:dyDescent="0.25">
      <c r="C318" s="31" t="s">
        <v>63</v>
      </c>
      <c r="D318" s="18"/>
      <c r="E318" s="17" t="s">
        <v>64</v>
      </c>
      <c r="F318" s="17" t="str">
        <f>IF(OR(F317="",D318=""),"", ROUND(PRODUCT(D318,F317)/100,2))</f>
        <v/>
      </c>
      <c r="G318" s="15" t="str">
        <f>IF(D318="", "Nurodykite taikomą PVM dydį", "")</f>
        <v>Nurodykite taikomą PVM dydį</v>
      </c>
    </row>
    <row r="319" spans="1:10" x14ac:dyDescent="0.25">
      <c r="E319" s="17" t="s">
        <v>65</v>
      </c>
      <c r="F319" s="17">
        <f>IF(ISBLANK(F318), "", ROUND(SUM(F317:F318),2))</f>
        <v>0</v>
      </c>
    </row>
    <row r="323" spans="1:10" x14ac:dyDescent="0.25">
      <c r="A323" s="13" t="s">
        <v>316</v>
      </c>
      <c r="B323" s="13" t="s">
        <v>317</v>
      </c>
    </row>
    <row r="325" spans="1:10" x14ac:dyDescent="0.25">
      <c r="A325" s="13" t="s">
        <v>27</v>
      </c>
    </row>
    <row r="326" spans="1:10" s="30" customFormat="1" ht="75" x14ac:dyDescent="0.25">
      <c r="A326" s="29" t="s">
        <v>28</v>
      </c>
      <c r="B326" s="29" t="s">
        <v>29</v>
      </c>
      <c r="C326" s="29" t="s">
        <v>30</v>
      </c>
      <c r="D326" s="29" t="s">
        <v>31</v>
      </c>
      <c r="E326" s="29" t="s">
        <v>32</v>
      </c>
      <c r="F326" s="29" t="s">
        <v>33</v>
      </c>
      <c r="G326" s="29" t="s">
        <v>34</v>
      </c>
      <c r="H326" s="29" t="s">
        <v>35</v>
      </c>
      <c r="I326" s="29" t="s">
        <v>36</v>
      </c>
      <c r="J326" s="29" t="s">
        <v>37</v>
      </c>
    </row>
    <row r="327" spans="1:10" s="28" customFormat="1" x14ac:dyDescent="0.25">
      <c r="A327" s="27" t="s">
        <v>318</v>
      </c>
      <c r="B327" s="27" t="s">
        <v>319</v>
      </c>
      <c r="C327" s="32"/>
      <c r="D327" s="32"/>
      <c r="E327" s="32"/>
      <c r="F327" s="32"/>
      <c r="G327" s="32"/>
      <c r="H327" s="32"/>
      <c r="I327" s="32"/>
      <c r="J327" s="32"/>
    </row>
    <row r="328" spans="1:10" s="28" customFormat="1" ht="47.25" customHeight="1" x14ac:dyDescent="0.25">
      <c r="A328" s="32" t="s">
        <v>320</v>
      </c>
      <c r="B328" s="32" t="s">
        <v>321</v>
      </c>
      <c r="C328" s="35">
        <v>9000</v>
      </c>
      <c r="D328" s="35" t="s">
        <v>41</v>
      </c>
      <c r="E328" s="33"/>
      <c r="F328" s="32" t="str">
        <f>IF(ISBLANK(E328),"", PRODUCT(C328,E328))</f>
        <v/>
      </c>
      <c r="G328" s="34"/>
      <c r="H328" s="34"/>
      <c r="I328" s="32"/>
      <c r="J328" s="32"/>
    </row>
    <row r="329" spans="1:10" s="28" customFormat="1" ht="47.25" customHeight="1" x14ac:dyDescent="0.25">
      <c r="A329" s="32" t="s">
        <v>322</v>
      </c>
      <c r="B329" s="32" t="s">
        <v>323</v>
      </c>
      <c r="C329" s="35">
        <v>300</v>
      </c>
      <c r="D329" s="35" t="s">
        <v>41</v>
      </c>
      <c r="E329" s="33"/>
      <c r="F329" s="32" t="str">
        <f>IF(ISBLANK(E329),"", PRODUCT(C329,E329))</f>
        <v/>
      </c>
      <c r="G329" s="34"/>
      <c r="H329" s="34"/>
      <c r="I329" s="32"/>
      <c r="J329" s="32"/>
    </row>
    <row r="330" spans="1:10" s="28" customFormat="1" x14ac:dyDescent="0.25">
      <c r="A330" s="32" t="s">
        <v>324</v>
      </c>
      <c r="B330" s="32" t="s">
        <v>325</v>
      </c>
      <c r="C330" s="32"/>
      <c r="D330" s="32"/>
      <c r="E330" s="32"/>
      <c r="F330" s="32"/>
      <c r="G330" s="32"/>
      <c r="H330" s="32"/>
      <c r="I330" s="34"/>
      <c r="J330" s="34"/>
    </row>
    <row r="331" spans="1:10" s="28" customFormat="1" ht="45" x14ac:dyDescent="0.25">
      <c r="A331" s="32" t="s">
        <v>326</v>
      </c>
      <c r="B331" s="32" t="s">
        <v>327</v>
      </c>
      <c r="C331" s="32"/>
      <c r="D331" s="32"/>
      <c r="E331" s="32"/>
      <c r="F331" s="32"/>
      <c r="G331" s="32"/>
      <c r="H331" s="32"/>
      <c r="I331" s="34"/>
      <c r="J331" s="34"/>
    </row>
    <row r="332" spans="1:10" s="28" customFormat="1" ht="30" x14ac:dyDescent="0.25">
      <c r="A332" s="32" t="s">
        <v>328</v>
      </c>
      <c r="B332" s="32" t="s">
        <v>329</v>
      </c>
      <c r="C332" s="32"/>
      <c r="D332" s="32"/>
      <c r="E332" s="32"/>
      <c r="F332" s="32"/>
      <c r="G332" s="32"/>
      <c r="H332" s="32"/>
      <c r="I332" s="34"/>
      <c r="J332" s="34"/>
    </row>
    <row r="333" spans="1:10" s="28" customFormat="1" ht="60" x14ac:dyDescent="0.25">
      <c r="A333" s="32" t="s">
        <v>330</v>
      </c>
      <c r="B333" s="32" t="s">
        <v>331</v>
      </c>
      <c r="C333" s="32"/>
      <c r="D333" s="32"/>
      <c r="E333" s="32"/>
      <c r="F333" s="32"/>
      <c r="G333" s="32"/>
      <c r="H333" s="32"/>
      <c r="I333" s="34"/>
      <c r="J333" s="34"/>
    </row>
    <row r="334" spans="1:10" s="28" customFormat="1" x14ac:dyDescent="0.25">
      <c r="A334" s="32" t="s">
        <v>332</v>
      </c>
      <c r="B334" s="32" t="s">
        <v>333</v>
      </c>
      <c r="C334" s="32"/>
      <c r="D334" s="32"/>
      <c r="E334" s="32"/>
      <c r="F334" s="32"/>
      <c r="G334" s="32"/>
      <c r="H334" s="32"/>
      <c r="I334" s="34"/>
      <c r="J334" s="34"/>
    </row>
    <row r="335" spans="1:10" s="28" customFormat="1" ht="30" x14ac:dyDescent="0.25">
      <c r="A335" s="32" t="s">
        <v>334</v>
      </c>
      <c r="B335" s="32" t="s">
        <v>335</v>
      </c>
      <c r="C335" s="32"/>
      <c r="D335" s="32"/>
      <c r="E335" s="32"/>
      <c r="F335" s="32"/>
      <c r="G335" s="32"/>
      <c r="H335" s="32"/>
      <c r="I335" s="34"/>
      <c r="J335" s="34"/>
    </row>
    <row r="336" spans="1:10" s="28" customFormat="1" x14ac:dyDescent="0.25">
      <c r="A336" s="32" t="s">
        <v>336</v>
      </c>
      <c r="B336" s="32" t="s">
        <v>337</v>
      </c>
      <c r="C336" s="32"/>
      <c r="D336" s="32"/>
      <c r="E336" s="32"/>
      <c r="F336" s="32"/>
      <c r="G336" s="32"/>
      <c r="H336" s="32"/>
      <c r="I336" s="34"/>
      <c r="J336" s="34"/>
    </row>
    <row r="337" spans="1:10" s="28" customFormat="1" ht="30" x14ac:dyDescent="0.25">
      <c r="A337" s="32" t="s">
        <v>338</v>
      </c>
      <c r="B337" s="32" t="s">
        <v>339</v>
      </c>
      <c r="C337" s="32"/>
      <c r="D337" s="32"/>
      <c r="E337" s="32"/>
      <c r="F337" s="32"/>
      <c r="G337" s="32"/>
      <c r="H337" s="32"/>
      <c r="I337" s="34"/>
      <c r="J337" s="34"/>
    </row>
    <row r="338" spans="1:10" s="28" customFormat="1" x14ac:dyDescent="0.25">
      <c r="A338" s="32" t="s">
        <v>340</v>
      </c>
      <c r="B338" s="32" t="s">
        <v>341</v>
      </c>
      <c r="C338" s="32"/>
      <c r="D338" s="32"/>
      <c r="E338" s="32"/>
      <c r="F338" s="32"/>
      <c r="G338" s="32"/>
      <c r="H338" s="32"/>
      <c r="I338" s="34"/>
      <c r="J338" s="34"/>
    </row>
    <row r="339" spans="1:10" x14ac:dyDescent="0.25">
      <c r="E339" s="17" t="s">
        <v>62</v>
      </c>
      <c r="F339" s="17" t="str">
        <f>IF((COUNT(C328:C338)&lt;&gt;COUNT(F328:F338)),"", ROUND(SUM(F328:F338),2))</f>
        <v/>
      </c>
      <c r="G339" s="15" t="str">
        <f>IF((COUNT(C328:C338)&lt;&gt;COUNT(F328:F338)),"Neužpildytos visų objektų kainos", "")</f>
        <v>Neužpildytos visų objektų kainos</v>
      </c>
    </row>
    <row r="340" spans="1:10" x14ac:dyDescent="0.25">
      <c r="C340" s="31" t="s">
        <v>63</v>
      </c>
      <c r="D340" s="18"/>
      <c r="E340" s="17" t="s">
        <v>64</v>
      </c>
      <c r="F340" s="17" t="str">
        <f>IF(OR(F339="",D340=""),"", ROUND(PRODUCT(D340,F339)/100,2))</f>
        <v/>
      </c>
      <c r="G340" s="15" t="str">
        <f>IF(D340="", "Nurodykite taikomą PVM dydį", "")</f>
        <v>Nurodykite taikomą PVM dydį</v>
      </c>
    </row>
    <row r="341" spans="1:10" x14ac:dyDescent="0.25">
      <c r="E341" s="17" t="s">
        <v>65</v>
      </c>
      <c r="F341" s="17">
        <f>IF(ISBLANK(F340), "", ROUND(SUM(F339:F340),2))</f>
        <v>0</v>
      </c>
    </row>
    <row r="345" spans="1:10" x14ac:dyDescent="0.25">
      <c r="A345" s="13" t="s">
        <v>342</v>
      </c>
      <c r="B345" s="13" t="s">
        <v>343</v>
      </c>
    </row>
    <row r="347" spans="1:10" x14ac:dyDescent="0.25">
      <c r="A347" s="13" t="s">
        <v>27</v>
      </c>
    </row>
    <row r="348" spans="1:10" s="30" customFormat="1" ht="75" x14ac:dyDescent="0.25">
      <c r="A348" s="29" t="s">
        <v>28</v>
      </c>
      <c r="B348" s="29" t="s">
        <v>29</v>
      </c>
      <c r="C348" s="29" t="s">
        <v>30</v>
      </c>
      <c r="D348" s="29" t="s">
        <v>31</v>
      </c>
      <c r="E348" s="29" t="s">
        <v>32</v>
      </c>
      <c r="F348" s="29" t="s">
        <v>33</v>
      </c>
      <c r="G348" s="29" t="s">
        <v>34</v>
      </c>
      <c r="H348" s="29" t="s">
        <v>35</v>
      </c>
      <c r="I348" s="29" t="s">
        <v>36</v>
      </c>
      <c r="J348" s="29" t="s">
        <v>37</v>
      </c>
    </row>
    <row r="349" spans="1:10" s="28" customFormat="1" x14ac:dyDescent="0.25">
      <c r="A349" s="27" t="s">
        <v>344</v>
      </c>
      <c r="B349" s="27" t="s">
        <v>345</v>
      </c>
      <c r="C349" s="32"/>
      <c r="D349" s="32"/>
      <c r="E349" s="32"/>
      <c r="F349" s="32"/>
      <c r="G349" s="32"/>
      <c r="H349" s="32"/>
      <c r="I349" s="32"/>
      <c r="J349" s="32"/>
    </row>
    <row r="350" spans="1:10" s="28" customFormat="1" ht="42" customHeight="1" x14ac:dyDescent="0.25">
      <c r="A350" s="32" t="s">
        <v>346</v>
      </c>
      <c r="B350" s="32" t="s">
        <v>347</v>
      </c>
      <c r="C350" s="35">
        <v>9000</v>
      </c>
      <c r="D350" s="35" t="s">
        <v>41</v>
      </c>
      <c r="E350" s="33"/>
      <c r="F350" s="32" t="str">
        <f>IF(ISBLANK(E350),"", PRODUCT(C350,E350))</f>
        <v/>
      </c>
      <c r="G350" s="34"/>
      <c r="H350" s="34"/>
      <c r="I350" s="32"/>
      <c r="J350" s="32"/>
    </row>
    <row r="351" spans="1:10" s="28" customFormat="1" ht="42" customHeight="1" x14ac:dyDescent="0.25">
      <c r="A351" s="32" t="s">
        <v>348</v>
      </c>
      <c r="B351" s="32" t="s">
        <v>349</v>
      </c>
      <c r="C351" s="35">
        <v>800</v>
      </c>
      <c r="D351" s="35" t="s">
        <v>41</v>
      </c>
      <c r="E351" s="33"/>
      <c r="F351" s="32" t="str">
        <f>IF(ISBLANK(E351),"", PRODUCT(C351,E351))</f>
        <v/>
      </c>
      <c r="G351" s="34"/>
      <c r="H351" s="34"/>
      <c r="I351" s="32"/>
      <c r="J351" s="32"/>
    </row>
    <row r="352" spans="1:10" s="28" customFormat="1" ht="21" customHeight="1" x14ac:dyDescent="0.25">
      <c r="A352" s="32" t="s">
        <v>350</v>
      </c>
      <c r="B352" s="32" t="s">
        <v>351</v>
      </c>
      <c r="C352" s="32"/>
      <c r="D352" s="32"/>
      <c r="E352" s="32"/>
      <c r="F352" s="32"/>
      <c r="G352" s="32"/>
      <c r="H352" s="32"/>
      <c r="I352" s="34"/>
      <c r="J352" s="34"/>
    </row>
    <row r="353" spans="1:10" s="28" customFormat="1" ht="45" x14ac:dyDescent="0.25">
      <c r="A353" s="32" t="s">
        <v>352</v>
      </c>
      <c r="B353" s="32" t="s">
        <v>327</v>
      </c>
      <c r="C353" s="32"/>
      <c r="D353" s="32"/>
      <c r="E353" s="32"/>
      <c r="F353" s="32"/>
      <c r="G353" s="32"/>
      <c r="H353" s="32"/>
      <c r="I353" s="34"/>
      <c r="J353" s="34"/>
    </row>
    <row r="354" spans="1:10" s="28" customFormat="1" ht="30" x14ac:dyDescent="0.25">
      <c r="A354" s="32" t="s">
        <v>353</v>
      </c>
      <c r="B354" s="32" t="s">
        <v>354</v>
      </c>
      <c r="C354" s="32"/>
      <c r="D354" s="32"/>
      <c r="E354" s="32"/>
      <c r="F354" s="32"/>
      <c r="G354" s="32"/>
      <c r="H354" s="32"/>
      <c r="I354" s="34"/>
      <c r="J354" s="34"/>
    </row>
    <row r="355" spans="1:10" s="28" customFormat="1" ht="60" x14ac:dyDescent="0.25">
      <c r="A355" s="32" t="s">
        <v>355</v>
      </c>
      <c r="B355" s="32" t="s">
        <v>331</v>
      </c>
      <c r="C355" s="32"/>
      <c r="D355" s="32"/>
      <c r="E355" s="32"/>
      <c r="F355" s="32"/>
      <c r="G355" s="32"/>
      <c r="H355" s="32"/>
      <c r="I355" s="34"/>
      <c r="J355" s="34"/>
    </row>
    <row r="356" spans="1:10" s="28" customFormat="1" ht="30" x14ac:dyDescent="0.25">
      <c r="A356" s="32" t="s">
        <v>356</v>
      </c>
      <c r="B356" s="32" t="s">
        <v>357</v>
      </c>
      <c r="C356" s="32"/>
      <c r="D356" s="32"/>
      <c r="E356" s="32"/>
      <c r="F356" s="32"/>
      <c r="G356" s="32"/>
      <c r="H356" s="32"/>
      <c r="I356" s="34"/>
      <c r="J356" s="34"/>
    </row>
    <row r="357" spans="1:10" s="28" customFormat="1" ht="45" x14ac:dyDescent="0.25">
      <c r="A357" s="32" t="s">
        <v>358</v>
      </c>
      <c r="B357" s="32" t="s">
        <v>359</v>
      </c>
      <c r="C357" s="32"/>
      <c r="D357" s="32"/>
      <c r="E357" s="32"/>
      <c r="F357" s="32"/>
      <c r="G357" s="32"/>
      <c r="H357" s="32"/>
      <c r="I357" s="34"/>
      <c r="J357" s="34"/>
    </row>
    <row r="358" spans="1:10" s="28" customFormat="1" ht="30" x14ac:dyDescent="0.25">
      <c r="A358" s="32" t="s">
        <v>360</v>
      </c>
      <c r="B358" s="32" t="s">
        <v>339</v>
      </c>
      <c r="C358" s="32"/>
      <c r="D358" s="32"/>
      <c r="E358" s="32"/>
      <c r="F358" s="32"/>
      <c r="G358" s="32"/>
      <c r="H358" s="32"/>
      <c r="I358" s="34"/>
      <c r="J358" s="34"/>
    </row>
    <row r="359" spans="1:10" s="28" customFormat="1" ht="30" x14ac:dyDescent="0.25">
      <c r="A359" s="32" t="s">
        <v>361</v>
      </c>
      <c r="B359" s="32" t="s">
        <v>362</v>
      </c>
      <c r="C359" s="32"/>
      <c r="D359" s="32"/>
      <c r="E359" s="32"/>
      <c r="F359" s="32"/>
      <c r="G359" s="32"/>
      <c r="H359" s="32"/>
      <c r="I359" s="34"/>
      <c r="J359" s="34"/>
    </row>
    <row r="360" spans="1:10" x14ac:dyDescent="0.25">
      <c r="E360" s="17" t="s">
        <v>62</v>
      </c>
      <c r="F360" s="17" t="str">
        <f>IF((COUNT(C350:C359)&lt;&gt;COUNT(F350:F359)),"", ROUND(SUM(F350:F359),2))</f>
        <v/>
      </c>
      <c r="G360" s="15" t="str">
        <f>IF((COUNT(C350:C359)&lt;&gt;COUNT(F350:F359)),"Neužpildytos visų objektų kainos", "")</f>
        <v>Neužpildytos visų objektų kainos</v>
      </c>
    </row>
    <row r="361" spans="1:10" x14ac:dyDescent="0.25">
      <c r="C361" s="31" t="s">
        <v>63</v>
      </c>
      <c r="D361" s="18"/>
      <c r="E361" s="17" t="s">
        <v>64</v>
      </c>
      <c r="F361" s="17" t="str">
        <f>IF(OR(F360="",D361=""),"", ROUND(PRODUCT(D361,F360)/100,2))</f>
        <v/>
      </c>
      <c r="G361" s="15" t="str">
        <f>IF(D361="", "Nurodykite taikomą PVM dydį", "")</f>
        <v>Nurodykite taikomą PVM dydį</v>
      </c>
    </row>
    <row r="362" spans="1:10" x14ac:dyDescent="0.25">
      <c r="E362" s="17" t="s">
        <v>65</v>
      </c>
      <c r="F362" s="17">
        <f>IF(ISBLANK(F361), "", ROUND(SUM(F360:F361),2))</f>
        <v>0</v>
      </c>
    </row>
    <row r="366" spans="1:10" x14ac:dyDescent="0.25">
      <c r="A366" s="13" t="s">
        <v>363</v>
      </c>
      <c r="B366" s="13" t="s">
        <v>364</v>
      </c>
    </row>
    <row r="368" spans="1:10" x14ac:dyDescent="0.25">
      <c r="A368" s="13" t="s">
        <v>27</v>
      </c>
    </row>
    <row r="369" spans="1:10" s="30" customFormat="1" ht="69" customHeight="1" x14ac:dyDescent="0.25">
      <c r="A369" s="29" t="s">
        <v>28</v>
      </c>
      <c r="B369" s="29" t="s">
        <v>29</v>
      </c>
      <c r="C369" s="29" t="s">
        <v>30</v>
      </c>
      <c r="D369" s="29" t="s">
        <v>31</v>
      </c>
      <c r="E369" s="29" t="s">
        <v>32</v>
      </c>
      <c r="F369" s="29" t="s">
        <v>33</v>
      </c>
      <c r="G369" s="29" t="s">
        <v>34</v>
      </c>
      <c r="H369" s="29" t="s">
        <v>35</v>
      </c>
      <c r="I369" s="29" t="s">
        <v>36</v>
      </c>
      <c r="J369" s="29" t="s">
        <v>37</v>
      </c>
    </row>
    <row r="370" spans="1:10" s="28" customFormat="1" ht="30" x14ac:dyDescent="0.25">
      <c r="A370" s="27" t="s">
        <v>365</v>
      </c>
      <c r="B370" s="27" t="s">
        <v>366</v>
      </c>
      <c r="C370" s="32"/>
      <c r="D370" s="32"/>
      <c r="E370" s="32"/>
      <c r="F370" s="32"/>
      <c r="G370" s="32"/>
      <c r="H370" s="32"/>
      <c r="I370" s="32"/>
      <c r="J370" s="32"/>
    </row>
    <row r="371" spans="1:10" s="28" customFormat="1" ht="45" x14ac:dyDescent="0.25">
      <c r="A371" s="32" t="s">
        <v>367</v>
      </c>
      <c r="B371" s="32" t="s">
        <v>368</v>
      </c>
      <c r="C371" s="35">
        <v>90000</v>
      </c>
      <c r="D371" s="35" t="s">
        <v>196</v>
      </c>
      <c r="E371" s="33"/>
      <c r="F371" s="32" t="str">
        <f>IF(ISBLANK(E371),"", PRODUCT(C371,E371))</f>
        <v/>
      </c>
      <c r="G371" s="34"/>
      <c r="H371" s="34"/>
      <c r="I371" s="32"/>
      <c r="J371" s="32"/>
    </row>
    <row r="372" spans="1:10" s="28" customFormat="1" ht="21" customHeight="1" x14ac:dyDescent="0.25">
      <c r="A372" s="32" t="s">
        <v>369</v>
      </c>
      <c r="B372" s="32" t="s">
        <v>370</v>
      </c>
      <c r="C372" s="32"/>
      <c r="D372" s="32"/>
      <c r="E372" s="32"/>
      <c r="F372" s="32"/>
      <c r="G372" s="32"/>
      <c r="H372" s="32"/>
      <c r="I372" s="34"/>
      <c r="J372" s="34"/>
    </row>
    <row r="373" spans="1:10" s="28" customFormat="1" ht="30" x14ac:dyDescent="0.25">
      <c r="A373" s="32" t="s">
        <v>371</v>
      </c>
      <c r="B373" s="32" t="s">
        <v>372</v>
      </c>
      <c r="C373" s="32"/>
      <c r="D373" s="32"/>
      <c r="E373" s="32"/>
      <c r="F373" s="32"/>
      <c r="G373" s="32"/>
      <c r="H373" s="32"/>
      <c r="I373" s="34"/>
      <c r="J373" s="34"/>
    </row>
    <row r="374" spans="1:10" s="28" customFormat="1" ht="30" x14ac:dyDescent="0.25">
      <c r="A374" s="32" t="s">
        <v>373</v>
      </c>
      <c r="B374" s="32" t="s">
        <v>374</v>
      </c>
      <c r="C374" s="32"/>
      <c r="D374" s="32"/>
      <c r="E374" s="32"/>
      <c r="F374" s="32"/>
      <c r="G374" s="32"/>
      <c r="H374" s="32"/>
      <c r="I374" s="34"/>
      <c r="J374" s="34"/>
    </row>
    <row r="375" spans="1:10" s="28" customFormat="1" x14ac:dyDescent="0.25">
      <c r="A375" s="32" t="s">
        <v>375</v>
      </c>
      <c r="B375" s="32" t="s">
        <v>376</v>
      </c>
      <c r="C375" s="32"/>
      <c r="D375" s="32"/>
      <c r="E375" s="32"/>
      <c r="F375" s="32"/>
      <c r="G375" s="32"/>
      <c r="H375" s="32"/>
      <c r="I375" s="34"/>
      <c r="J375" s="34"/>
    </row>
    <row r="376" spans="1:10" s="28" customFormat="1" ht="30" x14ac:dyDescent="0.25">
      <c r="A376" s="32" t="s">
        <v>377</v>
      </c>
      <c r="B376" s="32" t="s">
        <v>378</v>
      </c>
      <c r="C376" s="32"/>
      <c r="D376" s="32"/>
      <c r="E376" s="32"/>
      <c r="F376" s="32"/>
      <c r="G376" s="32"/>
      <c r="H376" s="32"/>
      <c r="I376" s="34"/>
      <c r="J376" s="34"/>
    </row>
    <row r="377" spans="1:10" s="28" customFormat="1" ht="45" x14ac:dyDescent="0.25">
      <c r="A377" s="32" t="s">
        <v>379</v>
      </c>
      <c r="B377" s="32" t="s">
        <v>380</v>
      </c>
      <c r="C377" s="32"/>
      <c r="D377" s="32"/>
      <c r="E377" s="32"/>
      <c r="F377" s="32"/>
      <c r="G377" s="32"/>
      <c r="H377" s="32"/>
      <c r="I377" s="34"/>
      <c r="J377" s="34"/>
    </row>
    <row r="378" spans="1:10" x14ac:dyDescent="0.25">
      <c r="E378" s="17" t="s">
        <v>62</v>
      </c>
      <c r="F378" s="17" t="str">
        <f>IF((COUNT(C371:C377)&lt;&gt;COUNT(F371:F377)),"", ROUND(SUM(F371:F377),2))</f>
        <v/>
      </c>
      <c r="G378" s="15" t="str">
        <f>IF((COUNT(C371:C377)&lt;&gt;COUNT(F371:F377)),"Neužpildytos visų objektų kainos", "")</f>
        <v>Neužpildytos visų objektų kainos</v>
      </c>
    </row>
    <row r="379" spans="1:10" x14ac:dyDescent="0.25">
      <c r="C379" s="31" t="s">
        <v>63</v>
      </c>
      <c r="D379" s="18"/>
      <c r="E379" s="17" t="s">
        <v>64</v>
      </c>
      <c r="F379" s="17" t="str">
        <f>IF(OR(F378="",D379=""),"", ROUND(PRODUCT(D379,F378)/100,2))</f>
        <v/>
      </c>
      <c r="G379" s="15" t="str">
        <f>IF(D379="", "Nurodykite taikomą PVM dydį", "")</f>
        <v>Nurodykite taikomą PVM dydį</v>
      </c>
    </row>
    <row r="380" spans="1:10" x14ac:dyDescent="0.25">
      <c r="E380" s="17" t="s">
        <v>65</v>
      </c>
      <c r="F380" s="17">
        <f>IF(ISBLANK(F379), "", ROUND(SUM(F378:F379),2))</f>
        <v>0</v>
      </c>
    </row>
    <row r="384" spans="1:10" x14ac:dyDescent="0.25">
      <c r="A384" s="13" t="s">
        <v>381</v>
      </c>
      <c r="B384" s="13" t="s">
        <v>382</v>
      </c>
    </row>
    <row r="386" spans="1:10" x14ac:dyDescent="0.25">
      <c r="A386" s="13" t="s">
        <v>27</v>
      </c>
    </row>
    <row r="387" spans="1:10" s="30" customFormat="1" ht="75" x14ac:dyDescent="0.25">
      <c r="A387" s="29" t="s">
        <v>28</v>
      </c>
      <c r="B387" s="29" t="s">
        <v>29</v>
      </c>
      <c r="C387" s="29" t="s">
        <v>30</v>
      </c>
      <c r="D387" s="29" t="s">
        <v>31</v>
      </c>
      <c r="E387" s="29" t="s">
        <v>32</v>
      </c>
      <c r="F387" s="29" t="s">
        <v>33</v>
      </c>
      <c r="G387" s="29" t="s">
        <v>34</v>
      </c>
      <c r="H387" s="29" t="s">
        <v>35</v>
      </c>
      <c r="I387" s="29" t="s">
        <v>36</v>
      </c>
      <c r="J387" s="29" t="s">
        <v>37</v>
      </c>
    </row>
    <row r="388" spans="1:10" s="28" customFormat="1" ht="60" x14ac:dyDescent="0.25">
      <c r="A388" s="27" t="s">
        <v>383</v>
      </c>
      <c r="B388" s="27" t="s">
        <v>384</v>
      </c>
      <c r="C388" s="32"/>
      <c r="D388" s="32"/>
      <c r="E388" s="32"/>
      <c r="F388" s="32"/>
      <c r="G388" s="32"/>
      <c r="H388" s="32"/>
      <c r="I388" s="32"/>
      <c r="J388" s="32"/>
    </row>
    <row r="389" spans="1:10" s="28" customFormat="1" ht="51" customHeight="1" x14ac:dyDescent="0.25">
      <c r="A389" s="32" t="s">
        <v>385</v>
      </c>
      <c r="B389" s="32" t="s">
        <v>386</v>
      </c>
      <c r="C389" s="35">
        <v>1000</v>
      </c>
      <c r="D389" s="35" t="s">
        <v>41</v>
      </c>
      <c r="E389" s="33"/>
      <c r="F389" s="32" t="str">
        <f>IF(ISBLANK(E389),"", PRODUCT(C389,E389))</f>
        <v/>
      </c>
      <c r="G389" s="34"/>
      <c r="H389" s="34"/>
      <c r="I389" s="32"/>
      <c r="J389" s="32"/>
    </row>
    <row r="390" spans="1:10" s="28" customFormat="1" ht="30" x14ac:dyDescent="0.25">
      <c r="A390" s="32" t="s">
        <v>387</v>
      </c>
      <c r="B390" s="32" t="s">
        <v>388</v>
      </c>
      <c r="C390" s="32"/>
      <c r="D390" s="32"/>
      <c r="E390" s="32"/>
      <c r="F390" s="32"/>
      <c r="G390" s="32"/>
      <c r="H390" s="32"/>
      <c r="I390" s="34"/>
      <c r="J390" s="34"/>
    </row>
    <row r="391" spans="1:10" s="28" customFormat="1" ht="45" x14ac:dyDescent="0.25">
      <c r="A391" s="32" t="s">
        <v>389</v>
      </c>
      <c r="B391" s="32" t="s">
        <v>390</v>
      </c>
      <c r="C391" s="32"/>
      <c r="D391" s="32"/>
      <c r="E391" s="32"/>
      <c r="F391" s="32"/>
      <c r="G391" s="32"/>
      <c r="H391" s="32"/>
      <c r="I391" s="34"/>
      <c r="J391" s="34"/>
    </row>
    <row r="392" spans="1:10" s="28" customFormat="1" ht="30" x14ac:dyDescent="0.25">
      <c r="A392" s="32" t="s">
        <v>391</v>
      </c>
      <c r="B392" s="32" t="s">
        <v>392</v>
      </c>
      <c r="C392" s="32"/>
      <c r="D392" s="32"/>
      <c r="E392" s="32"/>
      <c r="F392" s="32"/>
      <c r="G392" s="32"/>
      <c r="H392" s="32"/>
      <c r="I392" s="34"/>
      <c r="J392" s="34"/>
    </row>
    <row r="393" spans="1:10" s="28" customFormat="1" ht="30" x14ac:dyDescent="0.25">
      <c r="A393" s="32" t="s">
        <v>393</v>
      </c>
      <c r="B393" s="32" t="s">
        <v>394</v>
      </c>
      <c r="C393" s="32"/>
      <c r="D393" s="32"/>
      <c r="E393" s="32"/>
      <c r="F393" s="32"/>
      <c r="G393" s="32"/>
      <c r="H393" s="32"/>
      <c r="I393" s="34"/>
      <c r="J393" s="34"/>
    </row>
    <row r="394" spans="1:10" s="28" customFormat="1" x14ac:dyDescent="0.25">
      <c r="A394" s="32" t="s">
        <v>395</v>
      </c>
      <c r="B394" s="32" t="s">
        <v>396</v>
      </c>
      <c r="C394" s="32"/>
      <c r="D394" s="32"/>
      <c r="E394" s="32"/>
      <c r="F394" s="32"/>
      <c r="G394" s="32"/>
      <c r="H394" s="32"/>
      <c r="I394" s="34"/>
      <c r="J394" s="34"/>
    </row>
    <row r="395" spans="1:10" s="28" customFormat="1" ht="30" x14ac:dyDescent="0.25">
      <c r="A395" s="32" t="s">
        <v>397</v>
      </c>
      <c r="B395" s="32" t="s">
        <v>398</v>
      </c>
      <c r="C395" s="32"/>
      <c r="D395" s="32"/>
      <c r="E395" s="32"/>
      <c r="F395" s="32"/>
      <c r="G395" s="32"/>
      <c r="H395" s="32"/>
      <c r="I395" s="34"/>
      <c r="J395" s="34"/>
    </row>
    <row r="396" spans="1:10" x14ac:dyDescent="0.25">
      <c r="E396" s="17" t="s">
        <v>62</v>
      </c>
      <c r="F396" s="17" t="str">
        <f>IF((COUNT(C389:C395)&lt;&gt;COUNT(F389:F395)),"", ROUND(SUM(F389:F395),2))</f>
        <v/>
      </c>
      <c r="G396" s="15" t="str">
        <f>IF((COUNT(C389:C395)&lt;&gt;COUNT(F389:F395)),"Neužpildytos visų objektų kainos", "")</f>
        <v>Neužpildytos visų objektų kainos</v>
      </c>
    </row>
    <row r="397" spans="1:10" x14ac:dyDescent="0.25">
      <c r="C397" s="31" t="s">
        <v>63</v>
      </c>
      <c r="D397" s="18"/>
      <c r="E397" s="17" t="s">
        <v>64</v>
      </c>
      <c r="F397" s="17" t="str">
        <f>IF(OR(F396="",D397=""),"", ROUND(PRODUCT(D397,F396)/100,2))</f>
        <v/>
      </c>
      <c r="G397" s="15" t="str">
        <f>IF(D397="", "Nurodykite taikomą PVM dydį", "")</f>
        <v>Nurodykite taikomą PVM dydį</v>
      </c>
    </row>
    <row r="398" spans="1:10" x14ac:dyDescent="0.25">
      <c r="E398" s="17" t="s">
        <v>65</v>
      </c>
      <c r="F398" s="17">
        <f>IF(ISBLANK(F397), "", ROUND(SUM(F396:F397),2))</f>
        <v>0</v>
      </c>
    </row>
    <row r="402" spans="1:10" x14ac:dyDescent="0.25">
      <c r="A402" s="13" t="s">
        <v>399</v>
      </c>
      <c r="B402" s="13" t="s">
        <v>400</v>
      </c>
    </row>
    <row r="404" spans="1:10" x14ac:dyDescent="0.25">
      <c r="A404" s="13" t="s">
        <v>27</v>
      </c>
    </row>
    <row r="405" spans="1:10" s="30" customFormat="1" ht="75" x14ac:dyDescent="0.25">
      <c r="A405" s="29" t="s">
        <v>28</v>
      </c>
      <c r="B405" s="29" t="s">
        <v>29</v>
      </c>
      <c r="C405" s="29" t="s">
        <v>30</v>
      </c>
      <c r="D405" s="29" t="s">
        <v>31</v>
      </c>
      <c r="E405" s="29" t="s">
        <v>32</v>
      </c>
      <c r="F405" s="29" t="s">
        <v>33</v>
      </c>
      <c r="G405" s="29" t="s">
        <v>34</v>
      </c>
      <c r="H405" s="29" t="s">
        <v>35</v>
      </c>
      <c r="I405" s="29" t="s">
        <v>36</v>
      </c>
      <c r="J405" s="29" t="s">
        <v>37</v>
      </c>
    </row>
    <row r="406" spans="1:10" s="28" customFormat="1" ht="60" x14ac:dyDescent="0.25">
      <c r="A406" s="27" t="s">
        <v>401</v>
      </c>
      <c r="B406" s="37" t="s">
        <v>921</v>
      </c>
      <c r="C406" s="32"/>
      <c r="D406" s="32"/>
      <c r="E406" s="32"/>
      <c r="F406" s="32"/>
      <c r="G406" s="32"/>
      <c r="H406" s="32"/>
      <c r="I406" s="32"/>
      <c r="J406" s="32"/>
    </row>
    <row r="407" spans="1:10" s="28" customFormat="1" ht="45.75" customHeight="1" x14ac:dyDescent="0.25">
      <c r="A407" s="32" t="s">
        <v>402</v>
      </c>
      <c r="B407" s="32" t="s">
        <v>403</v>
      </c>
      <c r="C407" s="35">
        <v>800</v>
      </c>
      <c r="D407" s="35" t="s">
        <v>41</v>
      </c>
      <c r="E407" s="33"/>
      <c r="F407" s="32" t="str">
        <f>IF(ISBLANK(E407),"", PRODUCT(C407,E407))</f>
        <v/>
      </c>
      <c r="G407" s="34"/>
      <c r="H407" s="34"/>
      <c r="I407" s="32"/>
      <c r="J407" s="32"/>
    </row>
    <row r="408" spans="1:10" s="28" customFormat="1" ht="30" x14ac:dyDescent="0.25">
      <c r="A408" s="32" t="s">
        <v>404</v>
      </c>
      <c r="B408" s="32" t="s">
        <v>405</v>
      </c>
      <c r="C408" s="32"/>
      <c r="D408" s="32"/>
      <c r="E408" s="32"/>
      <c r="F408" s="32"/>
      <c r="G408" s="32"/>
      <c r="H408" s="32"/>
      <c r="I408" s="34"/>
      <c r="J408" s="34"/>
    </row>
    <row r="409" spans="1:10" s="28" customFormat="1" ht="45" x14ac:dyDescent="0.25">
      <c r="A409" s="32" t="s">
        <v>406</v>
      </c>
      <c r="B409" s="32" t="s">
        <v>390</v>
      </c>
      <c r="C409" s="32"/>
      <c r="D409" s="32"/>
      <c r="E409" s="32"/>
      <c r="F409" s="32"/>
      <c r="G409" s="32"/>
      <c r="H409" s="32"/>
      <c r="I409" s="34"/>
      <c r="J409" s="34"/>
    </row>
    <row r="410" spans="1:10" s="28" customFormat="1" ht="45" x14ac:dyDescent="0.25">
      <c r="A410" s="32" t="s">
        <v>407</v>
      </c>
      <c r="B410" s="32" t="s">
        <v>408</v>
      </c>
      <c r="C410" s="32"/>
      <c r="D410" s="32"/>
      <c r="E410" s="32"/>
      <c r="F410" s="32"/>
      <c r="G410" s="32"/>
      <c r="H410" s="32"/>
      <c r="I410" s="34"/>
      <c r="J410" s="34"/>
    </row>
    <row r="411" spans="1:10" s="28" customFormat="1" ht="30" x14ac:dyDescent="0.25">
      <c r="A411" s="32" t="s">
        <v>409</v>
      </c>
      <c r="B411" s="32" t="s">
        <v>394</v>
      </c>
      <c r="C411" s="32"/>
      <c r="D411" s="32"/>
      <c r="E411" s="32"/>
      <c r="F411" s="32"/>
      <c r="G411" s="32"/>
      <c r="H411" s="32"/>
      <c r="I411" s="34"/>
      <c r="J411" s="34"/>
    </row>
    <row r="412" spans="1:10" s="28" customFormat="1" x14ac:dyDescent="0.25">
      <c r="A412" s="32" t="s">
        <v>410</v>
      </c>
      <c r="B412" s="32" t="s">
        <v>396</v>
      </c>
      <c r="C412" s="32"/>
      <c r="D412" s="32"/>
      <c r="E412" s="32"/>
      <c r="F412" s="32"/>
      <c r="G412" s="32"/>
      <c r="H412" s="32"/>
      <c r="I412" s="34"/>
      <c r="J412" s="34"/>
    </row>
    <row r="413" spans="1:10" s="28" customFormat="1" x14ac:dyDescent="0.25">
      <c r="A413" s="32" t="s">
        <v>411</v>
      </c>
      <c r="B413" s="32" t="s">
        <v>412</v>
      </c>
      <c r="C413" s="32"/>
      <c r="D413" s="32"/>
      <c r="E413" s="32"/>
      <c r="F413" s="32"/>
      <c r="G413" s="32"/>
      <c r="H413" s="32"/>
      <c r="I413" s="34"/>
      <c r="J413" s="34"/>
    </row>
    <row r="414" spans="1:10" x14ac:dyDescent="0.25">
      <c r="E414" s="17" t="s">
        <v>62</v>
      </c>
      <c r="F414" s="17" t="str">
        <f>IF((COUNT(C407:C413)&lt;&gt;COUNT(F407:F413)),"", ROUND(SUM(F407:F413),2))</f>
        <v/>
      </c>
      <c r="G414" s="15" t="str">
        <f>IF((COUNT(C407:C413)&lt;&gt;COUNT(F407:F413)),"Neužpildytos visų objektų kainos", "")</f>
        <v>Neužpildytos visų objektų kainos</v>
      </c>
    </row>
    <row r="415" spans="1:10" x14ac:dyDescent="0.25">
      <c r="C415" s="31" t="s">
        <v>63</v>
      </c>
      <c r="D415" s="18"/>
      <c r="E415" s="17" t="s">
        <v>64</v>
      </c>
      <c r="F415" s="17" t="str">
        <f>IF(OR(F414="",D415=""),"", ROUND(PRODUCT(D415,F414)/100,2))</f>
        <v/>
      </c>
      <c r="G415" s="15" t="str">
        <f>IF(D415="", "Nurodykite taikomą PVM dydį", "")</f>
        <v>Nurodykite taikomą PVM dydį</v>
      </c>
    </row>
    <row r="416" spans="1:10" x14ac:dyDescent="0.25">
      <c r="E416" s="17" t="s">
        <v>65</v>
      </c>
      <c r="F416" s="17">
        <f>IF(ISBLANK(F415), "", ROUND(SUM(F414:F415),2))</f>
        <v>0</v>
      </c>
    </row>
    <row r="420" spans="1:10" x14ac:dyDescent="0.25">
      <c r="A420" s="13" t="s">
        <v>413</v>
      </c>
      <c r="B420" s="13" t="s">
        <v>414</v>
      </c>
    </row>
    <row r="422" spans="1:10" x14ac:dyDescent="0.25">
      <c r="A422" s="13" t="s">
        <v>27</v>
      </c>
    </row>
    <row r="423" spans="1:10" s="30" customFormat="1" ht="75" x14ac:dyDescent="0.25">
      <c r="A423" s="29" t="s">
        <v>28</v>
      </c>
      <c r="B423" s="29" t="s">
        <v>29</v>
      </c>
      <c r="C423" s="29" t="s">
        <v>30</v>
      </c>
      <c r="D423" s="29" t="s">
        <v>31</v>
      </c>
      <c r="E423" s="29" t="s">
        <v>32</v>
      </c>
      <c r="F423" s="29" t="s">
        <v>33</v>
      </c>
      <c r="G423" s="29" t="s">
        <v>34</v>
      </c>
      <c r="H423" s="29" t="s">
        <v>35</v>
      </c>
      <c r="I423" s="29" t="s">
        <v>36</v>
      </c>
      <c r="J423" s="29" t="s">
        <v>37</v>
      </c>
    </row>
    <row r="424" spans="1:10" s="28" customFormat="1" ht="45" x14ac:dyDescent="0.25">
      <c r="A424" s="27" t="s">
        <v>415</v>
      </c>
      <c r="B424" s="27" t="s">
        <v>416</v>
      </c>
      <c r="C424" s="32"/>
      <c r="D424" s="32"/>
      <c r="E424" s="32"/>
      <c r="F424" s="32"/>
      <c r="G424" s="32"/>
      <c r="H424" s="32"/>
      <c r="I424" s="32"/>
      <c r="J424" s="32"/>
    </row>
    <row r="425" spans="1:10" s="28" customFormat="1" ht="67.5" customHeight="1" x14ac:dyDescent="0.25">
      <c r="A425" s="32" t="s">
        <v>417</v>
      </c>
      <c r="B425" s="32" t="s">
        <v>418</v>
      </c>
      <c r="C425" s="35">
        <v>500</v>
      </c>
      <c r="D425" s="35" t="s">
        <v>419</v>
      </c>
      <c r="E425" s="33"/>
      <c r="F425" s="32" t="str">
        <f>IF(ISBLANK(E425),"", PRODUCT(C425,E425))</f>
        <v/>
      </c>
      <c r="G425" s="34"/>
      <c r="H425" s="34"/>
      <c r="I425" s="32"/>
      <c r="J425" s="32"/>
    </row>
    <row r="426" spans="1:10" s="28" customFormat="1" ht="45" x14ac:dyDescent="0.25">
      <c r="A426" s="32" t="s">
        <v>420</v>
      </c>
      <c r="B426" s="32" t="s">
        <v>421</v>
      </c>
      <c r="C426" s="32"/>
      <c r="D426" s="32"/>
      <c r="E426" s="32"/>
      <c r="F426" s="32"/>
      <c r="G426" s="32"/>
      <c r="H426" s="32"/>
      <c r="I426" s="34"/>
      <c r="J426" s="34"/>
    </row>
    <row r="427" spans="1:10" s="28" customFormat="1" ht="105" x14ac:dyDescent="0.25">
      <c r="A427" s="32" t="s">
        <v>422</v>
      </c>
      <c r="B427" s="32" t="s">
        <v>423</v>
      </c>
      <c r="C427" s="32"/>
      <c r="D427" s="32"/>
      <c r="E427" s="32"/>
      <c r="F427" s="32"/>
      <c r="G427" s="32"/>
      <c r="H427" s="32"/>
      <c r="I427" s="34"/>
      <c r="J427" s="34"/>
    </row>
    <row r="428" spans="1:10" s="28" customFormat="1" ht="90" x14ac:dyDescent="0.25">
      <c r="A428" s="32" t="s">
        <v>424</v>
      </c>
      <c r="B428" s="32" t="s">
        <v>425</v>
      </c>
      <c r="C428" s="32"/>
      <c r="D428" s="32"/>
      <c r="E428" s="32"/>
      <c r="F428" s="32"/>
      <c r="G428" s="32"/>
      <c r="H428" s="32"/>
      <c r="I428" s="34"/>
      <c r="J428" s="34"/>
    </row>
    <row r="429" spans="1:10" s="28" customFormat="1" ht="45" x14ac:dyDescent="0.25">
      <c r="A429" s="32" t="s">
        <v>426</v>
      </c>
      <c r="B429" s="32" t="s">
        <v>427</v>
      </c>
      <c r="C429" s="32"/>
      <c r="D429" s="32"/>
      <c r="E429" s="32"/>
      <c r="F429" s="32"/>
      <c r="G429" s="32"/>
      <c r="H429" s="32"/>
      <c r="I429" s="34"/>
      <c r="J429" s="34"/>
    </row>
    <row r="430" spans="1:10" s="28" customFormat="1" x14ac:dyDescent="0.25">
      <c r="A430" s="32" t="s">
        <v>428</v>
      </c>
      <c r="B430" s="32" t="s">
        <v>429</v>
      </c>
      <c r="C430" s="32"/>
      <c r="D430" s="32"/>
      <c r="E430" s="32"/>
      <c r="F430" s="32"/>
      <c r="G430" s="32"/>
      <c r="H430" s="32"/>
      <c r="I430" s="34"/>
      <c r="J430" s="34"/>
    </row>
    <row r="431" spans="1:10" s="28" customFormat="1" ht="30" x14ac:dyDescent="0.25">
      <c r="A431" s="32" t="s">
        <v>430</v>
      </c>
      <c r="B431" s="32" t="s">
        <v>431</v>
      </c>
      <c r="C431" s="32"/>
      <c r="D431" s="32"/>
      <c r="E431" s="32"/>
      <c r="F431" s="32"/>
      <c r="G431" s="32"/>
      <c r="H431" s="32"/>
      <c r="I431" s="34"/>
      <c r="J431" s="34"/>
    </row>
    <row r="432" spans="1:10" s="28" customFormat="1" ht="90" x14ac:dyDescent="0.25">
      <c r="A432" s="32" t="s">
        <v>432</v>
      </c>
      <c r="B432" s="32" t="s">
        <v>433</v>
      </c>
      <c r="C432" s="32"/>
      <c r="D432" s="32"/>
      <c r="E432" s="32"/>
      <c r="F432" s="32"/>
      <c r="G432" s="32"/>
      <c r="H432" s="32"/>
      <c r="I432" s="34"/>
      <c r="J432" s="34"/>
    </row>
    <row r="433" spans="1:10" s="28" customFormat="1" ht="30" x14ac:dyDescent="0.25">
      <c r="A433" s="32" t="s">
        <v>434</v>
      </c>
      <c r="B433" s="32" t="s">
        <v>435</v>
      </c>
      <c r="C433" s="32"/>
      <c r="D433" s="32"/>
      <c r="E433" s="32"/>
      <c r="F433" s="32"/>
      <c r="G433" s="32"/>
      <c r="H433" s="32"/>
      <c r="I433" s="34"/>
      <c r="J433" s="34"/>
    </row>
    <row r="434" spans="1:10" s="28" customFormat="1" ht="60" x14ac:dyDescent="0.25">
      <c r="A434" s="32" t="s">
        <v>436</v>
      </c>
      <c r="B434" s="32" t="s">
        <v>437</v>
      </c>
      <c r="C434" s="32"/>
      <c r="D434" s="32"/>
      <c r="E434" s="32"/>
      <c r="F434" s="32"/>
      <c r="G434" s="32"/>
      <c r="H434" s="32"/>
      <c r="I434" s="34"/>
      <c r="J434" s="34"/>
    </row>
    <row r="435" spans="1:10" s="28" customFormat="1" ht="30" x14ac:dyDescent="0.25">
      <c r="A435" s="32" t="s">
        <v>438</v>
      </c>
      <c r="B435" s="32" t="s">
        <v>439</v>
      </c>
      <c r="C435" s="32"/>
      <c r="D435" s="32"/>
      <c r="E435" s="32"/>
      <c r="F435" s="32"/>
      <c r="G435" s="32"/>
      <c r="H435" s="32"/>
      <c r="I435" s="34"/>
      <c r="J435" s="34"/>
    </row>
    <row r="436" spans="1:10" s="28" customFormat="1" ht="45" x14ac:dyDescent="0.25">
      <c r="A436" s="32" t="s">
        <v>440</v>
      </c>
      <c r="B436" s="32" t="s">
        <v>441</v>
      </c>
      <c r="C436" s="32"/>
      <c r="D436" s="32"/>
      <c r="E436" s="32"/>
      <c r="F436" s="32"/>
      <c r="G436" s="32"/>
      <c r="H436" s="32"/>
      <c r="I436" s="34"/>
      <c r="J436" s="34"/>
    </row>
    <row r="437" spans="1:10" s="28" customFormat="1" ht="30" x14ac:dyDescent="0.25">
      <c r="A437" s="32" t="s">
        <v>442</v>
      </c>
      <c r="B437" s="32" t="s">
        <v>443</v>
      </c>
      <c r="C437" s="32"/>
      <c r="D437" s="32"/>
      <c r="E437" s="32"/>
      <c r="F437" s="32"/>
      <c r="G437" s="32"/>
      <c r="H437" s="32"/>
      <c r="I437" s="34"/>
      <c r="J437" s="34"/>
    </row>
    <row r="438" spans="1:10" x14ac:dyDescent="0.25">
      <c r="E438" s="17" t="s">
        <v>62</v>
      </c>
      <c r="F438" s="17" t="str">
        <f>IF((COUNT(C425:C437)&lt;&gt;COUNT(F425:F437)),"", ROUND(SUM(F425:F437),2))</f>
        <v/>
      </c>
      <c r="G438" s="15" t="str">
        <f>IF((COUNT(C425:C437)&lt;&gt;COUNT(F425:F437)),"Neužpildytos visų objektų kainos", "")</f>
        <v>Neužpildytos visų objektų kainos</v>
      </c>
    </row>
    <row r="439" spans="1:10" x14ac:dyDescent="0.25">
      <c r="C439" s="31" t="s">
        <v>63</v>
      </c>
      <c r="D439" s="18"/>
      <c r="E439" s="17" t="s">
        <v>64</v>
      </c>
      <c r="F439" s="17" t="str">
        <f>IF(OR(F438="",D439=""),"", ROUND(PRODUCT(D439,F438)/100,2))</f>
        <v/>
      </c>
      <c r="G439" s="15" t="str">
        <f>IF(D439="", "Nurodykite taikomą PVM dydį", "")</f>
        <v>Nurodykite taikomą PVM dydį</v>
      </c>
    </row>
    <row r="440" spans="1:10" x14ac:dyDescent="0.25">
      <c r="E440" s="17" t="s">
        <v>65</v>
      </c>
      <c r="F440" s="17">
        <f>IF(ISBLANK(F439), "", ROUND(SUM(F438:F439),2))</f>
        <v>0</v>
      </c>
    </row>
    <row r="444" spans="1:10" x14ac:dyDescent="0.25">
      <c r="A444" s="13" t="s">
        <v>444</v>
      </c>
      <c r="B444" s="13" t="s">
        <v>445</v>
      </c>
    </row>
    <row r="446" spans="1:10" x14ac:dyDescent="0.25">
      <c r="A446" s="13" t="s">
        <v>27</v>
      </c>
    </row>
    <row r="447" spans="1:10" s="30" customFormat="1" ht="75" x14ac:dyDescent="0.25">
      <c r="A447" s="29" t="s">
        <v>28</v>
      </c>
      <c r="B447" s="29" t="s">
        <v>29</v>
      </c>
      <c r="C447" s="29" t="s">
        <v>30</v>
      </c>
      <c r="D447" s="29" t="s">
        <v>31</v>
      </c>
      <c r="E447" s="29" t="s">
        <v>32</v>
      </c>
      <c r="F447" s="29" t="s">
        <v>33</v>
      </c>
      <c r="G447" s="29" t="s">
        <v>34</v>
      </c>
      <c r="H447" s="29" t="s">
        <v>35</v>
      </c>
      <c r="I447" s="29" t="s">
        <v>36</v>
      </c>
      <c r="J447" s="29" t="s">
        <v>37</v>
      </c>
    </row>
    <row r="448" spans="1:10" s="28" customFormat="1" ht="45" x14ac:dyDescent="0.25">
      <c r="A448" s="27" t="s">
        <v>446</v>
      </c>
      <c r="B448" s="27" t="s">
        <v>922</v>
      </c>
      <c r="C448" s="32"/>
      <c r="D448" s="32"/>
      <c r="E448" s="32"/>
      <c r="F448" s="32"/>
      <c r="G448" s="32"/>
      <c r="H448" s="32"/>
      <c r="I448" s="32"/>
      <c r="J448" s="32"/>
    </row>
    <row r="449" spans="1:10" s="28" customFormat="1" ht="37.5" customHeight="1" x14ac:dyDescent="0.25">
      <c r="A449" s="32" t="s">
        <v>447</v>
      </c>
      <c r="B449" s="32" t="s">
        <v>448</v>
      </c>
      <c r="C449" s="35">
        <v>600</v>
      </c>
      <c r="D449" s="35" t="s">
        <v>41</v>
      </c>
      <c r="E449" s="33"/>
      <c r="F449" s="32" t="str">
        <f>IF(ISBLANK(E449),"", PRODUCT(C449,E449))</f>
        <v/>
      </c>
      <c r="G449" s="34"/>
      <c r="H449" s="34"/>
      <c r="I449" s="32"/>
      <c r="J449" s="32"/>
    </row>
    <row r="450" spans="1:10" s="28" customFormat="1" ht="19.5" customHeight="1" x14ac:dyDescent="0.25">
      <c r="A450" s="32" t="s">
        <v>449</v>
      </c>
      <c r="B450" s="32" t="s">
        <v>450</v>
      </c>
      <c r="C450" s="32"/>
      <c r="D450" s="32"/>
      <c r="E450" s="32"/>
      <c r="F450" s="32"/>
      <c r="G450" s="32"/>
      <c r="H450" s="32"/>
      <c r="I450" s="34"/>
      <c r="J450" s="34"/>
    </row>
    <row r="451" spans="1:10" s="28" customFormat="1" ht="30" x14ac:dyDescent="0.25">
      <c r="A451" s="32" t="s">
        <v>451</v>
      </c>
      <c r="B451" s="32" t="s">
        <v>452</v>
      </c>
      <c r="C451" s="32"/>
      <c r="D451" s="32"/>
      <c r="E451" s="32"/>
      <c r="F451" s="32"/>
      <c r="G451" s="32"/>
      <c r="H451" s="32"/>
      <c r="I451" s="34"/>
      <c r="J451" s="34"/>
    </row>
    <row r="452" spans="1:10" s="28" customFormat="1" ht="18.75" customHeight="1" x14ac:dyDescent="0.25">
      <c r="A452" s="32" t="s">
        <v>453</v>
      </c>
      <c r="B452" s="32" t="s">
        <v>454</v>
      </c>
      <c r="C452" s="32"/>
      <c r="D452" s="32"/>
      <c r="E452" s="32"/>
      <c r="F452" s="32"/>
      <c r="G452" s="32"/>
      <c r="H452" s="32"/>
      <c r="I452" s="34"/>
      <c r="J452" s="34"/>
    </row>
    <row r="453" spans="1:10" s="28" customFormat="1" ht="30" x14ac:dyDescent="0.25">
      <c r="A453" s="32" t="s">
        <v>455</v>
      </c>
      <c r="B453" s="32" t="s">
        <v>456</v>
      </c>
      <c r="C453" s="32"/>
      <c r="D453" s="32"/>
      <c r="E453" s="32"/>
      <c r="F453" s="32"/>
      <c r="G453" s="32"/>
      <c r="H453" s="32"/>
      <c r="I453" s="34"/>
      <c r="J453" s="34"/>
    </row>
    <row r="454" spans="1:10" s="28" customFormat="1" x14ac:dyDescent="0.25">
      <c r="A454" s="32" t="s">
        <v>457</v>
      </c>
      <c r="B454" s="32" t="s">
        <v>458</v>
      </c>
      <c r="C454" s="32"/>
      <c r="D454" s="32"/>
      <c r="E454" s="32"/>
      <c r="F454" s="32"/>
      <c r="G454" s="32"/>
      <c r="H454" s="32"/>
      <c r="I454" s="34"/>
      <c r="J454" s="34"/>
    </row>
    <row r="455" spans="1:10" s="28" customFormat="1" x14ac:dyDescent="0.25">
      <c r="A455" s="32" t="s">
        <v>459</v>
      </c>
      <c r="B455" s="32" t="s">
        <v>460</v>
      </c>
      <c r="C455" s="32"/>
      <c r="D455" s="32"/>
      <c r="E455" s="32"/>
      <c r="F455" s="32"/>
      <c r="G455" s="32"/>
      <c r="H455" s="32"/>
      <c r="I455" s="34"/>
      <c r="J455" s="34"/>
    </row>
    <row r="456" spans="1:10" s="28" customFormat="1" x14ac:dyDescent="0.25">
      <c r="A456" s="32" t="s">
        <v>461</v>
      </c>
      <c r="B456" s="32" t="s">
        <v>462</v>
      </c>
      <c r="C456" s="32"/>
      <c r="D456" s="32"/>
      <c r="E456" s="32"/>
      <c r="F456" s="32"/>
      <c r="G456" s="32"/>
      <c r="H456" s="32"/>
      <c r="I456" s="34"/>
      <c r="J456" s="34"/>
    </row>
    <row r="457" spans="1:10" s="28" customFormat="1" x14ac:dyDescent="0.25">
      <c r="A457" s="32" t="s">
        <v>463</v>
      </c>
      <c r="B457" s="32" t="s">
        <v>464</v>
      </c>
      <c r="C457" s="32"/>
      <c r="D457" s="32"/>
      <c r="E457" s="32"/>
      <c r="F457" s="32"/>
      <c r="G457" s="32"/>
      <c r="H457" s="32"/>
      <c r="I457" s="34"/>
      <c r="J457" s="34"/>
    </row>
    <row r="458" spans="1:10" x14ac:dyDescent="0.25">
      <c r="E458" s="17" t="s">
        <v>62</v>
      </c>
      <c r="F458" s="17" t="str">
        <f>IF((COUNT(C449:C457)&lt;&gt;COUNT(F449:F457)),"", ROUND(SUM(F449:F457),2))</f>
        <v/>
      </c>
      <c r="G458" s="15" t="str">
        <f>IF((COUNT(C449:C457)&lt;&gt;COUNT(F449:F457)),"Neužpildytos visų objektų kainos", "")</f>
        <v>Neužpildytos visų objektų kainos</v>
      </c>
    </row>
    <row r="459" spans="1:10" x14ac:dyDescent="0.25">
      <c r="C459" s="31" t="s">
        <v>63</v>
      </c>
      <c r="D459" s="18"/>
      <c r="E459" s="17" t="s">
        <v>64</v>
      </c>
      <c r="F459" s="17" t="str">
        <f>IF(OR(F458="",D459=""),"", ROUND(PRODUCT(D459,F458)/100,2))</f>
        <v/>
      </c>
      <c r="G459" s="15" t="str">
        <f>IF(D459="", "Nurodykite taikomą PVM dydį", "")</f>
        <v>Nurodykite taikomą PVM dydį</v>
      </c>
    </row>
    <row r="460" spans="1:10" x14ac:dyDescent="0.25">
      <c r="E460" s="17" t="s">
        <v>65</v>
      </c>
      <c r="F460" s="17">
        <f>IF(ISBLANK(F459), "", ROUND(SUM(F458:F459),2))</f>
        <v>0</v>
      </c>
    </row>
    <row r="464" spans="1:10" x14ac:dyDescent="0.25">
      <c r="A464" s="13" t="s">
        <v>465</v>
      </c>
      <c r="B464" s="13" t="s">
        <v>466</v>
      </c>
    </row>
    <row r="466" spans="1:10" x14ac:dyDescent="0.25">
      <c r="A466" s="13" t="s">
        <v>27</v>
      </c>
    </row>
    <row r="467" spans="1:10" s="30" customFormat="1" ht="75" x14ac:dyDescent="0.25">
      <c r="A467" s="29" t="s">
        <v>28</v>
      </c>
      <c r="B467" s="29" t="s">
        <v>29</v>
      </c>
      <c r="C467" s="29" t="s">
        <v>30</v>
      </c>
      <c r="D467" s="29" t="s">
        <v>31</v>
      </c>
      <c r="E467" s="29" t="s">
        <v>32</v>
      </c>
      <c r="F467" s="29" t="s">
        <v>33</v>
      </c>
      <c r="G467" s="29" t="s">
        <v>34</v>
      </c>
      <c r="H467" s="29" t="s">
        <v>35</v>
      </c>
      <c r="I467" s="29" t="s">
        <v>36</v>
      </c>
      <c r="J467" s="29" t="s">
        <v>37</v>
      </c>
    </row>
    <row r="468" spans="1:10" s="28" customFormat="1" ht="30" x14ac:dyDescent="0.25">
      <c r="A468" s="27" t="s">
        <v>467</v>
      </c>
      <c r="B468" s="27" t="s">
        <v>468</v>
      </c>
      <c r="C468" s="32"/>
      <c r="D468" s="32"/>
      <c r="E468" s="32"/>
      <c r="F468" s="32"/>
      <c r="G468" s="32"/>
      <c r="H468" s="32"/>
      <c r="I468" s="32"/>
      <c r="J468" s="32"/>
    </row>
    <row r="469" spans="1:10" s="28" customFormat="1" ht="59.25" customHeight="1" x14ac:dyDescent="0.25">
      <c r="A469" s="32" t="s">
        <v>469</v>
      </c>
      <c r="B469" s="32" t="s">
        <v>470</v>
      </c>
      <c r="C469" s="35">
        <v>50</v>
      </c>
      <c r="D469" s="35" t="s">
        <v>41</v>
      </c>
      <c r="E469" s="33"/>
      <c r="F469" s="32" t="str">
        <f>IF(ISBLANK(E469),"", PRODUCT(C469,E469))</f>
        <v/>
      </c>
      <c r="G469" s="34"/>
      <c r="H469" s="34"/>
      <c r="I469" s="32"/>
      <c r="J469" s="32"/>
    </row>
    <row r="470" spans="1:10" s="28" customFormat="1" ht="60" x14ac:dyDescent="0.25">
      <c r="A470" s="32" t="s">
        <v>471</v>
      </c>
      <c r="B470" s="32" t="s">
        <v>472</v>
      </c>
      <c r="C470" s="32"/>
      <c r="D470" s="32"/>
      <c r="E470" s="32"/>
      <c r="F470" s="32"/>
      <c r="G470" s="32"/>
      <c r="H470" s="32"/>
      <c r="I470" s="34"/>
      <c r="J470" s="34"/>
    </row>
    <row r="471" spans="1:10" s="28" customFormat="1" ht="30" x14ac:dyDescent="0.25">
      <c r="A471" s="32" t="s">
        <v>473</v>
      </c>
      <c r="B471" s="32" t="s">
        <v>474</v>
      </c>
      <c r="C471" s="32"/>
      <c r="D471" s="32"/>
      <c r="E471" s="32"/>
      <c r="F471" s="32"/>
      <c r="G471" s="32"/>
      <c r="H471" s="32"/>
      <c r="I471" s="34"/>
      <c r="J471" s="34"/>
    </row>
    <row r="472" spans="1:10" s="28" customFormat="1" ht="75" x14ac:dyDescent="0.25">
      <c r="A472" s="32" t="s">
        <v>475</v>
      </c>
      <c r="B472" s="32" t="s">
        <v>476</v>
      </c>
      <c r="C472" s="32"/>
      <c r="D472" s="32"/>
      <c r="E472" s="32"/>
      <c r="F472" s="32"/>
      <c r="G472" s="32"/>
      <c r="H472" s="32"/>
      <c r="I472" s="34"/>
      <c r="J472" s="34"/>
    </row>
    <row r="473" spans="1:10" s="28" customFormat="1" ht="60" x14ac:dyDescent="0.25">
      <c r="A473" s="32" t="s">
        <v>477</v>
      </c>
      <c r="B473" s="32" t="s">
        <v>478</v>
      </c>
      <c r="C473" s="32"/>
      <c r="D473" s="32"/>
      <c r="E473" s="32"/>
      <c r="F473" s="32"/>
      <c r="G473" s="32"/>
      <c r="H473" s="32"/>
      <c r="I473" s="34"/>
      <c r="J473" s="34"/>
    </row>
    <row r="474" spans="1:10" s="28" customFormat="1" ht="75" x14ac:dyDescent="0.25">
      <c r="A474" s="32" t="s">
        <v>479</v>
      </c>
      <c r="B474" s="32" t="s">
        <v>480</v>
      </c>
      <c r="C474" s="32"/>
      <c r="D474" s="32"/>
      <c r="E474" s="32"/>
      <c r="F474" s="32"/>
      <c r="G474" s="32"/>
      <c r="H474" s="32"/>
      <c r="I474" s="34"/>
      <c r="J474" s="34"/>
    </row>
    <row r="475" spans="1:10" s="28" customFormat="1" x14ac:dyDescent="0.25">
      <c r="A475" s="32" t="s">
        <v>481</v>
      </c>
      <c r="B475" s="32" t="s">
        <v>482</v>
      </c>
      <c r="C475" s="32"/>
      <c r="D475" s="32"/>
      <c r="E475" s="32"/>
      <c r="F475" s="32"/>
      <c r="G475" s="32"/>
      <c r="H475" s="32"/>
      <c r="I475" s="34"/>
      <c r="J475" s="34"/>
    </row>
    <row r="476" spans="1:10" s="28" customFormat="1" x14ac:dyDescent="0.25">
      <c r="A476" s="32" t="s">
        <v>483</v>
      </c>
      <c r="B476" s="32" t="s">
        <v>484</v>
      </c>
      <c r="C476" s="32"/>
      <c r="D476" s="32"/>
      <c r="E476" s="32"/>
      <c r="F476" s="32"/>
      <c r="G476" s="32"/>
      <c r="H476" s="32"/>
      <c r="I476" s="34"/>
      <c r="J476" s="34"/>
    </row>
    <row r="477" spans="1:10" s="28" customFormat="1" ht="45" x14ac:dyDescent="0.25">
      <c r="A477" s="32" t="s">
        <v>485</v>
      </c>
      <c r="B477" s="32" t="s">
        <v>486</v>
      </c>
      <c r="C477" s="32"/>
      <c r="D477" s="32"/>
      <c r="E477" s="32"/>
      <c r="F477" s="32"/>
      <c r="G477" s="32"/>
      <c r="H477" s="32"/>
      <c r="I477" s="34"/>
      <c r="J477" s="34"/>
    </row>
    <row r="478" spans="1:10" s="28" customFormat="1" ht="30" x14ac:dyDescent="0.25">
      <c r="A478" s="32" t="s">
        <v>487</v>
      </c>
      <c r="B478" s="32" t="s">
        <v>488</v>
      </c>
      <c r="C478" s="32"/>
      <c r="D478" s="32"/>
      <c r="E478" s="32"/>
      <c r="F478" s="32"/>
      <c r="G478" s="32"/>
      <c r="H478" s="32"/>
      <c r="I478" s="34"/>
      <c r="J478" s="34"/>
    </row>
    <row r="479" spans="1:10" x14ac:dyDescent="0.25">
      <c r="E479" s="17" t="s">
        <v>62</v>
      </c>
      <c r="F479" s="17" t="str">
        <f>IF((COUNT(C469:C478)&lt;&gt;COUNT(F469:F478)),"", ROUND(SUM(F469:F478),2))</f>
        <v/>
      </c>
      <c r="G479" s="15" t="str">
        <f>IF((COUNT(C469:C478)&lt;&gt;COUNT(F469:F478)),"Neužpildytos visų objektų kainos", "")</f>
        <v>Neužpildytos visų objektų kainos</v>
      </c>
    </row>
    <row r="480" spans="1:10" x14ac:dyDescent="0.25">
      <c r="C480" s="31" t="s">
        <v>63</v>
      </c>
      <c r="D480" s="18"/>
      <c r="E480" s="17" t="s">
        <v>64</v>
      </c>
      <c r="F480" s="17" t="str">
        <f>IF(OR(F479="",D480=""),"", ROUND(PRODUCT(D480,F479)/100,2))</f>
        <v/>
      </c>
      <c r="G480" s="15" t="str">
        <f>IF(D480="", "Nurodykite taikomą PVM dydį", "")</f>
        <v>Nurodykite taikomą PVM dydį</v>
      </c>
    </row>
    <row r="481" spans="1:10" x14ac:dyDescent="0.25">
      <c r="E481" s="17" t="s">
        <v>65</v>
      </c>
      <c r="F481" s="17">
        <f>IF(ISBLANK(F480), "", ROUND(SUM(F479:F480),2))</f>
        <v>0</v>
      </c>
    </row>
    <row r="485" spans="1:10" x14ac:dyDescent="0.25">
      <c r="A485" s="13" t="s">
        <v>489</v>
      </c>
      <c r="B485" s="13" t="s">
        <v>490</v>
      </c>
    </row>
    <row r="487" spans="1:10" x14ac:dyDescent="0.25">
      <c r="A487" s="13" t="s">
        <v>27</v>
      </c>
    </row>
    <row r="488" spans="1:10" s="30" customFormat="1" ht="75" x14ac:dyDescent="0.25">
      <c r="A488" s="29" t="s">
        <v>28</v>
      </c>
      <c r="B488" s="29" t="s">
        <v>29</v>
      </c>
      <c r="C488" s="29" t="s">
        <v>30</v>
      </c>
      <c r="D488" s="29" t="s">
        <v>31</v>
      </c>
      <c r="E488" s="29" t="s">
        <v>32</v>
      </c>
      <c r="F488" s="29" t="s">
        <v>33</v>
      </c>
      <c r="G488" s="29" t="s">
        <v>34</v>
      </c>
      <c r="H488" s="29" t="s">
        <v>35</v>
      </c>
      <c r="I488" s="29" t="s">
        <v>36</v>
      </c>
      <c r="J488" s="29" t="s">
        <v>37</v>
      </c>
    </row>
    <row r="489" spans="1:10" s="28" customFormat="1" ht="30" x14ac:dyDescent="0.25">
      <c r="A489" s="27" t="s">
        <v>491</v>
      </c>
      <c r="B489" s="27" t="s">
        <v>492</v>
      </c>
      <c r="C489" s="32"/>
      <c r="D489" s="32"/>
      <c r="E489" s="32"/>
      <c r="F489" s="32"/>
      <c r="G489" s="32"/>
      <c r="H489" s="32"/>
      <c r="I489" s="32"/>
      <c r="J489" s="32"/>
    </row>
    <row r="490" spans="1:10" s="28" customFormat="1" ht="45" customHeight="1" x14ac:dyDescent="0.25">
      <c r="A490" s="32" t="s">
        <v>493</v>
      </c>
      <c r="B490" s="32" t="s">
        <v>494</v>
      </c>
      <c r="C490" s="35">
        <v>70</v>
      </c>
      <c r="D490" s="35" t="s">
        <v>196</v>
      </c>
      <c r="E490" s="33"/>
      <c r="F490" s="32" t="str">
        <f>IF(ISBLANK(E490),"", PRODUCT(C490,E490))</f>
        <v/>
      </c>
      <c r="G490" s="34"/>
      <c r="H490" s="34"/>
      <c r="I490" s="32"/>
      <c r="J490" s="32"/>
    </row>
    <row r="491" spans="1:10" s="28" customFormat="1" x14ac:dyDescent="0.25">
      <c r="A491" s="32" t="s">
        <v>495</v>
      </c>
      <c r="B491" s="32" t="s">
        <v>496</v>
      </c>
      <c r="C491" s="32"/>
      <c r="D491" s="32"/>
      <c r="E491" s="32"/>
      <c r="F491" s="32"/>
      <c r="G491" s="32"/>
      <c r="H491" s="32"/>
      <c r="I491" s="34"/>
      <c r="J491" s="34"/>
    </row>
    <row r="492" spans="1:10" s="28" customFormat="1" x14ac:dyDescent="0.25">
      <c r="A492" s="32" t="s">
        <v>497</v>
      </c>
      <c r="B492" s="32" t="s">
        <v>498</v>
      </c>
      <c r="C492" s="32"/>
      <c r="D492" s="32"/>
      <c r="E492" s="32"/>
      <c r="F492" s="32"/>
      <c r="G492" s="32"/>
      <c r="H492" s="32"/>
      <c r="I492" s="34"/>
      <c r="J492" s="34"/>
    </row>
    <row r="493" spans="1:10" s="28" customFormat="1" x14ac:dyDescent="0.25">
      <c r="A493" s="32" t="s">
        <v>499</v>
      </c>
      <c r="B493" s="32" t="s">
        <v>500</v>
      </c>
      <c r="C493" s="32"/>
      <c r="D493" s="32"/>
      <c r="E493" s="32"/>
      <c r="F493" s="32"/>
      <c r="G493" s="32"/>
      <c r="H493" s="32"/>
      <c r="I493" s="34"/>
      <c r="J493" s="34"/>
    </row>
    <row r="494" spans="1:10" s="28" customFormat="1" x14ac:dyDescent="0.25">
      <c r="A494" s="32" t="s">
        <v>501</v>
      </c>
      <c r="B494" s="32" t="s">
        <v>502</v>
      </c>
      <c r="C494" s="32"/>
      <c r="D494" s="32"/>
      <c r="E494" s="32"/>
      <c r="F494" s="32"/>
      <c r="G494" s="32"/>
      <c r="H494" s="32"/>
      <c r="I494" s="34"/>
      <c r="J494" s="34"/>
    </row>
    <row r="495" spans="1:10" s="28" customFormat="1" x14ac:dyDescent="0.25">
      <c r="A495" s="32" t="s">
        <v>503</v>
      </c>
      <c r="B495" s="32" t="s">
        <v>504</v>
      </c>
      <c r="C495" s="32"/>
      <c r="D495" s="32"/>
      <c r="E495" s="32"/>
      <c r="F495" s="32"/>
      <c r="G495" s="32"/>
      <c r="H495" s="32"/>
      <c r="I495" s="34"/>
      <c r="J495" s="34"/>
    </row>
    <row r="496" spans="1:10" s="28" customFormat="1" x14ac:dyDescent="0.25">
      <c r="A496" s="32" t="s">
        <v>505</v>
      </c>
      <c r="B496" s="32" t="s">
        <v>506</v>
      </c>
      <c r="C496" s="32"/>
      <c r="D496" s="32"/>
      <c r="E496" s="32"/>
      <c r="F496" s="32"/>
      <c r="G496" s="32"/>
      <c r="H496" s="32"/>
      <c r="I496" s="34"/>
      <c r="J496" s="34"/>
    </row>
    <row r="497" spans="1:10" x14ac:dyDescent="0.25">
      <c r="E497" s="17" t="s">
        <v>62</v>
      </c>
      <c r="F497" s="17" t="str">
        <f>IF((COUNT(C490:C496)&lt;&gt;COUNT(F490:F496)),"", ROUND(SUM(F490:F496),2))</f>
        <v/>
      </c>
      <c r="G497" s="15" t="str">
        <f>IF((COUNT(C490:C496)&lt;&gt;COUNT(F490:F496)),"Neužpildytos visų objektų kainos", "")</f>
        <v>Neužpildytos visų objektų kainos</v>
      </c>
    </row>
    <row r="498" spans="1:10" x14ac:dyDescent="0.25">
      <c r="C498" s="31" t="s">
        <v>63</v>
      </c>
      <c r="D498" s="18"/>
      <c r="E498" s="17" t="s">
        <v>64</v>
      </c>
      <c r="F498" s="17" t="str">
        <f>IF(OR(F497="",D498=""),"", ROUND(PRODUCT(D498,F497)/100,2))</f>
        <v/>
      </c>
      <c r="G498" s="15" t="str">
        <f>IF(D498="", "Nurodykite taikomą PVM dydį", "")</f>
        <v>Nurodykite taikomą PVM dydį</v>
      </c>
    </row>
    <row r="499" spans="1:10" x14ac:dyDescent="0.25">
      <c r="E499" s="17" t="s">
        <v>65</v>
      </c>
      <c r="F499" s="17">
        <f>IF(ISBLANK(F498), "", ROUND(SUM(F497:F498),2))</f>
        <v>0</v>
      </c>
    </row>
    <row r="503" spans="1:10" x14ac:dyDescent="0.25">
      <c r="A503" s="13" t="s">
        <v>507</v>
      </c>
      <c r="B503" s="13" t="s">
        <v>508</v>
      </c>
    </row>
    <row r="505" spans="1:10" x14ac:dyDescent="0.25">
      <c r="A505" s="13" t="s">
        <v>27</v>
      </c>
    </row>
    <row r="506" spans="1:10" s="30" customFormat="1" ht="75" x14ac:dyDescent="0.25">
      <c r="A506" s="29" t="s">
        <v>28</v>
      </c>
      <c r="B506" s="29" t="s">
        <v>29</v>
      </c>
      <c r="C506" s="29" t="s">
        <v>30</v>
      </c>
      <c r="D506" s="29" t="s">
        <v>31</v>
      </c>
      <c r="E506" s="29" t="s">
        <v>32</v>
      </c>
      <c r="F506" s="29" t="s">
        <v>33</v>
      </c>
      <c r="G506" s="29" t="s">
        <v>34</v>
      </c>
      <c r="H506" s="29" t="s">
        <v>35</v>
      </c>
      <c r="I506" s="29" t="s">
        <v>36</v>
      </c>
      <c r="J506" s="29" t="s">
        <v>37</v>
      </c>
    </row>
    <row r="507" spans="1:10" s="28" customFormat="1" ht="60" x14ac:dyDescent="0.25">
      <c r="A507" s="27" t="s">
        <v>509</v>
      </c>
      <c r="B507" s="27" t="s">
        <v>510</v>
      </c>
      <c r="C507" s="32"/>
      <c r="D507" s="32"/>
      <c r="E507" s="32"/>
      <c r="F507" s="32"/>
      <c r="G507" s="32"/>
      <c r="H507" s="32"/>
      <c r="I507" s="32"/>
      <c r="J507" s="32"/>
    </row>
    <row r="508" spans="1:10" s="28" customFormat="1" ht="53.25" customHeight="1" x14ac:dyDescent="0.25">
      <c r="A508" s="32" t="s">
        <v>511</v>
      </c>
      <c r="B508" s="32" t="s">
        <v>512</v>
      </c>
      <c r="C508" s="35">
        <v>50</v>
      </c>
      <c r="D508" s="35" t="s">
        <v>41</v>
      </c>
      <c r="E508" s="33"/>
      <c r="F508" s="32" t="str">
        <f>IF(ISBLANK(E508),"", PRODUCT(C508,E508))</f>
        <v/>
      </c>
      <c r="G508" s="34"/>
      <c r="H508" s="34"/>
      <c r="I508" s="32"/>
      <c r="J508" s="32"/>
    </row>
    <row r="509" spans="1:10" s="28" customFormat="1" ht="60" x14ac:dyDescent="0.25">
      <c r="A509" s="32" t="s">
        <v>513</v>
      </c>
      <c r="B509" s="32" t="s">
        <v>510</v>
      </c>
      <c r="C509" s="32"/>
      <c r="D509" s="32"/>
      <c r="E509" s="32"/>
      <c r="F509" s="32"/>
      <c r="G509" s="32"/>
      <c r="H509" s="32"/>
      <c r="I509" s="34"/>
      <c r="J509" s="34"/>
    </row>
    <row r="510" spans="1:10" s="28" customFormat="1" x14ac:dyDescent="0.25">
      <c r="A510" s="32" t="s">
        <v>514</v>
      </c>
      <c r="B510" s="32" t="s">
        <v>515</v>
      </c>
      <c r="C510" s="32"/>
      <c r="D510" s="32"/>
      <c r="E510" s="32"/>
      <c r="F510" s="32"/>
      <c r="G510" s="32"/>
      <c r="H510" s="32"/>
      <c r="I510" s="34"/>
      <c r="J510" s="34"/>
    </row>
    <row r="511" spans="1:10" s="28" customFormat="1" ht="30" x14ac:dyDescent="0.25">
      <c r="A511" s="32" t="s">
        <v>516</v>
      </c>
      <c r="B511" s="32" t="s">
        <v>517</v>
      </c>
      <c r="C511" s="32"/>
      <c r="D511" s="32"/>
      <c r="E511" s="32"/>
      <c r="F511" s="32"/>
      <c r="G511" s="32"/>
      <c r="H511" s="32"/>
      <c r="I511" s="34"/>
      <c r="J511" s="34"/>
    </row>
    <row r="512" spans="1:10" s="28" customFormat="1" x14ac:dyDescent="0.25">
      <c r="A512" s="32" t="s">
        <v>518</v>
      </c>
      <c r="B512" s="32" t="s">
        <v>519</v>
      </c>
      <c r="C512" s="32"/>
      <c r="D512" s="32"/>
      <c r="E512" s="32"/>
      <c r="F512" s="32"/>
      <c r="G512" s="32"/>
      <c r="H512" s="32"/>
      <c r="I512" s="34"/>
      <c r="J512" s="34"/>
    </row>
    <row r="513" spans="1:10" s="28" customFormat="1" x14ac:dyDescent="0.25">
      <c r="A513" s="32" t="s">
        <v>520</v>
      </c>
      <c r="B513" s="32" t="s">
        <v>521</v>
      </c>
      <c r="C513" s="32"/>
      <c r="D513" s="32"/>
      <c r="E513" s="32"/>
      <c r="F513" s="32"/>
      <c r="G513" s="32"/>
      <c r="H513" s="32"/>
      <c r="I513" s="34"/>
      <c r="J513" s="34"/>
    </row>
    <row r="514" spans="1:10" s="28" customFormat="1" x14ac:dyDescent="0.25">
      <c r="A514" s="32" t="s">
        <v>522</v>
      </c>
      <c r="B514" s="32" t="s">
        <v>523</v>
      </c>
      <c r="C514" s="32"/>
      <c r="D514" s="32"/>
      <c r="E514" s="32"/>
      <c r="F514" s="32"/>
      <c r="G514" s="32"/>
      <c r="H514" s="32"/>
      <c r="I514" s="34"/>
      <c r="J514" s="34"/>
    </row>
    <row r="515" spans="1:10" s="28" customFormat="1" x14ac:dyDescent="0.25">
      <c r="A515" s="32" t="s">
        <v>524</v>
      </c>
      <c r="B515" s="32" t="s">
        <v>525</v>
      </c>
      <c r="C515" s="32"/>
      <c r="D515" s="32"/>
      <c r="E515" s="32"/>
      <c r="F515" s="32"/>
      <c r="G515" s="32"/>
      <c r="H515" s="32"/>
      <c r="I515" s="34"/>
      <c r="J515" s="34"/>
    </row>
    <row r="516" spans="1:10" s="28" customFormat="1" x14ac:dyDescent="0.25">
      <c r="A516" s="32" t="s">
        <v>526</v>
      </c>
      <c r="B516" s="32" t="s">
        <v>527</v>
      </c>
      <c r="C516" s="32"/>
      <c r="D516" s="32"/>
      <c r="E516" s="32"/>
      <c r="F516" s="32"/>
      <c r="G516" s="32"/>
      <c r="H516" s="32"/>
      <c r="I516" s="34"/>
      <c r="J516" s="34"/>
    </row>
    <row r="517" spans="1:10" s="28" customFormat="1" x14ac:dyDescent="0.25">
      <c r="A517" s="32" t="s">
        <v>528</v>
      </c>
      <c r="B517" s="32" t="s">
        <v>529</v>
      </c>
      <c r="C517" s="32"/>
      <c r="D517" s="32"/>
      <c r="E517" s="32"/>
      <c r="F517" s="32"/>
      <c r="G517" s="32"/>
      <c r="H517" s="32"/>
      <c r="I517" s="34"/>
      <c r="J517" s="34"/>
    </row>
    <row r="518" spans="1:10" s="28" customFormat="1" x14ac:dyDescent="0.25">
      <c r="A518" s="32" t="s">
        <v>530</v>
      </c>
      <c r="B518" s="32" t="s">
        <v>531</v>
      </c>
      <c r="C518" s="32"/>
      <c r="D518" s="32"/>
      <c r="E518" s="32"/>
      <c r="F518" s="32"/>
      <c r="G518" s="32"/>
      <c r="H518" s="32"/>
      <c r="I518" s="34"/>
      <c r="J518" s="34"/>
    </row>
    <row r="519" spans="1:10" s="28" customFormat="1" ht="60" x14ac:dyDescent="0.25">
      <c r="A519" s="32" t="s">
        <v>532</v>
      </c>
      <c r="B519" s="32" t="s">
        <v>533</v>
      </c>
      <c r="C519" s="32"/>
      <c r="D519" s="32"/>
      <c r="E519" s="32"/>
      <c r="F519" s="32"/>
      <c r="G519" s="32"/>
      <c r="H519" s="32"/>
      <c r="I519" s="34"/>
      <c r="J519" s="34"/>
    </row>
    <row r="520" spans="1:10" x14ac:dyDescent="0.25">
      <c r="E520" s="17" t="s">
        <v>62</v>
      </c>
      <c r="F520" s="17" t="str">
        <f>IF((COUNT(C508:C519)&lt;&gt;COUNT(F508:F519)),"", ROUND(SUM(F508:F519),2))</f>
        <v/>
      </c>
      <c r="G520" s="15" t="str">
        <f>IF((COUNT(C508:C519)&lt;&gt;COUNT(F508:F519)),"Neužpildytos visų objektų kainos", "")</f>
        <v>Neužpildytos visų objektų kainos</v>
      </c>
    </row>
    <row r="521" spans="1:10" x14ac:dyDescent="0.25">
      <c r="C521" s="31" t="s">
        <v>63</v>
      </c>
      <c r="D521" s="18"/>
      <c r="E521" s="17" t="s">
        <v>64</v>
      </c>
      <c r="F521" s="17" t="str">
        <f>IF(OR(F520="",D521=""),"", ROUND(PRODUCT(D521,F520)/100,2))</f>
        <v/>
      </c>
      <c r="G521" s="15" t="str">
        <f>IF(D521="", "Nurodykite taikomą PVM dydį", "")</f>
        <v>Nurodykite taikomą PVM dydį</v>
      </c>
    </row>
    <row r="522" spans="1:10" x14ac:dyDescent="0.25">
      <c r="E522" s="17" t="s">
        <v>65</v>
      </c>
      <c r="F522" s="17">
        <f>IF(ISBLANK(F521), "", ROUND(SUM(F520:F521),2))</f>
        <v>0</v>
      </c>
    </row>
    <row r="526" spans="1:10" x14ac:dyDescent="0.25">
      <c r="A526" s="13" t="s">
        <v>534</v>
      </c>
      <c r="B526" s="13" t="s">
        <v>535</v>
      </c>
    </row>
    <row r="528" spans="1:10" x14ac:dyDescent="0.25">
      <c r="A528" s="13" t="s">
        <v>27</v>
      </c>
    </row>
    <row r="529" spans="1:10" s="30" customFormat="1" ht="75" x14ac:dyDescent="0.25">
      <c r="A529" s="29" t="s">
        <v>28</v>
      </c>
      <c r="B529" s="29" t="s">
        <v>29</v>
      </c>
      <c r="C529" s="29" t="s">
        <v>30</v>
      </c>
      <c r="D529" s="29" t="s">
        <v>31</v>
      </c>
      <c r="E529" s="29" t="s">
        <v>32</v>
      </c>
      <c r="F529" s="29" t="s">
        <v>33</v>
      </c>
      <c r="G529" s="29" t="s">
        <v>34</v>
      </c>
      <c r="H529" s="29" t="s">
        <v>35</v>
      </c>
      <c r="I529" s="29" t="s">
        <v>36</v>
      </c>
      <c r="J529" s="29" t="s">
        <v>37</v>
      </c>
    </row>
    <row r="530" spans="1:10" s="28" customFormat="1" ht="60" x14ac:dyDescent="0.25">
      <c r="A530" s="27" t="s">
        <v>536</v>
      </c>
      <c r="B530" s="27" t="s">
        <v>537</v>
      </c>
      <c r="C530" s="32"/>
      <c r="D530" s="32"/>
      <c r="E530" s="32"/>
      <c r="F530" s="32"/>
      <c r="G530" s="32"/>
      <c r="H530" s="32"/>
      <c r="I530" s="32"/>
      <c r="J530" s="32"/>
    </row>
    <row r="531" spans="1:10" s="28" customFormat="1" ht="75" x14ac:dyDescent="0.25">
      <c r="A531" s="32" t="s">
        <v>538</v>
      </c>
      <c r="B531" s="32" t="s">
        <v>918</v>
      </c>
      <c r="C531" s="35">
        <v>500000</v>
      </c>
      <c r="D531" s="35" t="s">
        <v>196</v>
      </c>
      <c r="E531" s="33"/>
      <c r="F531" s="32" t="str">
        <f>IF(ISBLANK(E531),"", PRODUCT(C531,E531))</f>
        <v/>
      </c>
      <c r="G531" s="34"/>
      <c r="H531" s="34"/>
      <c r="I531" s="32"/>
      <c r="J531" s="32"/>
    </row>
    <row r="532" spans="1:10" s="28" customFormat="1" x14ac:dyDescent="0.25">
      <c r="A532" s="32" t="s">
        <v>539</v>
      </c>
      <c r="B532" s="32" t="s">
        <v>540</v>
      </c>
      <c r="C532" s="32"/>
      <c r="D532" s="32"/>
      <c r="E532" s="32"/>
      <c r="F532" s="32"/>
      <c r="G532" s="32"/>
      <c r="H532" s="32"/>
      <c r="I532" s="34"/>
      <c r="J532" s="34"/>
    </row>
    <row r="533" spans="1:10" s="28" customFormat="1" x14ac:dyDescent="0.25">
      <c r="A533" s="32" t="s">
        <v>541</v>
      </c>
      <c r="B533" s="32" t="s">
        <v>542</v>
      </c>
      <c r="C533" s="32"/>
      <c r="D533" s="32"/>
      <c r="E533" s="32"/>
      <c r="F533" s="32"/>
      <c r="G533" s="32"/>
      <c r="H533" s="32"/>
      <c r="I533" s="34"/>
      <c r="J533" s="34"/>
    </row>
    <row r="534" spans="1:10" s="28" customFormat="1" ht="30" x14ac:dyDescent="0.25">
      <c r="A534" s="32" t="s">
        <v>543</v>
      </c>
      <c r="B534" s="32" t="s">
        <v>544</v>
      </c>
      <c r="C534" s="32"/>
      <c r="D534" s="32"/>
      <c r="E534" s="32"/>
      <c r="F534" s="32"/>
      <c r="G534" s="32"/>
      <c r="H534" s="32"/>
      <c r="I534" s="34"/>
      <c r="J534" s="34"/>
    </row>
    <row r="535" spans="1:10" s="28" customFormat="1" ht="30" x14ac:dyDescent="0.25">
      <c r="A535" s="32" t="s">
        <v>545</v>
      </c>
      <c r="B535" s="32" t="s">
        <v>546</v>
      </c>
      <c r="C535" s="32"/>
      <c r="D535" s="32"/>
      <c r="E535" s="32"/>
      <c r="F535" s="32"/>
      <c r="G535" s="32"/>
      <c r="H535" s="32"/>
      <c r="I535" s="34"/>
      <c r="J535" s="34"/>
    </row>
    <row r="536" spans="1:10" s="28" customFormat="1" x14ac:dyDescent="0.25">
      <c r="A536" s="32" t="s">
        <v>547</v>
      </c>
      <c r="B536" s="32" t="s">
        <v>548</v>
      </c>
      <c r="C536" s="32"/>
      <c r="D536" s="32"/>
      <c r="E536" s="32"/>
      <c r="F536" s="32"/>
      <c r="G536" s="32"/>
      <c r="H536" s="32"/>
      <c r="I536" s="34"/>
      <c r="J536" s="34"/>
    </row>
    <row r="537" spans="1:10" s="28" customFormat="1" ht="45" x14ac:dyDescent="0.25">
      <c r="A537" s="32" t="s">
        <v>549</v>
      </c>
      <c r="B537" s="32" t="s">
        <v>550</v>
      </c>
      <c r="C537" s="32"/>
      <c r="D537" s="32"/>
      <c r="E537" s="32"/>
      <c r="F537" s="32"/>
      <c r="G537" s="32"/>
      <c r="H537" s="32"/>
      <c r="I537" s="34"/>
      <c r="J537" s="34"/>
    </row>
    <row r="538" spans="1:10" s="28" customFormat="1" ht="30" x14ac:dyDescent="0.25">
      <c r="A538" s="32" t="s">
        <v>551</v>
      </c>
      <c r="B538" s="32" t="s">
        <v>552</v>
      </c>
      <c r="C538" s="32"/>
      <c r="D538" s="32"/>
      <c r="E538" s="32"/>
      <c r="F538" s="32"/>
      <c r="G538" s="32"/>
      <c r="H538" s="32"/>
      <c r="I538" s="34"/>
      <c r="J538" s="34"/>
    </row>
    <row r="539" spans="1:10" s="28" customFormat="1" ht="60" x14ac:dyDescent="0.25">
      <c r="A539" s="32" t="s">
        <v>553</v>
      </c>
      <c r="B539" s="32" t="s">
        <v>554</v>
      </c>
      <c r="C539" s="32"/>
      <c r="D539" s="32"/>
      <c r="E539" s="32"/>
      <c r="F539" s="32"/>
      <c r="G539" s="32"/>
      <c r="H539" s="32"/>
      <c r="I539" s="34"/>
      <c r="J539" s="34"/>
    </row>
    <row r="540" spans="1:10" s="28" customFormat="1" x14ac:dyDescent="0.25">
      <c r="A540" s="32" t="s">
        <v>555</v>
      </c>
      <c r="B540" s="32" t="s">
        <v>556</v>
      </c>
      <c r="C540" s="32"/>
      <c r="D540" s="32"/>
      <c r="E540" s="32"/>
      <c r="F540" s="32"/>
      <c r="G540" s="32"/>
      <c r="H540" s="32"/>
      <c r="I540" s="34"/>
      <c r="J540" s="34"/>
    </row>
    <row r="541" spans="1:10" s="28" customFormat="1" ht="30" x14ac:dyDescent="0.25">
      <c r="A541" s="32" t="s">
        <v>557</v>
      </c>
      <c r="B541" s="32" t="s">
        <v>558</v>
      </c>
      <c r="C541" s="32"/>
      <c r="D541" s="32"/>
      <c r="E541" s="32"/>
      <c r="F541" s="32"/>
      <c r="G541" s="32"/>
      <c r="H541" s="32"/>
      <c r="I541" s="34"/>
      <c r="J541" s="34"/>
    </row>
    <row r="542" spans="1:10" x14ac:dyDescent="0.25">
      <c r="E542" s="17" t="s">
        <v>62</v>
      </c>
      <c r="F542" s="17" t="str">
        <f>IF((COUNT(C531:C541)&lt;&gt;COUNT(F531:F541)),"", ROUND(SUM(F531:F541),2))</f>
        <v/>
      </c>
      <c r="G542" s="15" t="str">
        <f>IF((COUNT(C531:C541)&lt;&gt;COUNT(F531:F541)),"Neužpildytos visų objektų kainos", "")</f>
        <v>Neužpildytos visų objektų kainos</v>
      </c>
    </row>
    <row r="543" spans="1:10" x14ac:dyDescent="0.25">
      <c r="C543" s="31" t="s">
        <v>63</v>
      </c>
      <c r="D543" s="18"/>
      <c r="E543" s="17" t="s">
        <v>64</v>
      </c>
      <c r="F543" s="17" t="str">
        <f>IF(OR(F542="",D543=""),"", ROUND(PRODUCT(D543,F542)/100,2))</f>
        <v/>
      </c>
      <c r="G543" s="15" t="str">
        <f>IF(D543="", "Nurodykite taikomą PVM dydį", "")</f>
        <v>Nurodykite taikomą PVM dydį</v>
      </c>
    </row>
    <row r="544" spans="1:10" x14ac:dyDescent="0.25">
      <c r="E544" s="17" t="s">
        <v>65</v>
      </c>
      <c r="F544" s="17">
        <f>IF(ISBLANK(F543), "", ROUND(SUM(F542:F543),2))</f>
        <v>0</v>
      </c>
    </row>
    <row r="548" spans="1:10" x14ac:dyDescent="0.25">
      <c r="A548" s="13" t="s">
        <v>559</v>
      </c>
      <c r="B548" s="13" t="s">
        <v>560</v>
      </c>
    </row>
    <row r="550" spans="1:10" x14ac:dyDescent="0.25">
      <c r="A550" s="13" t="s">
        <v>27</v>
      </c>
    </row>
    <row r="551" spans="1:10" s="30" customFormat="1" ht="75" x14ac:dyDescent="0.25">
      <c r="A551" s="29" t="s">
        <v>28</v>
      </c>
      <c r="B551" s="29" t="s">
        <v>29</v>
      </c>
      <c r="C551" s="29" t="s">
        <v>30</v>
      </c>
      <c r="D551" s="29" t="s">
        <v>31</v>
      </c>
      <c r="E551" s="29" t="s">
        <v>32</v>
      </c>
      <c r="F551" s="29" t="s">
        <v>33</v>
      </c>
      <c r="G551" s="29" t="s">
        <v>34</v>
      </c>
      <c r="H551" s="29" t="s">
        <v>35</v>
      </c>
      <c r="I551" s="29" t="s">
        <v>36</v>
      </c>
      <c r="J551" s="29" t="s">
        <v>37</v>
      </c>
    </row>
    <row r="552" spans="1:10" s="28" customFormat="1" ht="45" x14ac:dyDescent="0.25">
      <c r="A552" s="27" t="s">
        <v>561</v>
      </c>
      <c r="B552" s="27" t="s">
        <v>562</v>
      </c>
      <c r="C552" s="32"/>
      <c r="D552" s="32"/>
      <c r="E552" s="32"/>
      <c r="F552" s="32"/>
      <c r="G552" s="32"/>
      <c r="H552" s="32"/>
      <c r="I552" s="32"/>
      <c r="J552" s="32"/>
    </row>
    <row r="553" spans="1:10" s="28" customFormat="1" ht="60" x14ac:dyDescent="0.25">
      <c r="A553" s="32" t="s">
        <v>563</v>
      </c>
      <c r="B553" s="32" t="s">
        <v>564</v>
      </c>
      <c r="C553" s="35">
        <v>900000</v>
      </c>
      <c r="D553" s="35" t="s">
        <v>196</v>
      </c>
      <c r="E553" s="33"/>
      <c r="F553" s="32" t="str">
        <f>IF(ISBLANK(E553),"", PRODUCT(C553,E553))</f>
        <v/>
      </c>
      <c r="G553" s="34"/>
      <c r="H553" s="34"/>
      <c r="I553" s="32"/>
      <c r="J553" s="32"/>
    </row>
    <row r="554" spans="1:10" s="28" customFormat="1" ht="30" x14ac:dyDescent="0.25">
      <c r="A554" s="32" t="s">
        <v>565</v>
      </c>
      <c r="B554" s="32" t="s">
        <v>566</v>
      </c>
      <c r="C554" s="32"/>
      <c r="D554" s="32"/>
      <c r="E554" s="32"/>
      <c r="F554" s="32"/>
      <c r="G554" s="32"/>
      <c r="H554" s="32"/>
      <c r="I554" s="34"/>
      <c r="J554" s="34"/>
    </row>
    <row r="555" spans="1:10" s="28" customFormat="1" x14ac:dyDescent="0.25">
      <c r="A555" s="32" t="s">
        <v>567</v>
      </c>
      <c r="B555" s="32" t="s">
        <v>568</v>
      </c>
      <c r="C555" s="32"/>
      <c r="D555" s="32"/>
      <c r="E555" s="32"/>
      <c r="F555" s="32"/>
      <c r="G555" s="32"/>
      <c r="H555" s="32"/>
      <c r="I555" s="34"/>
      <c r="J555" s="34"/>
    </row>
    <row r="556" spans="1:10" s="28" customFormat="1" ht="90" x14ac:dyDescent="0.25">
      <c r="A556" s="32" t="s">
        <v>569</v>
      </c>
      <c r="B556" s="32" t="s">
        <v>570</v>
      </c>
      <c r="C556" s="32"/>
      <c r="D556" s="32"/>
      <c r="E556" s="32"/>
      <c r="F556" s="32"/>
      <c r="G556" s="32"/>
      <c r="H556" s="32"/>
      <c r="I556" s="34"/>
      <c r="J556" s="34"/>
    </row>
    <row r="557" spans="1:10" s="28" customFormat="1" ht="30" x14ac:dyDescent="0.25">
      <c r="A557" s="32" t="s">
        <v>571</v>
      </c>
      <c r="B557" s="32" t="s">
        <v>572</v>
      </c>
      <c r="C557" s="32"/>
      <c r="D557" s="32"/>
      <c r="E557" s="32"/>
      <c r="F557" s="32"/>
      <c r="G557" s="32"/>
      <c r="H557" s="32"/>
      <c r="I557" s="34"/>
      <c r="J557" s="34"/>
    </row>
    <row r="558" spans="1:10" s="28" customFormat="1" ht="30" x14ac:dyDescent="0.25">
      <c r="A558" s="32" t="s">
        <v>573</v>
      </c>
      <c r="B558" s="32" t="s">
        <v>574</v>
      </c>
      <c r="C558" s="32"/>
      <c r="D558" s="32"/>
      <c r="E558" s="32"/>
      <c r="F558" s="32"/>
      <c r="G558" s="32"/>
      <c r="H558" s="32"/>
      <c r="I558" s="34"/>
      <c r="J558" s="34"/>
    </row>
    <row r="559" spans="1:10" s="28" customFormat="1" x14ac:dyDescent="0.25">
      <c r="A559" s="32" t="s">
        <v>575</v>
      </c>
      <c r="B559" s="32" t="s">
        <v>576</v>
      </c>
      <c r="C559" s="32"/>
      <c r="D559" s="32"/>
      <c r="E559" s="32"/>
      <c r="F559" s="32"/>
      <c r="G559" s="32"/>
      <c r="H559" s="32"/>
      <c r="I559" s="34"/>
      <c r="J559" s="34"/>
    </row>
    <row r="560" spans="1:10" s="28" customFormat="1" ht="30" x14ac:dyDescent="0.25">
      <c r="A560" s="32" t="s">
        <v>577</v>
      </c>
      <c r="B560" s="32" t="s">
        <v>578</v>
      </c>
      <c r="C560" s="32"/>
      <c r="D560" s="32"/>
      <c r="E560" s="32"/>
      <c r="F560" s="32"/>
      <c r="G560" s="32"/>
      <c r="H560" s="32"/>
      <c r="I560" s="34"/>
      <c r="J560" s="34"/>
    </row>
    <row r="561" spans="1:10" s="28" customFormat="1" ht="45" x14ac:dyDescent="0.25">
      <c r="A561" s="32" t="s">
        <v>579</v>
      </c>
      <c r="B561" s="32" t="s">
        <v>580</v>
      </c>
      <c r="C561" s="32"/>
      <c r="D561" s="32"/>
      <c r="E561" s="32"/>
      <c r="F561" s="32"/>
      <c r="G561" s="32"/>
      <c r="H561" s="32"/>
      <c r="I561" s="34"/>
      <c r="J561" s="34"/>
    </row>
    <row r="562" spans="1:10" x14ac:dyDescent="0.25">
      <c r="E562" s="17" t="s">
        <v>62</v>
      </c>
      <c r="F562" s="17" t="str">
        <f>IF((COUNT(C553:C561)&lt;&gt;COUNT(F553:F561)),"", ROUND(SUM(F553:F561),2))</f>
        <v/>
      </c>
      <c r="G562" s="15" t="str">
        <f>IF((COUNT(C553:C561)&lt;&gt;COUNT(F553:F561)),"Neužpildytos visų objektų kainos", "")</f>
        <v>Neužpildytos visų objektų kainos</v>
      </c>
    </row>
    <row r="563" spans="1:10" x14ac:dyDescent="0.25">
      <c r="C563" s="31" t="s">
        <v>63</v>
      </c>
      <c r="D563" s="18"/>
      <c r="E563" s="17" t="s">
        <v>64</v>
      </c>
      <c r="F563" s="17" t="str">
        <f>IF(OR(F562="",D563=""),"", ROUND(PRODUCT(D563,F562)/100,2))</f>
        <v/>
      </c>
      <c r="G563" s="15" t="str">
        <f>IF(D563="", "Nurodykite taikomą PVM dydį", "")</f>
        <v>Nurodykite taikomą PVM dydį</v>
      </c>
    </row>
    <row r="564" spans="1:10" x14ac:dyDescent="0.25">
      <c r="E564" s="17" t="s">
        <v>65</v>
      </c>
      <c r="F564" s="17">
        <f>IF(ISBLANK(F563), "", ROUND(SUM(F562:F563),2))</f>
        <v>0</v>
      </c>
    </row>
    <row r="568" spans="1:10" x14ac:dyDescent="0.25">
      <c r="A568" s="13" t="s">
        <v>581</v>
      </c>
      <c r="B568" s="13" t="s">
        <v>582</v>
      </c>
    </row>
    <row r="570" spans="1:10" x14ac:dyDescent="0.25">
      <c r="A570" s="13" t="s">
        <v>27</v>
      </c>
    </row>
    <row r="571" spans="1:10" s="30" customFormat="1" ht="75" x14ac:dyDescent="0.25">
      <c r="A571" s="29" t="s">
        <v>28</v>
      </c>
      <c r="B571" s="29" t="s">
        <v>29</v>
      </c>
      <c r="C571" s="29" t="s">
        <v>30</v>
      </c>
      <c r="D571" s="29" t="s">
        <v>31</v>
      </c>
      <c r="E571" s="29" t="s">
        <v>32</v>
      </c>
      <c r="F571" s="29" t="s">
        <v>33</v>
      </c>
      <c r="G571" s="29" t="s">
        <v>34</v>
      </c>
      <c r="H571" s="29" t="s">
        <v>35</v>
      </c>
      <c r="I571" s="29" t="s">
        <v>36</v>
      </c>
      <c r="J571" s="29" t="s">
        <v>37</v>
      </c>
    </row>
    <row r="572" spans="1:10" s="28" customFormat="1" ht="30" x14ac:dyDescent="0.25">
      <c r="A572" s="27" t="s">
        <v>583</v>
      </c>
      <c r="B572" s="27" t="s">
        <v>584</v>
      </c>
      <c r="C572" s="32"/>
      <c r="D572" s="32"/>
      <c r="E572" s="32"/>
      <c r="F572" s="32"/>
      <c r="G572" s="32"/>
      <c r="H572" s="32"/>
      <c r="I572" s="32"/>
      <c r="J572" s="32"/>
    </row>
    <row r="573" spans="1:10" s="28" customFormat="1" ht="53.25" customHeight="1" x14ac:dyDescent="0.25">
      <c r="A573" s="32" t="s">
        <v>585</v>
      </c>
      <c r="B573" s="32" t="s">
        <v>586</v>
      </c>
      <c r="C573" s="35">
        <v>3000000</v>
      </c>
      <c r="D573" s="35" t="s">
        <v>196</v>
      </c>
      <c r="E573" s="33"/>
      <c r="F573" s="32" t="str">
        <f>IF(ISBLANK(E573),"", PRODUCT(C573,E573))</f>
        <v/>
      </c>
      <c r="G573" s="34"/>
      <c r="H573" s="34"/>
      <c r="I573" s="32"/>
      <c r="J573" s="32"/>
    </row>
    <row r="574" spans="1:10" s="28" customFormat="1" ht="24" customHeight="1" x14ac:dyDescent="0.25">
      <c r="A574" s="32" t="s">
        <v>587</v>
      </c>
      <c r="B574" s="32" t="s">
        <v>588</v>
      </c>
      <c r="C574" s="32"/>
      <c r="D574" s="32"/>
      <c r="E574" s="32"/>
      <c r="F574" s="32"/>
      <c r="G574" s="32"/>
      <c r="H574" s="32"/>
      <c r="I574" s="34"/>
      <c r="J574" s="34"/>
    </row>
    <row r="575" spans="1:10" s="28" customFormat="1" ht="24" customHeight="1" x14ac:dyDescent="0.25">
      <c r="A575" s="32" t="s">
        <v>589</v>
      </c>
      <c r="B575" s="32" t="s">
        <v>590</v>
      </c>
      <c r="C575" s="32"/>
      <c r="D575" s="32"/>
      <c r="E575" s="32"/>
      <c r="F575" s="32"/>
      <c r="G575" s="32"/>
      <c r="H575" s="32"/>
      <c r="I575" s="34"/>
      <c r="J575" s="34"/>
    </row>
    <row r="576" spans="1:10" s="28" customFormat="1" ht="45" x14ac:dyDescent="0.25">
      <c r="A576" s="32" t="s">
        <v>591</v>
      </c>
      <c r="B576" s="32" t="s">
        <v>592</v>
      </c>
      <c r="C576" s="32"/>
      <c r="D576" s="32"/>
      <c r="E576" s="32"/>
      <c r="F576" s="32"/>
      <c r="G576" s="32"/>
      <c r="H576" s="32"/>
      <c r="I576" s="34"/>
      <c r="J576" s="34"/>
    </row>
    <row r="577" spans="1:10" s="28" customFormat="1" ht="75" x14ac:dyDescent="0.25">
      <c r="A577" s="32" t="s">
        <v>593</v>
      </c>
      <c r="B577" s="32" t="s">
        <v>594</v>
      </c>
      <c r="C577" s="32"/>
      <c r="D577" s="32"/>
      <c r="E577" s="32"/>
      <c r="F577" s="32"/>
      <c r="G577" s="32"/>
      <c r="H577" s="32"/>
      <c r="I577" s="34"/>
      <c r="J577" s="34"/>
    </row>
    <row r="578" spans="1:10" s="28" customFormat="1" ht="23.25" customHeight="1" x14ac:dyDescent="0.25">
      <c r="A578" s="32" t="s">
        <v>595</v>
      </c>
      <c r="B578" s="32" t="s">
        <v>596</v>
      </c>
      <c r="C578" s="32"/>
      <c r="D578" s="32"/>
      <c r="E578" s="32"/>
      <c r="F578" s="32"/>
      <c r="G578" s="32"/>
      <c r="H578" s="32"/>
      <c r="I578" s="34"/>
      <c r="J578" s="34"/>
    </row>
    <row r="579" spans="1:10" s="28" customFormat="1" ht="30" x14ac:dyDescent="0.25">
      <c r="A579" s="32" t="s">
        <v>597</v>
      </c>
      <c r="B579" s="32" t="s">
        <v>598</v>
      </c>
      <c r="C579" s="32"/>
      <c r="D579" s="32"/>
      <c r="E579" s="32"/>
      <c r="F579" s="32"/>
      <c r="G579" s="32"/>
      <c r="H579" s="32"/>
      <c r="I579" s="34"/>
      <c r="J579" s="34"/>
    </row>
    <row r="580" spans="1:10" x14ac:dyDescent="0.25">
      <c r="E580" s="17" t="s">
        <v>62</v>
      </c>
      <c r="F580" s="17" t="str">
        <f>IF((COUNT(C573:C579)&lt;&gt;COUNT(F573:F579)),"", ROUND(SUM(F573:F579),2))</f>
        <v/>
      </c>
      <c r="G580" s="15" t="str">
        <f>IF((COUNT(C573:C579)&lt;&gt;COUNT(F573:F579)),"Neužpildytos visų objektų kainos", "")</f>
        <v>Neužpildytos visų objektų kainos</v>
      </c>
    </row>
    <row r="581" spans="1:10" x14ac:dyDescent="0.25">
      <c r="C581" s="31" t="s">
        <v>63</v>
      </c>
      <c r="D581" s="18"/>
      <c r="E581" s="17" t="s">
        <v>64</v>
      </c>
      <c r="F581" s="17" t="str">
        <f>IF(OR(F580="",D581=""),"", ROUND(PRODUCT(D581,F580)/100,2))</f>
        <v/>
      </c>
      <c r="G581" s="15" t="str">
        <f>IF(D581="", "Nurodykite taikomą PVM dydį", "")</f>
        <v>Nurodykite taikomą PVM dydį</v>
      </c>
    </row>
    <row r="582" spans="1:10" x14ac:dyDescent="0.25">
      <c r="E582" s="17" t="s">
        <v>65</v>
      </c>
      <c r="F582" s="17">
        <f>IF(ISBLANK(F581), "", ROUND(SUM(F580:F581),2))</f>
        <v>0</v>
      </c>
    </row>
    <row r="586" spans="1:10" x14ac:dyDescent="0.25">
      <c r="A586" s="13" t="s">
        <v>599</v>
      </c>
      <c r="B586" s="13" t="s">
        <v>600</v>
      </c>
    </row>
    <row r="588" spans="1:10" x14ac:dyDescent="0.25">
      <c r="A588" s="13" t="s">
        <v>27</v>
      </c>
    </row>
    <row r="589" spans="1:10" s="30" customFormat="1" ht="75" x14ac:dyDescent="0.25">
      <c r="A589" s="29" t="s">
        <v>28</v>
      </c>
      <c r="B589" s="29" t="s">
        <v>29</v>
      </c>
      <c r="C589" s="29" t="s">
        <v>30</v>
      </c>
      <c r="D589" s="29" t="s">
        <v>31</v>
      </c>
      <c r="E589" s="29" t="s">
        <v>32</v>
      </c>
      <c r="F589" s="29" t="s">
        <v>33</v>
      </c>
      <c r="G589" s="29" t="s">
        <v>34</v>
      </c>
      <c r="H589" s="29" t="s">
        <v>35</v>
      </c>
      <c r="I589" s="29" t="s">
        <v>36</v>
      </c>
      <c r="J589" s="29" t="s">
        <v>37</v>
      </c>
    </row>
    <row r="590" spans="1:10" s="28" customFormat="1" x14ac:dyDescent="0.25">
      <c r="A590" s="27" t="s">
        <v>601</v>
      </c>
      <c r="B590" s="27" t="s">
        <v>602</v>
      </c>
      <c r="C590" s="32"/>
      <c r="D590" s="32"/>
      <c r="E590" s="32"/>
      <c r="F590" s="32"/>
      <c r="G590" s="32"/>
      <c r="H590" s="32"/>
      <c r="I590" s="32"/>
      <c r="J590" s="32"/>
    </row>
    <row r="591" spans="1:10" s="28" customFormat="1" ht="48.75" customHeight="1" x14ac:dyDescent="0.25">
      <c r="A591" s="32" t="s">
        <v>603</v>
      </c>
      <c r="B591" s="32" t="s">
        <v>604</v>
      </c>
      <c r="C591" s="35">
        <v>80000</v>
      </c>
      <c r="D591" s="35" t="s">
        <v>196</v>
      </c>
      <c r="E591" s="33"/>
      <c r="F591" s="32" t="str">
        <f>IF(ISBLANK(E591),"", PRODUCT(C591,E591))</f>
        <v/>
      </c>
      <c r="G591" s="34"/>
      <c r="H591" s="34"/>
      <c r="I591" s="32"/>
      <c r="J591" s="32"/>
    </row>
    <row r="592" spans="1:10" s="28" customFormat="1" ht="60" x14ac:dyDescent="0.25">
      <c r="A592" s="32" t="s">
        <v>605</v>
      </c>
      <c r="B592" s="32" t="s">
        <v>606</v>
      </c>
      <c r="C592" s="32"/>
      <c r="D592" s="32"/>
      <c r="E592" s="32"/>
      <c r="F592" s="32"/>
      <c r="G592" s="32"/>
      <c r="H592" s="32"/>
      <c r="I592" s="34"/>
      <c r="J592" s="34"/>
    </row>
    <row r="593" spans="1:10" s="28" customFormat="1" ht="45" x14ac:dyDescent="0.25">
      <c r="A593" s="32" t="s">
        <v>607</v>
      </c>
      <c r="B593" s="32" t="s">
        <v>608</v>
      </c>
      <c r="C593" s="32"/>
      <c r="D593" s="32"/>
      <c r="E593" s="32"/>
      <c r="F593" s="32"/>
      <c r="G593" s="32"/>
      <c r="H593" s="32"/>
      <c r="I593" s="34"/>
      <c r="J593" s="34"/>
    </row>
    <row r="594" spans="1:10" s="28" customFormat="1" ht="45" x14ac:dyDescent="0.25">
      <c r="A594" s="32" t="s">
        <v>609</v>
      </c>
      <c r="B594" s="32" t="s">
        <v>610</v>
      </c>
      <c r="C594" s="32"/>
      <c r="D594" s="32"/>
      <c r="E594" s="32"/>
      <c r="F594" s="32"/>
      <c r="G594" s="32"/>
      <c r="H594" s="32"/>
      <c r="I594" s="34"/>
      <c r="J594" s="34"/>
    </row>
    <row r="595" spans="1:10" s="28" customFormat="1" ht="21.75" customHeight="1" x14ac:dyDescent="0.25">
      <c r="A595" s="32" t="s">
        <v>611</v>
      </c>
      <c r="B595" s="32" t="s">
        <v>612</v>
      </c>
      <c r="C595" s="32"/>
      <c r="D595" s="32"/>
      <c r="E595" s="32"/>
      <c r="F595" s="32"/>
      <c r="G595" s="32"/>
      <c r="H595" s="32"/>
      <c r="I595" s="34"/>
      <c r="J595" s="34"/>
    </row>
    <row r="596" spans="1:10" s="28" customFormat="1" ht="30" x14ac:dyDescent="0.25">
      <c r="A596" s="32" t="s">
        <v>613</v>
      </c>
      <c r="B596" s="32" t="s">
        <v>614</v>
      </c>
      <c r="C596" s="32"/>
      <c r="D596" s="32"/>
      <c r="E596" s="32"/>
      <c r="F596" s="32"/>
      <c r="G596" s="32"/>
      <c r="H596" s="32"/>
      <c r="I596" s="34"/>
      <c r="J596" s="34"/>
    </row>
    <row r="597" spans="1:10" s="28" customFormat="1" ht="30" x14ac:dyDescent="0.25">
      <c r="A597" s="32" t="s">
        <v>615</v>
      </c>
      <c r="B597" s="32" t="s">
        <v>616</v>
      </c>
      <c r="C597" s="32"/>
      <c r="D597" s="32"/>
      <c r="E597" s="32"/>
      <c r="F597" s="32"/>
      <c r="G597" s="32"/>
      <c r="H597" s="32"/>
      <c r="I597" s="34"/>
      <c r="J597" s="34"/>
    </row>
    <row r="598" spans="1:10" s="28" customFormat="1" ht="30" x14ac:dyDescent="0.25">
      <c r="A598" s="32" t="s">
        <v>617</v>
      </c>
      <c r="B598" s="32" t="s">
        <v>618</v>
      </c>
      <c r="C598" s="32"/>
      <c r="D598" s="32"/>
      <c r="E598" s="32"/>
      <c r="F598" s="32"/>
      <c r="G598" s="32"/>
      <c r="H598" s="32"/>
      <c r="I598" s="34"/>
      <c r="J598" s="34"/>
    </row>
    <row r="599" spans="1:10" x14ac:dyDescent="0.25">
      <c r="E599" s="17" t="s">
        <v>62</v>
      </c>
      <c r="F599" s="17" t="str">
        <f>IF((COUNT(C591:C598)&lt;&gt;COUNT(F591:F598)),"", ROUND(SUM(F591:F598),2))</f>
        <v/>
      </c>
      <c r="G599" s="15" t="str">
        <f>IF((COUNT(C591:C598)&lt;&gt;COUNT(F591:F598)),"Neužpildytos visų objektų kainos", "")</f>
        <v>Neužpildytos visų objektų kainos</v>
      </c>
    </row>
    <row r="600" spans="1:10" x14ac:dyDescent="0.25">
      <c r="C600" s="31" t="s">
        <v>63</v>
      </c>
      <c r="D600" s="18"/>
      <c r="E600" s="17" t="s">
        <v>64</v>
      </c>
      <c r="F600" s="17" t="str">
        <f>IF(OR(F599="",D600=""),"", ROUND(PRODUCT(D600,F599)/100,2))</f>
        <v/>
      </c>
      <c r="G600" s="15" t="str">
        <f>IF(D600="", "Nurodykite taikomą PVM dydį", "")</f>
        <v>Nurodykite taikomą PVM dydį</v>
      </c>
    </row>
    <row r="601" spans="1:10" x14ac:dyDescent="0.25">
      <c r="E601" s="17" t="s">
        <v>65</v>
      </c>
      <c r="F601" s="17">
        <f>IF(ISBLANK(F600), "", ROUND(SUM(F599:F600),2))</f>
        <v>0</v>
      </c>
    </row>
    <row r="605" spans="1:10" x14ac:dyDescent="0.25">
      <c r="A605" s="13" t="s">
        <v>619</v>
      </c>
      <c r="B605" s="13" t="s">
        <v>620</v>
      </c>
    </row>
    <row r="607" spans="1:10" x14ac:dyDescent="0.25">
      <c r="A607" s="13" t="s">
        <v>27</v>
      </c>
    </row>
    <row r="608" spans="1:10" s="30" customFormat="1" ht="75" x14ac:dyDescent="0.25">
      <c r="A608" s="29" t="s">
        <v>28</v>
      </c>
      <c r="B608" s="29" t="s">
        <v>29</v>
      </c>
      <c r="C608" s="29" t="s">
        <v>30</v>
      </c>
      <c r="D608" s="29" t="s">
        <v>31</v>
      </c>
      <c r="E608" s="29" t="s">
        <v>32</v>
      </c>
      <c r="F608" s="29" t="s">
        <v>33</v>
      </c>
      <c r="G608" s="29" t="s">
        <v>34</v>
      </c>
      <c r="H608" s="29" t="s">
        <v>35</v>
      </c>
      <c r="I608" s="29" t="s">
        <v>36</v>
      </c>
      <c r="J608" s="29" t="s">
        <v>37</v>
      </c>
    </row>
    <row r="609" spans="1:10" s="28" customFormat="1" ht="30" x14ac:dyDescent="0.25">
      <c r="A609" s="27" t="s">
        <v>621</v>
      </c>
      <c r="B609" s="27" t="s">
        <v>622</v>
      </c>
      <c r="C609" s="32"/>
      <c r="D609" s="32"/>
      <c r="E609" s="32"/>
      <c r="F609" s="32"/>
      <c r="G609" s="32"/>
      <c r="H609" s="32"/>
      <c r="I609" s="32"/>
      <c r="J609" s="32"/>
    </row>
    <row r="610" spans="1:10" s="28" customFormat="1" ht="60" x14ac:dyDescent="0.25">
      <c r="A610" s="32" t="s">
        <v>623</v>
      </c>
      <c r="B610" s="32" t="s">
        <v>624</v>
      </c>
      <c r="C610" s="35">
        <v>90000</v>
      </c>
      <c r="D610" s="35" t="s">
        <v>196</v>
      </c>
      <c r="E610" s="33"/>
      <c r="F610" s="32" t="str">
        <f>IF(ISBLANK(E610),"", PRODUCT(C610,E610))</f>
        <v/>
      </c>
      <c r="G610" s="34"/>
      <c r="H610" s="34"/>
      <c r="I610" s="32"/>
      <c r="J610" s="32"/>
    </row>
    <row r="611" spans="1:10" s="28" customFormat="1" ht="30" x14ac:dyDescent="0.25">
      <c r="A611" s="32" t="s">
        <v>625</v>
      </c>
      <c r="B611" s="32" t="s">
        <v>626</v>
      </c>
      <c r="C611" s="32"/>
      <c r="D611" s="32"/>
      <c r="E611" s="32"/>
      <c r="F611" s="32"/>
      <c r="G611" s="32"/>
      <c r="H611" s="32"/>
      <c r="I611" s="34"/>
      <c r="J611" s="34"/>
    </row>
    <row r="612" spans="1:10" s="28" customFormat="1" x14ac:dyDescent="0.25">
      <c r="A612" s="32" t="s">
        <v>627</v>
      </c>
      <c r="B612" s="32" t="s">
        <v>628</v>
      </c>
      <c r="C612" s="32"/>
      <c r="D612" s="32"/>
      <c r="E612" s="32"/>
      <c r="F612" s="32"/>
      <c r="G612" s="32"/>
      <c r="H612" s="32"/>
      <c r="I612" s="34"/>
      <c r="J612" s="34"/>
    </row>
    <row r="613" spans="1:10" s="28" customFormat="1" ht="45" x14ac:dyDescent="0.25">
      <c r="A613" s="32" t="s">
        <v>629</v>
      </c>
      <c r="B613" s="32" t="s">
        <v>630</v>
      </c>
      <c r="C613" s="32"/>
      <c r="D613" s="32"/>
      <c r="E613" s="32"/>
      <c r="F613" s="32"/>
      <c r="G613" s="32"/>
      <c r="H613" s="32"/>
      <c r="I613" s="34"/>
      <c r="J613" s="34"/>
    </row>
    <row r="614" spans="1:10" s="28" customFormat="1" x14ac:dyDescent="0.25">
      <c r="A614" s="32" t="s">
        <v>631</v>
      </c>
      <c r="B614" s="32" t="s">
        <v>632</v>
      </c>
      <c r="C614" s="32"/>
      <c r="D614" s="32"/>
      <c r="E614" s="32"/>
      <c r="F614" s="32"/>
      <c r="G614" s="32"/>
      <c r="H614" s="32"/>
      <c r="I614" s="34"/>
      <c r="J614" s="34"/>
    </row>
    <row r="615" spans="1:10" s="28" customFormat="1" x14ac:dyDescent="0.25">
      <c r="A615" s="32" t="s">
        <v>633</v>
      </c>
      <c r="B615" s="32" t="s">
        <v>484</v>
      </c>
      <c r="C615" s="32"/>
      <c r="D615" s="32"/>
      <c r="E615" s="32"/>
      <c r="F615" s="32"/>
      <c r="G615" s="32"/>
      <c r="H615" s="32"/>
      <c r="I615" s="34"/>
      <c r="J615" s="34"/>
    </row>
    <row r="616" spans="1:10" s="28" customFormat="1" x14ac:dyDescent="0.25">
      <c r="A616" s="32" t="s">
        <v>634</v>
      </c>
      <c r="B616" s="32" t="s">
        <v>635</v>
      </c>
      <c r="C616" s="32"/>
      <c r="D616" s="32"/>
      <c r="E616" s="32"/>
      <c r="F616" s="32"/>
      <c r="G616" s="32"/>
      <c r="H616" s="32"/>
      <c r="I616" s="34"/>
      <c r="J616" s="34"/>
    </row>
    <row r="617" spans="1:10" s="28" customFormat="1" ht="45" x14ac:dyDescent="0.25">
      <c r="A617" s="32" t="s">
        <v>636</v>
      </c>
      <c r="B617" s="32" t="s">
        <v>637</v>
      </c>
      <c r="C617" s="32"/>
      <c r="D617" s="32"/>
      <c r="E617" s="32"/>
      <c r="F617" s="32"/>
      <c r="G617" s="32"/>
      <c r="H617" s="32"/>
      <c r="I617" s="34"/>
      <c r="J617" s="34"/>
    </row>
    <row r="618" spans="1:10" s="28" customFormat="1" ht="30" x14ac:dyDescent="0.25">
      <c r="A618" s="32" t="s">
        <v>638</v>
      </c>
      <c r="B618" s="32" t="s">
        <v>639</v>
      </c>
      <c r="C618" s="32"/>
      <c r="D618" s="32"/>
      <c r="E618" s="32"/>
      <c r="F618" s="32"/>
      <c r="G618" s="32"/>
      <c r="H618" s="32"/>
      <c r="I618" s="34"/>
      <c r="J618" s="34"/>
    </row>
    <row r="619" spans="1:10" s="28" customFormat="1" ht="30" x14ac:dyDescent="0.25">
      <c r="A619" s="32" t="s">
        <v>640</v>
      </c>
      <c r="B619" s="32" t="s">
        <v>488</v>
      </c>
      <c r="C619" s="32"/>
      <c r="D619" s="32"/>
      <c r="E619" s="32"/>
      <c r="F619" s="32"/>
      <c r="G619" s="32"/>
      <c r="H619" s="32"/>
      <c r="I619" s="34"/>
      <c r="J619" s="34"/>
    </row>
    <row r="620" spans="1:10" x14ac:dyDescent="0.25">
      <c r="E620" s="17" t="s">
        <v>62</v>
      </c>
      <c r="F620" s="17" t="str">
        <f>IF((COUNT(C610:C619)&lt;&gt;COUNT(F610:F619)),"", ROUND(SUM(F610:F619),2))</f>
        <v/>
      </c>
      <c r="G620" s="15" t="str">
        <f>IF((COUNT(C610:C619)&lt;&gt;COUNT(F610:F619)),"Neužpildytos visų objektų kainos", "")</f>
        <v>Neužpildytos visų objektų kainos</v>
      </c>
    </row>
    <row r="621" spans="1:10" x14ac:dyDescent="0.25">
      <c r="C621" s="31" t="s">
        <v>63</v>
      </c>
      <c r="D621" s="18"/>
      <c r="E621" s="17" t="s">
        <v>64</v>
      </c>
      <c r="F621" s="17" t="str">
        <f>IF(OR(F620="",D621=""),"", ROUND(PRODUCT(D621,F620)/100,2))</f>
        <v/>
      </c>
      <c r="G621" s="15" t="str">
        <f>IF(D621="", "Nurodykite taikomą PVM dydį", "")</f>
        <v>Nurodykite taikomą PVM dydį</v>
      </c>
    </row>
    <row r="622" spans="1:10" x14ac:dyDescent="0.25">
      <c r="E622" s="17" t="s">
        <v>65</v>
      </c>
      <c r="F622" s="17">
        <f>IF(ISBLANK(F621), "", ROUND(SUM(F620:F621),2))</f>
        <v>0</v>
      </c>
    </row>
    <row r="626" spans="1:10" x14ac:dyDescent="0.25">
      <c r="A626" s="13" t="s">
        <v>641</v>
      </c>
      <c r="B626" s="13" t="s">
        <v>642</v>
      </c>
    </row>
    <row r="628" spans="1:10" x14ac:dyDescent="0.25">
      <c r="A628" s="13" t="s">
        <v>27</v>
      </c>
    </row>
    <row r="629" spans="1:10" s="30" customFormat="1" ht="75" x14ac:dyDescent="0.25">
      <c r="A629" s="29" t="s">
        <v>28</v>
      </c>
      <c r="B629" s="29" t="s">
        <v>29</v>
      </c>
      <c r="C629" s="29" t="s">
        <v>30</v>
      </c>
      <c r="D629" s="29" t="s">
        <v>31</v>
      </c>
      <c r="E629" s="29" t="s">
        <v>32</v>
      </c>
      <c r="F629" s="29" t="s">
        <v>33</v>
      </c>
      <c r="G629" s="29" t="s">
        <v>34</v>
      </c>
      <c r="H629" s="29" t="s">
        <v>35</v>
      </c>
      <c r="I629" s="29" t="s">
        <v>36</v>
      </c>
      <c r="J629" s="29" t="s">
        <v>37</v>
      </c>
    </row>
    <row r="630" spans="1:10" s="28" customFormat="1" x14ac:dyDescent="0.25">
      <c r="A630" s="27" t="s">
        <v>643</v>
      </c>
      <c r="B630" s="27" t="s">
        <v>644</v>
      </c>
      <c r="C630" s="32"/>
      <c r="D630" s="32"/>
      <c r="E630" s="32"/>
      <c r="F630" s="32"/>
      <c r="G630" s="32"/>
      <c r="H630" s="32"/>
      <c r="I630" s="32"/>
      <c r="J630" s="32"/>
    </row>
    <row r="631" spans="1:10" s="28" customFormat="1" ht="49.5" customHeight="1" x14ac:dyDescent="0.25">
      <c r="A631" s="32" t="s">
        <v>645</v>
      </c>
      <c r="B631" s="32" t="s">
        <v>646</v>
      </c>
      <c r="C631" s="35">
        <v>50000</v>
      </c>
      <c r="D631" s="35" t="s">
        <v>196</v>
      </c>
      <c r="E631" s="33"/>
      <c r="F631" s="32" t="str">
        <f>IF(ISBLANK(E631),"", PRODUCT(C631,E631))</f>
        <v/>
      </c>
      <c r="G631" s="34"/>
      <c r="H631" s="34"/>
      <c r="I631" s="32"/>
      <c r="J631" s="32"/>
    </row>
    <row r="632" spans="1:10" s="28" customFormat="1" x14ac:dyDescent="0.25">
      <c r="A632" s="32" t="s">
        <v>647</v>
      </c>
      <c r="B632" s="32" t="s">
        <v>648</v>
      </c>
      <c r="C632" s="32"/>
      <c r="D632" s="32"/>
      <c r="E632" s="32"/>
      <c r="F632" s="32"/>
      <c r="G632" s="32"/>
      <c r="H632" s="32"/>
      <c r="I632" s="34"/>
      <c r="J632" s="34"/>
    </row>
    <row r="633" spans="1:10" s="28" customFormat="1" x14ac:dyDescent="0.25">
      <c r="A633" s="32" t="s">
        <v>649</v>
      </c>
      <c r="B633" s="32" t="s">
        <v>650</v>
      </c>
      <c r="C633" s="32"/>
      <c r="D633" s="32"/>
      <c r="E633" s="32"/>
      <c r="F633" s="32"/>
      <c r="G633" s="32"/>
      <c r="H633" s="32"/>
      <c r="I633" s="34"/>
      <c r="J633" s="34"/>
    </row>
    <row r="634" spans="1:10" s="28" customFormat="1" ht="45" x14ac:dyDescent="0.25">
      <c r="A634" s="32" t="s">
        <v>651</v>
      </c>
      <c r="B634" s="32" t="s">
        <v>652</v>
      </c>
      <c r="C634" s="32"/>
      <c r="D634" s="32"/>
      <c r="E634" s="32"/>
      <c r="F634" s="32"/>
      <c r="G634" s="32"/>
      <c r="H634" s="32"/>
      <c r="I634" s="34"/>
      <c r="J634" s="34"/>
    </row>
    <row r="635" spans="1:10" s="28" customFormat="1" ht="30" x14ac:dyDescent="0.25">
      <c r="A635" s="32" t="s">
        <v>653</v>
      </c>
      <c r="B635" s="32" t="s">
        <v>654</v>
      </c>
      <c r="C635" s="32"/>
      <c r="D635" s="32"/>
      <c r="E635" s="32"/>
      <c r="F635" s="32"/>
      <c r="G635" s="32"/>
      <c r="H635" s="32"/>
      <c r="I635" s="34"/>
      <c r="J635" s="34"/>
    </row>
    <row r="636" spans="1:10" s="28" customFormat="1" ht="45" x14ac:dyDescent="0.25">
      <c r="A636" s="32" t="s">
        <v>655</v>
      </c>
      <c r="B636" s="32" t="s">
        <v>656</v>
      </c>
      <c r="C636" s="32"/>
      <c r="D636" s="32"/>
      <c r="E636" s="32"/>
      <c r="F636" s="32"/>
      <c r="G636" s="32"/>
      <c r="H636" s="32"/>
      <c r="I636" s="34"/>
      <c r="J636" s="34"/>
    </row>
    <row r="637" spans="1:10" s="28" customFormat="1" x14ac:dyDescent="0.25">
      <c r="A637" s="32" t="s">
        <v>657</v>
      </c>
      <c r="B637" s="32" t="s">
        <v>556</v>
      </c>
      <c r="C637" s="32"/>
      <c r="D637" s="32"/>
      <c r="E637" s="32"/>
      <c r="F637" s="32"/>
      <c r="G637" s="32"/>
      <c r="H637" s="32"/>
      <c r="I637" s="34"/>
      <c r="J637" s="34"/>
    </row>
    <row r="638" spans="1:10" s="28" customFormat="1" x14ac:dyDescent="0.25">
      <c r="A638" s="32" t="s">
        <v>658</v>
      </c>
      <c r="B638" s="32" t="s">
        <v>659</v>
      </c>
      <c r="C638" s="32"/>
      <c r="D638" s="32"/>
      <c r="E638" s="32"/>
      <c r="F638" s="32"/>
      <c r="G638" s="32"/>
      <c r="H638" s="32"/>
      <c r="I638" s="34"/>
      <c r="J638" s="34"/>
    </row>
    <row r="639" spans="1:10" x14ac:dyDescent="0.25">
      <c r="E639" s="17" t="s">
        <v>62</v>
      </c>
      <c r="F639" s="17" t="str">
        <f>IF((COUNT(C631:C638)&lt;&gt;COUNT(F631:F638)),"", ROUND(SUM(F631:F638),2))</f>
        <v/>
      </c>
      <c r="G639" s="15" t="str">
        <f>IF((COUNT(C631:C638)&lt;&gt;COUNT(F631:F638)),"Neužpildytos visų objektų kainos", "")</f>
        <v>Neužpildytos visų objektų kainos</v>
      </c>
    </row>
    <row r="640" spans="1:10" x14ac:dyDescent="0.25">
      <c r="C640" s="31" t="s">
        <v>63</v>
      </c>
      <c r="D640" s="18"/>
      <c r="E640" s="17" t="s">
        <v>64</v>
      </c>
      <c r="F640" s="17" t="str">
        <f>IF(OR(F639="",D640=""),"", ROUND(PRODUCT(D640,F639)/100,2))</f>
        <v/>
      </c>
      <c r="G640" s="15" t="str">
        <f>IF(D640="", "Nurodykite taikomą PVM dydį", "")</f>
        <v>Nurodykite taikomą PVM dydį</v>
      </c>
    </row>
    <row r="641" spans="1:10" x14ac:dyDescent="0.25">
      <c r="E641" s="17" t="s">
        <v>65</v>
      </c>
      <c r="F641" s="17">
        <f>IF(ISBLANK(F640), "", ROUND(SUM(F639:F640),2))</f>
        <v>0</v>
      </c>
    </row>
    <row r="645" spans="1:10" x14ac:dyDescent="0.25">
      <c r="A645" s="13" t="s">
        <v>660</v>
      </c>
      <c r="B645" s="13" t="s">
        <v>661</v>
      </c>
    </row>
    <row r="647" spans="1:10" x14ac:dyDescent="0.25">
      <c r="A647" s="13" t="s">
        <v>27</v>
      </c>
    </row>
    <row r="648" spans="1:10" s="30" customFormat="1" ht="75" x14ac:dyDescent="0.25">
      <c r="A648" s="29" t="s">
        <v>28</v>
      </c>
      <c r="B648" s="29" t="s">
        <v>29</v>
      </c>
      <c r="C648" s="29" t="s">
        <v>30</v>
      </c>
      <c r="D648" s="29" t="s">
        <v>31</v>
      </c>
      <c r="E648" s="29" t="s">
        <v>32</v>
      </c>
      <c r="F648" s="29" t="s">
        <v>33</v>
      </c>
      <c r="G648" s="29" t="s">
        <v>34</v>
      </c>
      <c r="H648" s="29" t="s">
        <v>35</v>
      </c>
      <c r="I648" s="29" t="s">
        <v>36</v>
      </c>
      <c r="J648" s="29" t="s">
        <v>37</v>
      </c>
    </row>
    <row r="649" spans="1:10" s="28" customFormat="1" ht="30" x14ac:dyDescent="0.25">
      <c r="A649" s="27" t="s">
        <v>662</v>
      </c>
      <c r="B649" s="27" t="s">
        <v>663</v>
      </c>
      <c r="C649" s="32"/>
      <c r="D649" s="32"/>
      <c r="E649" s="32"/>
      <c r="F649" s="32"/>
      <c r="G649" s="32"/>
      <c r="H649" s="32"/>
      <c r="I649" s="32"/>
      <c r="J649" s="32"/>
    </row>
    <row r="650" spans="1:10" s="28" customFormat="1" ht="71.25" customHeight="1" x14ac:dyDescent="0.25">
      <c r="A650" s="32" t="s">
        <v>664</v>
      </c>
      <c r="B650" s="32" t="s">
        <v>665</v>
      </c>
      <c r="C650" s="35">
        <v>7000</v>
      </c>
      <c r="D650" s="35" t="s">
        <v>41</v>
      </c>
      <c r="E650" s="33"/>
      <c r="F650" s="32" t="str">
        <f>IF(ISBLANK(E650),"", PRODUCT(C650,E650))</f>
        <v/>
      </c>
      <c r="G650" s="34"/>
      <c r="H650" s="34"/>
      <c r="I650" s="32"/>
      <c r="J650" s="32"/>
    </row>
    <row r="651" spans="1:10" s="28" customFormat="1" ht="30" x14ac:dyDescent="0.25">
      <c r="A651" s="32" t="s">
        <v>666</v>
      </c>
      <c r="B651" s="32" t="s">
        <v>667</v>
      </c>
      <c r="C651" s="32"/>
      <c r="D651" s="32"/>
      <c r="E651" s="32"/>
      <c r="F651" s="32"/>
      <c r="G651" s="32"/>
      <c r="H651" s="32"/>
      <c r="I651" s="34"/>
      <c r="J651" s="34"/>
    </row>
    <row r="652" spans="1:10" s="28" customFormat="1" ht="30" x14ac:dyDescent="0.25">
      <c r="A652" s="32" t="s">
        <v>668</v>
      </c>
      <c r="B652" s="32" t="s">
        <v>669</v>
      </c>
      <c r="C652" s="32"/>
      <c r="D652" s="32"/>
      <c r="E652" s="32"/>
      <c r="F652" s="32"/>
      <c r="G652" s="32"/>
      <c r="H652" s="32"/>
      <c r="I652" s="34"/>
      <c r="J652" s="34"/>
    </row>
    <row r="653" spans="1:10" s="28" customFormat="1" ht="105" x14ac:dyDescent="0.25">
      <c r="A653" s="32" t="s">
        <v>670</v>
      </c>
      <c r="B653" s="32" t="s">
        <v>671</v>
      </c>
      <c r="C653" s="32"/>
      <c r="D653" s="32"/>
      <c r="E653" s="32"/>
      <c r="F653" s="32"/>
      <c r="G653" s="32"/>
      <c r="H653" s="32"/>
      <c r="I653" s="34"/>
      <c r="J653" s="34"/>
    </row>
    <row r="654" spans="1:10" s="28" customFormat="1" ht="30" x14ac:dyDescent="0.25">
      <c r="A654" s="32" t="s">
        <v>672</v>
      </c>
      <c r="B654" s="32" t="s">
        <v>673</v>
      </c>
      <c r="C654" s="32"/>
      <c r="D654" s="32"/>
      <c r="E654" s="32"/>
      <c r="F654" s="32"/>
      <c r="G654" s="32"/>
      <c r="H654" s="32"/>
      <c r="I654" s="34"/>
      <c r="J654" s="34"/>
    </row>
    <row r="655" spans="1:10" s="28" customFormat="1" ht="45" x14ac:dyDescent="0.25">
      <c r="A655" s="32" t="s">
        <v>674</v>
      </c>
      <c r="B655" s="32" t="s">
        <v>675</v>
      </c>
      <c r="C655" s="32"/>
      <c r="D655" s="32"/>
      <c r="E655" s="32"/>
      <c r="F655" s="32"/>
      <c r="G655" s="32"/>
      <c r="H655" s="32"/>
      <c r="I655" s="34"/>
      <c r="J655" s="34"/>
    </row>
    <row r="656" spans="1:10" s="28" customFormat="1" x14ac:dyDescent="0.25">
      <c r="A656" s="32" t="s">
        <v>676</v>
      </c>
      <c r="B656" s="32" t="s">
        <v>568</v>
      </c>
      <c r="C656" s="32"/>
      <c r="D656" s="32"/>
      <c r="E656" s="32"/>
      <c r="F656" s="32"/>
      <c r="G656" s="32"/>
      <c r="H656" s="32"/>
      <c r="I656" s="34"/>
      <c r="J656" s="34"/>
    </row>
    <row r="657" spans="1:10" s="28" customFormat="1" x14ac:dyDescent="0.25">
      <c r="A657" s="32" t="s">
        <v>677</v>
      </c>
      <c r="B657" s="32" t="s">
        <v>678</v>
      </c>
      <c r="C657" s="32"/>
      <c r="D657" s="32"/>
      <c r="E657" s="32"/>
      <c r="F657" s="32"/>
      <c r="G657" s="32"/>
      <c r="H657" s="32"/>
      <c r="I657" s="34"/>
      <c r="J657" s="34"/>
    </row>
    <row r="658" spans="1:10" x14ac:dyDescent="0.25">
      <c r="E658" s="17" t="s">
        <v>62</v>
      </c>
      <c r="F658" s="17" t="str">
        <f>IF((COUNT(C650:C657)&lt;&gt;COUNT(F650:F657)),"", ROUND(SUM(F650:F657),2))</f>
        <v/>
      </c>
      <c r="G658" s="15" t="str">
        <f>IF((COUNT(C650:C657)&lt;&gt;COUNT(F650:F657)),"Neužpildytos visų objektų kainos", "")</f>
        <v>Neužpildytos visų objektų kainos</v>
      </c>
    </row>
    <row r="659" spans="1:10" x14ac:dyDescent="0.25">
      <c r="C659" s="31" t="s">
        <v>63</v>
      </c>
      <c r="D659" s="18"/>
      <c r="E659" s="17" t="s">
        <v>64</v>
      </c>
      <c r="F659" s="17" t="str">
        <f>IF(OR(F658="",D659=""),"", ROUND(PRODUCT(D659,F658)/100,2))</f>
        <v/>
      </c>
      <c r="G659" s="15" t="str">
        <f>IF(D659="", "Nurodykite taikomą PVM dydį", "")</f>
        <v>Nurodykite taikomą PVM dydį</v>
      </c>
    </row>
    <row r="660" spans="1:10" x14ac:dyDescent="0.25">
      <c r="E660" s="17" t="s">
        <v>65</v>
      </c>
      <c r="F660" s="17">
        <f>IF(ISBLANK(F659), "", ROUND(SUM(F658:F659),2))</f>
        <v>0</v>
      </c>
    </row>
    <row r="664" spans="1:10" x14ac:dyDescent="0.25">
      <c r="A664" s="13" t="s">
        <v>679</v>
      </c>
      <c r="B664" s="13" t="s">
        <v>680</v>
      </c>
    </row>
    <row r="666" spans="1:10" x14ac:dyDescent="0.25">
      <c r="A666" s="13" t="s">
        <v>27</v>
      </c>
    </row>
    <row r="667" spans="1:10" s="30" customFormat="1" ht="75" x14ac:dyDescent="0.25">
      <c r="A667" s="29" t="s">
        <v>28</v>
      </c>
      <c r="B667" s="29" t="s">
        <v>29</v>
      </c>
      <c r="C667" s="29" t="s">
        <v>30</v>
      </c>
      <c r="D667" s="29" t="s">
        <v>31</v>
      </c>
      <c r="E667" s="29" t="s">
        <v>32</v>
      </c>
      <c r="F667" s="29" t="s">
        <v>33</v>
      </c>
      <c r="G667" s="29" t="s">
        <v>34</v>
      </c>
      <c r="H667" s="29" t="s">
        <v>35</v>
      </c>
      <c r="I667" s="29" t="s">
        <v>36</v>
      </c>
      <c r="J667" s="29" t="s">
        <v>37</v>
      </c>
    </row>
    <row r="668" spans="1:10" s="28" customFormat="1" ht="30" x14ac:dyDescent="0.25">
      <c r="A668" s="27" t="s">
        <v>681</v>
      </c>
      <c r="B668" s="27" t="s">
        <v>682</v>
      </c>
      <c r="C668" s="32"/>
      <c r="D668" s="32"/>
      <c r="E668" s="32"/>
      <c r="F668" s="32"/>
      <c r="G668" s="32"/>
      <c r="H668" s="32"/>
      <c r="I668" s="32"/>
      <c r="J668" s="32"/>
    </row>
    <row r="669" spans="1:10" s="28" customFormat="1" ht="70.5" customHeight="1" x14ac:dyDescent="0.25">
      <c r="A669" s="32" t="s">
        <v>683</v>
      </c>
      <c r="B669" s="32" t="s">
        <v>684</v>
      </c>
      <c r="C669" s="35">
        <v>70</v>
      </c>
      <c r="D669" s="35" t="s">
        <v>41</v>
      </c>
      <c r="E669" s="33"/>
      <c r="F669" s="32" t="str">
        <f>IF(ISBLANK(E669),"", PRODUCT(C669,E669))</f>
        <v/>
      </c>
      <c r="G669" s="34"/>
      <c r="H669" s="34"/>
      <c r="I669" s="32"/>
      <c r="J669" s="32"/>
    </row>
    <row r="670" spans="1:10" s="28" customFormat="1" ht="20.25" customHeight="1" x14ac:dyDescent="0.25">
      <c r="A670" s="32" t="s">
        <v>685</v>
      </c>
      <c r="B670" s="32" t="s">
        <v>686</v>
      </c>
      <c r="C670" s="32"/>
      <c r="D670" s="32"/>
      <c r="E670" s="32"/>
      <c r="F670" s="32"/>
      <c r="G670" s="32"/>
      <c r="H670" s="32"/>
      <c r="I670" s="34"/>
      <c r="J670" s="34"/>
    </row>
    <row r="671" spans="1:10" s="28" customFormat="1" ht="30" x14ac:dyDescent="0.25">
      <c r="A671" s="32" t="s">
        <v>687</v>
      </c>
      <c r="B671" s="32" t="s">
        <v>688</v>
      </c>
      <c r="C671" s="32"/>
      <c r="D671" s="32"/>
      <c r="E671" s="32"/>
      <c r="F671" s="32"/>
      <c r="G671" s="32"/>
      <c r="H671" s="32"/>
      <c r="I671" s="34"/>
      <c r="J671" s="34"/>
    </row>
    <row r="672" spans="1:10" s="28" customFormat="1" ht="30" x14ac:dyDescent="0.25">
      <c r="A672" s="32" t="s">
        <v>689</v>
      </c>
      <c r="B672" s="32" t="s">
        <v>690</v>
      </c>
      <c r="C672" s="32"/>
      <c r="D672" s="32"/>
      <c r="E672" s="32"/>
      <c r="F672" s="32"/>
      <c r="G672" s="32"/>
      <c r="H672" s="32"/>
      <c r="I672" s="34"/>
      <c r="J672" s="34"/>
    </row>
    <row r="673" spans="1:10" s="28" customFormat="1" ht="60" x14ac:dyDescent="0.25">
      <c r="A673" s="32" t="s">
        <v>691</v>
      </c>
      <c r="B673" s="32" t="s">
        <v>692</v>
      </c>
      <c r="C673" s="32"/>
      <c r="D673" s="32"/>
      <c r="E673" s="32"/>
      <c r="F673" s="32"/>
      <c r="G673" s="32"/>
      <c r="H673" s="32"/>
      <c r="I673" s="34"/>
      <c r="J673" s="34"/>
    </row>
    <row r="674" spans="1:10" s="28" customFormat="1" ht="75" x14ac:dyDescent="0.25">
      <c r="A674" s="32" t="s">
        <v>693</v>
      </c>
      <c r="B674" s="32" t="s">
        <v>694</v>
      </c>
      <c r="C674" s="32"/>
      <c r="D674" s="32"/>
      <c r="E674" s="32"/>
      <c r="F674" s="32"/>
      <c r="G674" s="32"/>
      <c r="H674" s="32"/>
      <c r="I674" s="34"/>
      <c r="J674" s="34"/>
    </row>
    <row r="675" spans="1:10" s="28" customFormat="1" ht="30" x14ac:dyDescent="0.25">
      <c r="A675" s="32" t="s">
        <v>695</v>
      </c>
      <c r="B675" s="32" t="s">
        <v>696</v>
      </c>
      <c r="C675" s="32"/>
      <c r="D675" s="32"/>
      <c r="E675" s="32"/>
      <c r="F675" s="32"/>
      <c r="G675" s="32"/>
      <c r="H675" s="32"/>
      <c r="I675" s="34"/>
      <c r="J675" s="34"/>
    </row>
    <row r="676" spans="1:10" s="28" customFormat="1" ht="45" x14ac:dyDescent="0.25">
      <c r="A676" s="32" t="s">
        <v>697</v>
      </c>
      <c r="B676" s="32" t="s">
        <v>698</v>
      </c>
      <c r="C676" s="32"/>
      <c r="D676" s="32"/>
      <c r="E676" s="32"/>
      <c r="F676" s="32"/>
      <c r="G676" s="32"/>
      <c r="H676" s="32"/>
      <c r="I676" s="34"/>
      <c r="J676" s="34"/>
    </row>
    <row r="677" spans="1:10" s="28" customFormat="1" ht="105" x14ac:dyDescent="0.25">
      <c r="A677" s="32" t="s">
        <v>699</v>
      </c>
      <c r="B677" s="32" t="s">
        <v>700</v>
      </c>
      <c r="C677" s="32"/>
      <c r="D677" s="32"/>
      <c r="E677" s="32"/>
      <c r="F677" s="32"/>
      <c r="G677" s="32"/>
      <c r="H677" s="32"/>
      <c r="I677" s="34"/>
      <c r="J677" s="34"/>
    </row>
    <row r="678" spans="1:10" s="28" customFormat="1" ht="30" x14ac:dyDescent="0.25">
      <c r="A678" s="32" t="s">
        <v>701</v>
      </c>
      <c r="B678" s="32" t="s">
        <v>702</v>
      </c>
      <c r="C678" s="32"/>
      <c r="D678" s="32"/>
      <c r="E678" s="32"/>
      <c r="F678" s="32"/>
      <c r="G678" s="32"/>
      <c r="H678" s="32"/>
      <c r="I678" s="34"/>
      <c r="J678" s="34"/>
    </row>
    <row r="679" spans="1:10" x14ac:dyDescent="0.25">
      <c r="E679" s="17" t="s">
        <v>62</v>
      </c>
      <c r="F679" s="17" t="str">
        <f>IF((COUNT(C669:C678)&lt;&gt;COUNT(F669:F678)),"", ROUND(SUM(F669:F678),2))</f>
        <v/>
      </c>
      <c r="G679" s="15" t="str">
        <f>IF((COUNT(C669:C678)&lt;&gt;COUNT(F669:F678)),"Neužpildytos visų objektų kainos", "")</f>
        <v>Neužpildytos visų objektų kainos</v>
      </c>
    </row>
    <row r="680" spans="1:10" x14ac:dyDescent="0.25">
      <c r="C680" s="31" t="s">
        <v>63</v>
      </c>
      <c r="D680" s="18"/>
      <c r="E680" s="17" t="s">
        <v>64</v>
      </c>
      <c r="F680" s="17" t="str">
        <f>IF(OR(F679="",D680=""),"", ROUND(PRODUCT(D680,F679)/100,2))</f>
        <v/>
      </c>
      <c r="G680" s="15" t="str">
        <f>IF(D680="", "Nurodykite taikomą PVM dydį", "")</f>
        <v>Nurodykite taikomą PVM dydį</v>
      </c>
    </row>
    <row r="681" spans="1:10" x14ac:dyDescent="0.25">
      <c r="E681" s="17" t="s">
        <v>65</v>
      </c>
      <c r="F681" s="17">
        <f>IF(ISBLANK(F680), "", ROUND(SUM(F679:F680),2))</f>
        <v>0</v>
      </c>
    </row>
    <row r="685" spans="1:10" x14ac:dyDescent="0.25">
      <c r="A685" s="13" t="s">
        <v>703</v>
      </c>
      <c r="B685" s="13" t="s">
        <v>704</v>
      </c>
    </row>
    <row r="687" spans="1:10" x14ac:dyDescent="0.25">
      <c r="A687" s="13" t="s">
        <v>27</v>
      </c>
    </row>
    <row r="688" spans="1:10" s="30" customFormat="1" ht="75" x14ac:dyDescent="0.25">
      <c r="A688" s="29" t="s">
        <v>28</v>
      </c>
      <c r="B688" s="29" t="s">
        <v>29</v>
      </c>
      <c r="C688" s="29" t="s">
        <v>30</v>
      </c>
      <c r="D688" s="29" t="s">
        <v>31</v>
      </c>
      <c r="E688" s="29" t="s">
        <v>32</v>
      </c>
      <c r="F688" s="29" t="s">
        <v>33</v>
      </c>
      <c r="G688" s="29" t="s">
        <v>34</v>
      </c>
      <c r="H688" s="29" t="s">
        <v>35</v>
      </c>
      <c r="I688" s="29" t="s">
        <v>36</v>
      </c>
      <c r="J688" s="29" t="s">
        <v>37</v>
      </c>
    </row>
    <row r="689" spans="1:10" s="28" customFormat="1" ht="30" x14ac:dyDescent="0.25">
      <c r="A689" s="27" t="s">
        <v>705</v>
      </c>
      <c r="B689" s="27" t="s">
        <v>706</v>
      </c>
      <c r="C689" s="32"/>
      <c r="D689" s="32"/>
      <c r="E689" s="32"/>
      <c r="F689" s="32"/>
      <c r="G689" s="32"/>
      <c r="H689" s="32"/>
      <c r="I689" s="32"/>
      <c r="J689" s="32"/>
    </row>
    <row r="690" spans="1:10" s="28" customFormat="1" ht="49.5" customHeight="1" x14ac:dyDescent="0.25">
      <c r="A690" s="32" t="s">
        <v>707</v>
      </c>
      <c r="B690" s="32" t="s">
        <v>708</v>
      </c>
      <c r="C690" s="35">
        <v>600</v>
      </c>
      <c r="D690" s="35" t="s">
        <v>41</v>
      </c>
      <c r="E690" s="33"/>
      <c r="F690" s="32" t="str">
        <f>IF(ISBLANK(E690),"", PRODUCT(C690,E690))</f>
        <v/>
      </c>
      <c r="G690" s="34"/>
      <c r="H690" s="34"/>
      <c r="I690" s="32"/>
      <c r="J690" s="32"/>
    </row>
    <row r="691" spans="1:10" s="28" customFormat="1" ht="120" x14ac:dyDescent="0.25">
      <c r="A691" s="32" t="s">
        <v>709</v>
      </c>
      <c r="B691" s="32" t="s">
        <v>710</v>
      </c>
      <c r="C691" s="32"/>
      <c r="D691" s="32"/>
      <c r="E691" s="32"/>
      <c r="F691" s="32"/>
      <c r="G691" s="32"/>
      <c r="H691" s="32"/>
      <c r="I691" s="34"/>
      <c r="J691" s="34"/>
    </row>
    <row r="692" spans="1:10" s="28" customFormat="1" ht="30" x14ac:dyDescent="0.25">
      <c r="A692" s="32" t="s">
        <v>711</v>
      </c>
      <c r="B692" s="32" t="s">
        <v>712</v>
      </c>
      <c r="C692" s="32"/>
      <c r="D692" s="32"/>
      <c r="E692" s="32"/>
      <c r="F692" s="32"/>
      <c r="G692" s="32"/>
      <c r="H692" s="32"/>
      <c r="I692" s="34"/>
      <c r="J692" s="34"/>
    </row>
    <row r="693" spans="1:10" s="28" customFormat="1" ht="30" x14ac:dyDescent="0.25">
      <c r="A693" s="32" t="s">
        <v>713</v>
      </c>
      <c r="B693" s="32" t="s">
        <v>714</v>
      </c>
      <c r="C693" s="32"/>
      <c r="D693" s="32"/>
      <c r="E693" s="32"/>
      <c r="F693" s="32"/>
      <c r="G693" s="32"/>
      <c r="H693" s="32"/>
      <c r="I693" s="34"/>
      <c r="J693" s="34"/>
    </row>
    <row r="694" spans="1:10" s="28" customFormat="1" ht="30" x14ac:dyDescent="0.25">
      <c r="A694" s="32" t="s">
        <v>715</v>
      </c>
      <c r="B694" s="32" t="s">
        <v>716</v>
      </c>
      <c r="C694" s="32"/>
      <c r="D694" s="32"/>
      <c r="E694" s="32"/>
      <c r="F694" s="32"/>
      <c r="G694" s="32"/>
      <c r="H694" s="32"/>
      <c r="I694" s="34"/>
      <c r="J694" s="34"/>
    </row>
    <row r="695" spans="1:10" s="28" customFormat="1" ht="45" x14ac:dyDescent="0.25">
      <c r="A695" s="32" t="s">
        <v>717</v>
      </c>
      <c r="B695" s="32" t="s">
        <v>718</v>
      </c>
      <c r="C695" s="32"/>
      <c r="D695" s="32"/>
      <c r="E695" s="32"/>
      <c r="F695" s="32"/>
      <c r="G695" s="32"/>
      <c r="H695" s="32"/>
      <c r="I695" s="34"/>
      <c r="J695" s="34"/>
    </row>
    <row r="696" spans="1:10" s="28" customFormat="1" ht="45" x14ac:dyDescent="0.25">
      <c r="A696" s="32" t="s">
        <v>719</v>
      </c>
      <c r="B696" s="32" t="s">
        <v>720</v>
      </c>
      <c r="C696" s="32"/>
      <c r="D696" s="32"/>
      <c r="E696" s="32"/>
      <c r="F696" s="32"/>
      <c r="G696" s="32"/>
      <c r="H696" s="32"/>
      <c r="I696" s="34"/>
      <c r="J696" s="34"/>
    </row>
    <row r="697" spans="1:10" s="28" customFormat="1" ht="30" x14ac:dyDescent="0.25">
      <c r="A697" s="32" t="s">
        <v>721</v>
      </c>
      <c r="B697" s="32" t="s">
        <v>722</v>
      </c>
      <c r="C697" s="32"/>
      <c r="D697" s="32"/>
      <c r="E697" s="32"/>
      <c r="F697" s="32"/>
      <c r="G697" s="32"/>
      <c r="H697" s="32"/>
      <c r="I697" s="34"/>
      <c r="J697" s="34"/>
    </row>
    <row r="698" spans="1:10" s="28" customFormat="1" ht="60" x14ac:dyDescent="0.25">
      <c r="A698" s="32" t="s">
        <v>723</v>
      </c>
      <c r="B698" s="32" t="s">
        <v>724</v>
      </c>
      <c r="C698" s="32"/>
      <c r="D698" s="32"/>
      <c r="E698" s="32"/>
      <c r="F698" s="32"/>
      <c r="G698" s="32"/>
      <c r="H698" s="32"/>
      <c r="I698" s="34"/>
      <c r="J698" s="34"/>
    </row>
    <row r="699" spans="1:10" x14ac:dyDescent="0.25">
      <c r="E699" s="17" t="s">
        <v>62</v>
      </c>
      <c r="F699" s="17" t="str">
        <f>IF((COUNT(C690:C698)&lt;&gt;COUNT(F690:F698)),"", ROUND(SUM(F690:F698),2))</f>
        <v/>
      </c>
      <c r="G699" s="15" t="str">
        <f>IF((COUNT(C690:C698)&lt;&gt;COUNT(F690:F698)),"Neužpildytos visų objektų kainos", "")</f>
        <v>Neužpildytos visų objektų kainos</v>
      </c>
    </row>
    <row r="700" spans="1:10" x14ac:dyDescent="0.25">
      <c r="C700" s="31" t="s">
        <v>63</v>
      </c>
      <c r="D700" s="18"/>
      <c r="E700" s="17" t="s">
        <v>64</v>
      </c>
      <c r="F700" s="17" t="str">
        <f>IF(OR(F699="",D700=""),"", ROUND(PRODUCT(D700,F699)/100,2))</f>
        <v/>
      </c>
      <c r="G700" s="15" t="str">
        <f>IF(D700="", "Nurodykite taikomą PVM dydį", "")</f>
        <v>Nurodykite taikomą PVM dydį</v>
      </c>
    </row>
    <row r="701" spans="1:10" x14ac:dyDescent="0.25">
      <c r="E701" s="17" t="s">
        <v>65</v>
      </c>
      <c r="F701" s="17">
        <f>IF(ISBLANK(F700), "", ROUND(SUM(F699:F700),2))</f>
        <v>0</v>
      </c>
    </row>
    <row r="705" spans="1:10" x14ac:dyDescent="0.25">
      <c r="A705" s="13" t="s">
        <v>725</v>
      </c>
      <c r="B705" s="13" t="s">
        <v>726</v>
      </c>
    </row>
    <row r="707" spans="1:10" x14ac:dyDescent="0.25">
      <c r="A707" s="13" t="s">
        <v>27</v>
      </c>
    </row>
    <row r="708" spans="1:10" s="30" customFormat="1" ht="75" x14ac:dyDescent="0.25">
      <c r="A708" s="29" t="s">
        <v>28</v>
      </c>
      <c r="B708" s="29" t="s">
        <v>29</v>
      </c>
      <c r="C708" s="29" t="s">
        <v>30</v>
      </c>
      <c r="D708" s="29" t="s">
        <v>31</v>
      </c>
      <c r="E708" s="29" t="s">
        <v>32</v>
      </c>
      <c r="F708" s="29" t="s">
        <v>33</v>
      </c>
      <c r="G708" s="29" t="s">
        <v>34</v>
      </c>
      <c r="H708" s="29" t="s">
        <v>35</v>
      </c>
      <c r="I708" s="29" t="s">
        <v>36</v>
      </c>
      <c r="J708" s="29" t="s">
        <v>37</v>
      </c>
    </row>
    <row r="709" spans="1:10" s="28" customFormat="1" ht="30" x14ac:dyDescent="0.25">
      <c r="A709" s="27" t="s">
        <v>727</v>
      </c>
      <c r="B709" s="27" t="s">
        <v>728</v>
      </c>
      <c r="C709" s="32"/>
      <c r="D709" s="32"/>
      <c r="E709" s="32"/>
      <c r="F709" s="32"/>
      <c r="G709" s="32"/>
      <c r="H709" s="32"/>
      <c r="I709" s="32"/>
      <c r="J709" s="32"/>
    </row>
    <row r="710" spans="1:10" s="28" customFormat="1" ht="45" x14ac:dyDescent="0.25">
      <c r="A710" s="32" t="s">
        <v>729</v>
      </c>
      <c r="B710" s="32" t="s">
        <v>730</v>
      </c>
      <c r="C710" s="35">
        <v>150</v>
      </c>
      <c r="D710" s="35" t="s">
        <v>41</v>
      </c>
      <c r="E710" s="33"/>
      <c r="F710" s="32" t="str">
        <f>IF(ISBLANK(E710),"", PRODUCT(C710,E710))</f>
        <v/>
      </c>
      <c r="G710" s="34"/>
      <c r="H710" s="34"/>
      <c r="I710" s="32"/>
      <c r="J710" s="32"/>
    </row>
    <row r="711" spans="1:10" s="28" customFormat="1" ht="30" x14ac:dyDescent="0.25">
      <c r="A711" s="32" t="s">
        <v>731</v>
      </c>
      <c r="B711" s="32" t="s">
        <v>732</v>
      </c>
      <c r="C711" s="32"/>
      <c r="D711" s="32"/>
      <c r="E711" s="32"/>
      <c r="F711" s="32"/>
      <c r="G711" s="32"/>
      <c r="H711" s="32"/>
      <c r="I711" s="34"/>
      <c r="J711" s="34"/>
    </row>
    <row r="712" spans="1:10" s="28" customFormat="1" x14ac:dyDescent="0.25">
      <c r="A712" s="32" t="s">
        <v>733</v>
      </c>
      <c r="B712" s="32" t="s">
        <v>734</v>
      </c>
      <c r="C712" s="32"/>
      <c r="D712" s="32"/>
      <c r="E712" s="32"/>
      <c r="F712" s="32"/>
      <c r="G712" s="32"/>
      <c r="H712" s="32"/>
      <c r="I712" s="34"/>
      <c r="J712" s="34"/>
    </row>
    <row r="713" spans="1:10" s="28" customFormat="1" ht="30" x14ac:dyDescent="0.25">
      <c r="A713" s="32" t="s">
        <v>735</v>
      </c>
      <c r="B713" s="32" t="s">
        <v>736</v>
      </c>
      <c r="C713" s="32"/>
      <c r="D713" s="32"/>
      <c r="E713" s="32"/>
      <c r="F713" s="32"/>
      <c r="G713" s="32"/>
      <c r="H713" s="32"/>
      <c r="I713" s="34"/>
      <c r="J713" s="34"/>
    </row>
    <row r="714" spans="1:10" x14ac:dyDescent="0.25">
      <c r="E714" s="17" t="s">
        <v>62</v>
      </c>
      <c r="F714" s="17" t="str">
        <f>IF((COUNT(C710:C713)&lt;&gt;COUNT(F710:F713)),"", ROUND(SUM(F710:F713),2))</f>
        <v/>
      </c>
      <c r="G714" s="15" t="str">
        <f>IF((COUNT(C710:C713)&lt;&gt;COUNT(F710:F713)),"Neužpildytos visų objektų kainos", "")</f>
        <v>Neužpildytos visų objektų kainos</v>
      </c>
    </row>
    <row r="715" spans="1:10" x14ac:dyDescent="0.25">
      <c r="C715" s="31" t="s">
        <v>63</v>
      </c>
      <c r="D715" s="18"/>
      <c r="E715" s="17" t="s">
        <v>64</v>
      </c>
      <c r="F715" s="17" t="str">
        <f>IF(OR(F714="",D715=""),"", ROUND(PRODUCT(D715,F714)/100,2))</f>
        <v/>
      </c>
      <c r="G715" s="15" t="str">
        <f>IF(D715="", "Nurodykite taikomą PVM dydį", "")</f>
        <v>Nurodykite taikomą PVM dydį</v>
      </c>
    </row>
    <row r="716" spans="1:10" x14ac:dyDescent="0.25">
      <c r="E716" s="17" t="s">
        <v>65</v>
      </c>
      <c r="F716" s="17">
        <f>IF(ISBLANK(F715), "", ROUND(SUM(F714:F715),2))</f>
        <v>0</v>
      </c>
    </row>
    <row r="720" spans="1:10" x14ac:dyDescent="0.25">
      <c r="A720" s="13" t="s">
        <v>737</v>
      </c>
      <c r="B720" s="13" t="s">
        <v>738</v>
      </c>
    </row>
    <row r="722" spans="1:10" x14ac:dyDescent="0.25">
      <c r="A722" s="13" t="s">
        <v>27</v>
      </c>
    </row>
    <row r="723" spans="1:10" s="30" customFormat="1" ht="75" x14ac:dyDescent="0.25">
      <c r="A723" s="29" t="s">
        <v>28</v>
      </c>
      <c r="B723" s="29" t="s">
        <v>29</v>
      </c>
      <c r="C723" s="29" t="s">
        <v>30</v>
      </c>
      <c r="D723" s="29" t="s">
        <v>31</v>
      </c>
      <c r="E723" s="29" t="s">
        <v>32</v>
      </c>
      <c r="F723" s="29" t="s">
        <v>33</v>
      </c>
      <c r="G723" s="29" t="s">
        <v>34</v>
      </c>
      <c r="H723" s="29" t="s">
        <v>35</v>
      </c>
      <c r="I723" s="29" t="s">
        <v>36</v>
      </c>
      <c r="J723" s="29" t="s">
        <v>37</v>
      </c>
    </row>
    <row r="724" spans="1:10" s="28" customFormat="1" ht="30" x14ac:dyDescent="0.25">
      <c r="A724" s="27" t="s">
        <v>739</v>
      </c>
      <c r="B724" s="27" t="s">
        <v>740</v>
      </c>
      <c r="C724" s="32"/>
      <c r="D724" s="32"/>
      <c r="E724" s="32"/>
      <c r="F724" s="32"/>
      <c r="G724" s="32"/>
      <c r="H724" s="32"/>
      <c r="I724" s="32"/>
      <c r="J724" s="32"/>
    </row>
    <row r="725" spans="1:10" s="28" customFormat="1" ht="45" customHeight="1" x14ac:dyDescent="0.25">
      <c r="A725" s="32" t="s">
        <v>741</v>
      </c>
      <c r="B725" s="32" t="s">
        <v>742</v>
      </c>
      <c r="C725" s="35">
        <v>2000</v>
      </c>
      <c r="D725" s="35" t="s">
        <v>41</v>
      </c>
      <c r="E725" s="33"/>
      <c r="F725" s="32" t="str">
        <f>IF(ISBLANK(E725),"", PRODUCT(C725,E725))</f>
        <v/>
      </c>
      <c r="G725" s="34"/>
      <c r="H725" s="34"/>
      <c r="I725" s="32"/>
      <c r="J725" s="32"/>
    </row>
    <row r="726" spans="1:10" s="28" customFormat="1" ht="45" x14ac:dyDescent="0.25">
      <c r="A726" s="32" t="s">
        <v>743</v>
      </c>
      <c r="B726" s="32" t="s">
        <v>744</v>
      </c>
      <c r="C726" s="32"/>
      <c r="D726" s="32"/>
      <c r="E726" s="32"/>
      <c r="F726" s="32"/>
      <c r="G726" s="32"/>
      <c r="H726" s="32"/>
      <c r="I726" s="34"/>
      <c r="J726" s="34"/>
    </row>
    <row r="727" spans="1:10" s="28" customFormat="1" ht="120" x14ac:dyDescent="0.25">
      <c r="A727" s="32" t="s">
        <v>745</v>
      </c>
      <c r="B727" s="32" t="s">
        <v>746</v>
      </c>
      <c r="C727" s="32"/>
      <c r="D727" s="32"/>
      <c r="E727" s="32"/>
      <c r="F727" s="32"/>
      <c r="G727" s="32"/>
      <c r="H727" s="32"/>
      <c r="I727" s="34"/>
      <c r="J727" s="34"/>
    </row>
    <row r="728" spans="1:10" s="28" customFormat="1" ht="30" x14ac:dyDescent="0.25">
      <c r="A728" s="32" t="s">
        <v>747</v>
      </c>
      <c r="B728" s="32" t="s">
        <v>748</v>
      </c>
      <c r="C728" s="32"/>
      <c r="D728" s="32"/>
      <c r="E728" s="32"/>
      <c r="F728" s="32"/>
      <c r="G728" s="32"/>
      <c r="H728" s="32"/>
      <c r="I728" s="34"/>
      <c r="J728" s="34"/>
    </row>
    <row r="729" spans="1:10" s="28" customFormat="1" ht="60" x14ac:dyDescent="0.25">
      <c r="A729" s="32" t="s">
        <v>749</v>
      </c>
      <c r="B729" s="32" t="s">
        <v>750</v>
      </c>
      <c r="C729" s="32"/>
      <c r="D729" s="32"/>
      <c r="E729" s="32"/>
      <c r="F729" s="32"/>
      <c r="G729" s="32"/>
      <c r="H729" s="32"/>
      <c r="I729" s="34"/>
      <c r="J729" s="34"/>
    </row>
    <row r="730" spans="1:10" s="28" customFormat="1" x14ac:dyDescent="0.25">
      <c r="A730" s="32" t="s">
        <v>751</v>
      </c>
      <c r="B730" s="32" t="s">
        <v>752</v>
      </c>
      <c r="C730" s="32"/>
      <c r="D730" s="32"/>
      <c r="E730" s="32"/>
      <c r="F730" s="32"/>
      <c r="G730" s="32"/>
      <c r="H730" s="32"/>
      <c r="I730" s="34"/>
      <c r="J730" s="34"/>
    </row>
    <row r="731" spans="1:10" s="28" customFormat="1" ht="105" x14ac:dyDescent="0.25">
      <c r="A731" s="32" t="s">
        <v>753</v>
      </c>
      <c r="B731" s="32" t="s">
        <v>754</v>
      </c>
      <c r="C731" s="32"/>
      <c r="D731" s="32"/>
      <c r="E731" s="32"/>
      <c r="F731" s="32"/>
      <c r="G731" s="32"/>
      <c r="H731" s="32"/>
      <c r="I731" s="34"/>
      <c r="J731" s="34"/>
    </row>
    <row r="732" spans="1:10" s="28" customFormat="1" ht="45" x14ac:dyDescent="0.25">
      <c r="A732" s="32" t="s">
        <v>755</v>
      </c>
      <c r="B732" s="32" t="s">
        <v>756</v>
      </c>
      <c r="C732" s="32"/>
      <c r="D732" s="32"/>
      <c r="E732" s="32"/>
      <c r="F732" s="32"/>
      <c r="G732" s="32"/>
      <c r="H732" s="32"/>
      <c r="I732" s="34"/>
      <c r="J732" s="34"/>
    </row>
    <row r="733" spans="1:10" s="28" customFormat="1" ht="30" x14ac:dyDescent="0.25">
      <c r="A733" s="32" t="s">
        <v>757</v>
      </c>
      <c r="B733" s="32" t="s">
        <v>758</v>
      </c>
      <c r="C733" s="32"/>
      <c r="D733" s="32"/>
      <c r="E733" s="32"/>
      <c r="F733" s="32"/>
      <c r="G733" s="32"/>
      <c r="H733" s="32"/>
      <c r="I733" s="34"/>
      <c r="J733" s="34"/>
    </row>
    <row r="734" spans="1:10" s="28" customFormat="1" ht="30" x14ac:dyDescent="0.25">
      <c r="A734" s="32" t="s">
        <v>759</v>
      </c>
      <c r="B734" s="32" t="s">
        <v>488</v>
      </c>
      <c r="C734" s="32"/>
      <c r="D734" s="32"/>
      <c r="E734" s="32"/>
      <c r="F734" s="32"/>
      <c r="G734" s="32"/>
      <c r="H734" s="32"/>
      <c r="I734" s="34"/>
      <c r="J734" s="34"/>
    </row>
    <row r="735" spans="1:10" x14ac:dyDescent="0.25">
      <c r="E735" s="17" t="s">
        <v>62</v>
      </c>
      <c r="F735" s="17" t="str">
        <f>IF((COUNT(C725:C734)&lt;&gt;COUNT(F725:F734)),"", ROUND(SUM(F725:F734),2))</f>
        <v/>
      </c>
      <c r="G735" s="15" t="str">
        <f>IF((COUNT(C725:C734)&lt;&gt;COUNT(F725:F734)),"Neužpildytos visų objektų kainos", "")</f>
        <v>Neužpildytos visų objektų kainos</v>
      </c>
    </row>
    <row r="736" spans="1:10" x14ac:dyDescent="0.25">
      <c r="C736" s="31" t="s">
        <v>63</v>
      </c>
      <c r="D736" s="18"/>
      <c r="E736" s="17" t="s">
        <v>64</v>
      </c>
      <c r="F736" s="17" t="str">
        <f>IF(OR(F735="",D736=""),"", ROUND(PRODUCT(D736,F735)/100,2))</f>
        <v/>
      </c>
      <c r="G736" s="15" t="str">
        <f>IF(D736="", "Nurodykite taikomą PVM dydį", "")</f>
        <v>Nurodykite taikomą PVM dydį</v>
      </c>
    </row>
    <row r="737" spans="1:10" x14ac:dyDescent="0.25">
      <c r="E737" s="17" t="s">
        <v>65</v>
      </c>
      <c r="F737" s="17">
        <f>IF(ISBLANK(F736), "", ROUND(SUM(F735:F736),2))</f>
        <v>0</v>
      </c>
    </row>
    <row r="741" spans="1:10" x14ac:dyDescent="0.25">
      <c r="A741" s="13" t="s">
        <v>760</v>
      </c>
      <c r="B741" s="13" t="s">
        <v>761</v>
      </c>
    </row>
    <row r="743" spans="1:10" x14ac:dyDescent="0.25">
      <c r="A743" s="13" t="s">
        <v>27</v>
      </c>
    </row>
    <row r="744" spans="1:10" s="30" customFormat="1" ht="75" x14ac:dyDescent="0.25">
      <c r="A744" s="29" t="s">
        <v>28</v>
      </c>
      <c r="B744" s="29" t="s">
        <v>29</v>
      </c>
      <c r="C744" s="29" t="s">
        <v>30</v>
      </c>
      <c r="D744" s="29" t="s">
        <v>31</v>
      </c>
      <c r="E744" s="29" t="s">
        <v>32</v>
      </c>
      <c r="F744" s="29" t="s">
        <v>33</v>
      </c>
      <c r="G744" s="29" t="s">
        <v>34</v>
      </c>
      <c r="H744" s="29" t="s">
        <v>35</v>
      </c>
      <c r="I744" s="29" t="s">
        <v>36</v>
      </c>
      <c r="J744" s="29" t="s">
        <v>37</v>
      </c>
    </row>
    <row r="745" spans="1:10" s="28" customFormat="1" ht="36" customHeight="1" x14ac:dyDescent="0.25">
      <c r="A745" s="27" t="s">
        <v>762</v>
      </c>
      <c r="B745" s="27" t="s">
        <v>763</v>
      </c>
      <c r="C745" s="32"/>
      <c r="D745" s="32"/>
      <c r="E745" s="32"/>
      <c r="F745" s="32"/>
      <c r="G745" s="32"/>
      <c r="H745" s="32"/>
      <c r="I745" s="32"/>
      <c r="J745" s="32"/>
    </row>
    <row r="746" spans="1:10" s="28" customFormat="1" ht="45" x14ac:dyDescent="0.25">
      <c r="A746" s="32" t="s">
        <v>764</v>
      </c>
      <c r="B746" s="32" t="s">
        <v>765</v>
      </c>
      <c r="C746" s="35">
        <v>60000</v>
      </c>
      <c r="D746" s="35" t="s">
        <v>766</v>
      </c>
      <c r="E746" s="33"/>
      <c r="F746" s="32" t="str">
        <f>IF(ISBLANK(E746),"", PRODUCT(C746,E746))</f>
        <v/>
      </c>
      <c r="G746" s="34"/>
      <c r="H746" s="34"/>
      <c r="I746" s="32"/>
      <c r="J746" s="32"/>
    </row>
    <row r="747" spans="1:10" s="28" customFormat="1" ht="60" x14ac:dyDescent="0.25">
      <c r="A747" s="32" t="s">
        <v>767</v>
      </c>
      <c r="B747" s="32" t="s">
        <v>768</v>
      </c>
      <c r="C747" s="32"/>
      <c r="D747" s="32"/>
      <c r="E747" s="32"/>
      <c r="F747" s="32"/>
      <c r="G747" s="32"/>
      <c r="H747" s="32"/>
      <c r="I747" s="34"/>
      <c r="J747" s="34"/>
    </row>
    <row r="748" spans="1:10" s="28" customFormat="1" ht="24.75" customHeight="1" x14ac:dyDescent="0.25">
      <c r="A748" s="32" t="s">
        <v>769</v>
      </c>
      <c r="B748" s="32" t="s">
        <v>770</v>
      </c>
      <c r="C748" s="32"/>
      <c r="D748" s="32"/>
      <c r="E748" s="32"/>
      <c r="F748" s="32"/>
      <c r="G748" s="32"/>
      <c r="H748" s="32"/>
      <c r="I748" s="34"/>
      <c r="J748" s="34"/>
    </row>
    <row r="749" spans="1:10" s="28" customFormat="1" ht="30" x14ac:dyDescent="0.25">
      <c r="A749" s="32" t="s">
        <v>771</v>
      </c>
      <c r="B749" s="32" t="s">
        <v>772</v>
      </c>
      <c r="C749" s="32"/>
      <c r="D749" s="32"/>
      <c r="E749" s="32"/>
      <c r="F749" s="32"/>
      <c r="G749" s="32"/>
      <c r="H749" s="32"/>
      <c r="I749" s="34"/>
      <c r="J749" s="34"/>
    </row>
    <row r="750" spans="1:10" s="28" customFormat="1" ht="90" x14ac:dyDescent="0.25">
      <c r="A750" s="32" t="s">
        <v>773</v>
      </c>
      <c r="B750" s="32" t="s">
        <v>774</v>
      </c>
      <c r="C750" s="32"/>
      <c r="D750" s="32"/>
      <c r="E750" s="32"/>
      <c r="F750" s="32"/>
      <c r="G750" s="32"/>
      <c r="H750" s="32"/>
      <c r="I750" s="34"/>
      <c r="J750" s="34"/>
    </row>
    <row r="751" spans="1:10" s="28" customFormat="1" ht="60" x14ac:dyDescent="0.25">
      <c r="A751" s="32" t="s">
        <v>775</v>
      </c>
      <c r="B751" s="32" t="s">
        <v>776</v>
      </c>
      <c r="C751" s="32"/>
      <c r="D751" s="32"/>
      <c r="E751" s="32"/>
      <c r="F751" s="32"/>
      <c r="G751" s="32"/>
      <c r="H751" s="32"/>
      <c r="I751" s="34"/>
      <c r="J751" s="34"/>
    </row>
    <row r="752" spans="1:10" s="28" customFormat="1" ht="24" customHeight="1" x14ac:dyDescent="0.25">
      <c r="A752" s="32" t="s">
        <v>777</v>
      </c>
      <c r="B752" s="32" t="s">
        <v>778</v>
      </c>
      <c r="C752" s="32"/>
      <c r="D752" s="32"/>
      <c r="E752" s="32"/>
      <c r="F752" s="32"/>
      <c r="G752" s="32"/>
      <c r="H752" s="32"/>
      <c r="I752" s="34"/>
      <c r="J752" s="34"/>
    </row>
    <row r="753" spans="1:10" s="28" customFormat="1" ht="24" customHeight="1" x14ac:dyDescent="0.25">
      <c r="A753" s="32" t="s">
        <v>779</v>
      </c>
      <c r="B753" s="32" t="s">
        <v>780</v>
      </c>
      <c r="C753" s="32"/>
      <c r="D753" s="32"/>
      <c r="E753" s="32"/>
      <c r="F753" s="32"/>
      <c r="G753" s="32"/>
      <c r="H753" s="32"/>
      <c r="I753" s="34"/>
      <c r="J753" s="34"/>
    </row>
    <row r="754" spans="1:10" s="28" customFormat="1" ht="24" customHeight="1" x14ac:dyDescent="0.25">
      <c r="A754" s="32" t="s">
        <v>781</v>
      </c>
      <c r="B754" s="32" t="s">
        <v>782</v>
      </c>
      <c r="C754" s="32"/>
      <c r="D754" s="32"/>
      <c r="E754" s="32"/>
      <c r="F754" s="32"/>
      <c r="G754" s="32"/>
      <c r="H754" s="32"/>
      <c r="I754" s="34"/>
      <c r="J754" s="34"/>
    </row>
    <row r="755" spans="1:10" s="28" customFormat="1" ht="33" customHeight="1" x14ac:dyDescent="0.25">
      <c r="A755" s="32" t="s">
        <v>783</v>
      </c>
      <c r="B755" s="32" t="s">
        <v>784</v>
      </c>
      <c r="C755" s="32"/>
      <c r="D755" s="32"/>
      <c r="E755" s="32"/>
      <c r="F755" s="32"/>
      <c r="G755" s="32"/>
      <c r="H755" s="32"/>
      <c r="I755" s="34"/>
      <c r="J755" s="34"/>
    </row>
    <row r="756" spans="1:10" s="28" customFormat="1" ht="30" x14ac:dyDescent="0.25">
      <c r="A756" s="32" t="s">
        <v>785</v>
      </c>
      <c r="B756" s="32" t="s">
        <v>786</v>
      </c>
      <c r="C756" s="32"/>
      <c r="D756" s="32"/>
      <c r="E756" s="32"/>
      <c r="F756" s="32"/>
      <c r="G756" s="32"/>
      <c r="H756" s="32"/>
      <c r="I756" s="34"/>
      <c r="J756" s="34"/>
    </row>
    <row r="757" spans="1:10" s="28" customFormat="1" ht="45" x14ac:dyDescent="0.25">
      <c r="A757" s="32" t="s">
        <v>787</v>
      </c>
      <c r="B757" s="32" t="s">
        <v>788</v>
      </c>
      <c r="C757" s="32"/>
      <c r="D757" s="32"/>
      <c r="E757" s="32"/>
      <c r="F757" s="32"/>
      <c r="G757" s="32"/>
      <c r="H757" s="32"/>
      <c r="I757" s="34"/>
      <c r="J757" s="34"/>
    </row>
    <row r="758" spans="1:10" s="28" customFormat="1" ht="30" x14ac:dyDescent="0.25">
      <c r="A758" s="32" t="s">
        <v>789</v>
      </c>
      <c r="B758" s="32" t="s">
        <v>790</v>
      </c>
      <c r="C758" s="32"/>
      <c r="D758" s="32"/>
      <c r="E758" s="32"/>
      <c r="F758" s="32"/>
      <c r="G758" s="32"/>
      <c r="H758" s="32"/>
      <c r="I758" s="34"/>
      <c r="J758" s="34"/>
    </row>
    <row r="759" spans="1:10" s="28" customFormat="1" ht="58.5" customHeight="1" x14ac:dyDescent="0.25">
      <c r="A759" s="32" t="s">
        <v>791</v>
      </c>
      <c r="B759" s="32" t="s">
        <v>919</v>
      </c>
      <c r="C759" s="35">
        <v>5</v>
      </c>
      <c r="D759" s="35" t="s">
        <v>196</v>
      </c>
      <c r="E759" s="33"/>
      <c r="F759" s="32" t="str">
        <f>IF(ISBLANK(E759),"", PRODUCT(C759,E759))</f>
        <v/>
      </c>
      <c r="G759" s="34"/>
      <c r="H759" s="34"/>
      <c r="I759" s="32"/>
      <c r="J759" s="32"/>
    </row>
    <row r="760" spans="1:10" s="28" customFormat="1" x14ac:dyDescent="0.25">
      <c r="A760" s="32" t="s">
        <v>792</v>
      </c>
      <c r="B760" s="32" t="s">
        <v>793</v>
      </c>
      <c r="C760" s="32"/>
      <c r="D760" s="32"/>
      <c r="E760" s="32"/>
      <c r="F760" s="32"/>
      <c r="G760" s="32"/>
      <c r="H760" s="32"/>
      <c r="I760" s="34"/>
      <c r="J760" s="34"/>
    </row>
    <row r="761" spans="1:10" s="28" customFormat="1" x14ac:dyDescent="0.25">
      <c r="A761" s="32" t="s">
        <v>794</v>
      </c>
      <c r="B761" s="32" t="s">
        <v>795</v>
      </c>
      <c r="C761" s="32"/>
      <c r="D761" s="32"/>
      <c r="E761" s="32"/>
      <c r="F761" s="32"/>
      <c r="G761" s="32"/>
      <c r="H761" s="32"/>
      <c r="I761" s="34"/>
      <c r="J761" s="34"/>
    </row>
    <row r="762" spans="1:10" s="28" customFormat="1" ht="30" x14ac:dyDescent="0.25">
      <c r="A762" s="32" t="s">
        <v>796</v>
      </c>
      <c r="B762" s="32" t="s">
        <v>797</v>
      </c>
      <c r="C762" s="32"/>
      <c r="D762" s="32"/>
      <c r="E762" s="32"/>
      <c r="F762" s="32"/>
      <c r="G762" s="32"/>
      <c r="H762" s="32"/>
      <c r="I762" s="34"/>
      <c r="J762" s="34"/>
    </row>
    <row r="763" spans="1:10" s="28" customFormat="1" ht="30" x14ac:dyDescent="0.25">
      <c r="A763" s="32" t="s">
        <v>798</v>
      </c>
      <c r="B763" s="32" t="s">
        <v>799</v>
      </c>
      <c r="C763" s="32"/>
      <c r="D763" s="32"/>
      <c r="E763" s="32"/>
      <c r="F763" s="32"/>
      <c r="G763" s="32"/>
      <c r="H763" s="32"/>
      <c r="I763" s="34"/>
      <c r="J763" s="34"/>
    </row>
    <row r="764" spans="1:10" s="28" customFormat="1" x14ac:dyDescent="0.25">
      <c r="A764" s="32" t="s">
        <v>800</v>
      </c>
      <c r="B764" s="32" t="s">
        <v>801</v>
      </c>
      <c r="C764" s="32"/>
      <c r="D764" s="32"/>
      <c r="E764" s="32"/>
      <c r="F764" s="32"/>
      <c r="G764" s="32"/>
      <c r="H764" s="32"/>
      <c r="I764" s="34"/>
      <c r="J764" s="34"/>
    </row>
    <row r="765" spans="1:10" s="28" customFormat="1" ht="30" x14ac:dyDescent="0.25">
      <c r="A765" s="32" t="s">
        <v>802</v>
      </c>
      <c r="B765" s="32" t="s">
        <v>803</v>
      </c>
      <c r="C765" s="32"/>
      <c r="D765" s="32"/>
      <c r="E765" s="32"/>
      <c r="F765" s="32"/>
      <c r="G765" s="32"/>
      <c r="H765" s="32"/>
      <c r="I765" s="34"/>
      <c r="J765" s="34"/>
    </row>
    <row r="766" spans="1:10" s="28" customFormat="1" x14ac:dyDescent="0.25">
      <c r="A766" s="32" t="s">
        <v>804</v>
      </c>
      <c r="B766" s="32" t="s">
        <v>805</v>
      </c>
      <c r="C766" s="32"/>
      <c r="D766" s="32"/>
      <c r="E766" s="32"/>
      <c r="F766" s="32"/>
      <c r="G766" s="32"/>
      <c r="H766" s="32"/>
      <c r="I766" s="34"/>
      <c r="J766" s="34"/>
    </row>
    <row r="767" spans="1:10" s="28" customFormat="1" ht="30" x14ac:dyDescent="0.25">
      <c r="A767" s="32" t="s">
        <v>806</v>
      </c>
      <c r="B767" s="32" t="s">
        <v>807</v>
      </c>
      <c r="C767" s="32"/>
      <c r="D767" s="32"/>
      <c r="E767" s="32"/>
      <c r="F767" s="32"/>
      <c r="G767" s="32"/>
      <c r="H767" s="32"/>
      <c r="I767" s="34"/>
      <c r="J767" s="34"/>
    </row>
    <row r="768" spans="1:10" s="28" customFormat="1" ht="30" x14ac:dyDescent="0.25">
      <c r="A768" s="32" t="s">
        <v>808</v>
      </c>
      <c r="B768" s="32" t="s">
        <v>809</v>
      </c>
      <c r="C768" s="32"/>
      <c r="D768" s="32"/>
      <c r="E768" s="32"/>
      <c r="F768" s="32"/>
      <c r="G768" s="32"/>
      <c r="H768" s="32"/>
      <c r="I768" s="34"/>
      <c r="J768" s="34"/>
    </row>
    <row r="769" spans="1:10" x14ac:dyDescent="0.25">
      <c r="E769" s="17" t="s">
        <v>62</v>
      </c>
      <c r="F769" s="17" t="str">
        <f>IF((COUNT(C746:C768)&lt;&gt;COUNT(F746:F768)),"", ROUND(SUM(F746:F768),2))</f>
        <v/>
      </c>
      <c r="G769" s="15" t="str">
        <f>IF((COUNT(C746:C768)&lt;&gt;COUNT(F746:F768)),"Neužpildytos visų objektų kainos", "")</f>
        <v>Neužpildytos visų objektų kainos</v>
      </c>
    </row>
    <row r="770" spans="1:10" x14ac:dyDescent="0.25">
      <c r="C770" s="31" t="s">
        <v>63</v>
      </c>
      <c r="D770" s="18"/>
      <c r="E770" s="17" t="s">
        <v>64</v>
      </c>
      <c r="F770" s="17" t="str">
        <f>IF(OR(F769="",D770=""),"", ROUND(PRODUCT(D770,F769)/100,2))</f>
        <v/>
      </c>
      <c r="G770" s="15" t="str">
        <f>IF(D770="", "Nurodykite taikomą PVM dydį", "")</f>
        <v>Nurodykite taikomą PVM dydį</v>
      </c>
    </row>
    <row r="771" spans="1:10" x14ac:dyDescent="0.25">
      <c r="E771" s="17" t="s">
        <v>65</v>
      </c>
      <c r="F771" s="17">
        <f>IF(ISBLANK(F770), "", ROUND(SUM(F769:F770),2))</f>
        <v>0</v>
      </c>
    </row>
    <row r="775" spans="1:10" x14ac:dyDescent="0.25">
      <c r="A775" s="13" t="s">
        <v>810</v>
      </c>
      <c r="B775" s="13" t="s">
        <v>811</v>
      </c>
    </row>
    <row r="777" spans="1:10" x14ac:dyDescent="0.25">
      <c r="A777" s="13" t="s">
        <v>27</v>
      </c>
    </row>
    <row r="778" spans="1:10" s="30" customFormat="1" ht="75" x14ac:dyDescent="0.25">
      <c r="A778" s="29" t="s">
        <v>28</v>
      </c>
      <c r="B778" s="29" t="s">
        <v>29</v>
      </c>
      <c r="C778" s="29" t="s">
        <v>30</v>
      </c>
      <c r="D778" s="29" t="s">
        <v>31</v>
      </c>
      <c r="E778" s="29" t="s">
        <v>32</v>
      </c>
      <c r="F778" s="29" t="s">
        <v>33</v>
      </c>
      <c r="G778" s="29" t="s">
        <v>34</v>
      </c>
      <c r="H778" s="29" t="s">
        <v>35</v>
      </c>
      <c r="I778" s="29" t="s">
        <v>36</v>
      </c>
      <c r="J778" s="29" t="s">
        <v>37</v>
      </c>
    </row>
    <row r="779" spans="1:10" s="28" customFormat="1" ht="30" x14ac:dyDescent="0.25">
      <c r="A779" s="27" t="s">
        <v>812</v>
      </c>
      <c r="B779" s="27" t="s">
        <v>813</v>
      </c>
      <c r="C779" s="32"/>
      <c r="D779" s="32"/>
      <c r="E779" s="32"/>
      <c r="F779" s="32"/>
      <c r="G779" s="32"/>
      <c r="H779" s="32"/>
      <c r="I779" s="32"/>
      <c r="J779" s="32"/>
    </row>
    <row r="780" spans="1:10" s="28" customFormat="1" ht="56.25" customHeight="1" x14ac:dyDescent="0.25">
      <c r="A780" s="32" t="s">
        <v>814</v>
      </c>
      <c r="B780" s="32" t="s">
        <v>815</v>
      </c>
      <c r="C780" s="35">
        <v>80000</v>
      </c>
      <c r="D780" s="35" t="s">
        <v>816</v>
      </c>
      <c r="E780" s="33"/>
      <c r="F780" s="32" t="str">
        <f>IF(ISBLANK(E780),"", PRODUCT(C780,E780))</f>
        <v/>
      </c>
      <c r="G780" s="34"/>
      <c r="H780" s="34"/>
      <c r="I780" s="32"/>
      <c r="J780" s="32"/>
    </row>
    <row r="781" spans="1:10" s="28" customFormat="1" ht="22.5" customHeight="1" x14ac:dyDescent="0.25">
      <c r="A781" s="32" t="s">
        <v>817</v>
      </c>
      <c r="B781" s="32" t="s">
        <v>818</v>
      </c>
      <c r="C781" s="32"/>
      <c r="D781" s="32"/>
      <c r="E781" s="32"/>
      <c r="F781" s="32"/>
      <c r="G781" s="32"/>
      <c r="H781" s="32"/>
      <c r="I781" s="34"/>
      <c r="J781" s="34"/>
    </row>
    <row r="782" spans="1:10" s="28" customFormat="1" ht="75" x14ac:dyDescent="0.25">
      <c r="A782" s="32" t="s">
        <v>819</v>
      </c>
      <c r="B782" s="32" t="s">
        <v>820</v>
      </c>
      <c r="C782" s="32"/>
      <c r="D782" s="32"/>
      <c r="E782" s="32"/>
      <c r="F782" s="32"/>
      <c r="G782" s="32"/>
      <c r="H782" s="32"/>
      <c r="I782" s="34"/>
      <c r="J782" s="34"/>
    </row>
    <row r="783" spans="1:10" s="28" customFormat="1" ht="26.25" customHeight="1" x14ac:dyDescent="0.25">
      <c r="A783" s="32" t="s">
        <v>821</v>
      </c>
      <c r="B783" s="32" t="s">
        <v>822</v>
      </c>
      <c r="C783" s="32"/>
      <c r="D783" s="32"/>
      <c r="E783" s="32"/>
      <c r="F783" s="32"/>
      <c r="G783" s="32"/>
      <c r="H783" s="32"/>
      <c r="I783" s="34"/>
      <c r="J783" s="34"/>
    </row>
    <row r="784" spans="1:10" s="28" customFormat="1" ht="45" x14ac:dyDescent="0.25">
      <c r="A784" s="32" t="s">
        <v>823</v>
      </c>
      <c r="B784" s="32" t="s">
        <v>824</v>
      </c>
      <c r="C784" s="32"/>
      <c r="D784" s="32"/>
      <c r="E784" s="32"/>
      <c r="F784" s="32"/>
      <c r="G784" s="32"/>
      <c r="H784" s="32"/>
      <c r="I784" s="34"/>
      <c r="J784" s="34"/>
    </row>
    <row r="785" spans="1:10" s="28" customFormat="1" ht="45" x14ac:dyDescent="0.25">
      <c r="A785" s="32" t="s">
        <v>825</v>
      </c>
      <c r="B785" s="32" t="s">
        <v>826</v>
      </c>
      <c r="C785" s="32"/>
      <c r="D785" s="32"/>
      <c r="E785" s="32"/>
      <c r="F785" s="32"/>
      <c r="G785" s="32"/>
      <c r="H785" s="32"/>
      <c r="I785" s="34"/>
      <c r="J785" s="34"/>
    </row>
    <row r="786" spans="1:10" s="28" customFormat="1" ht="45" x14ac:dyDescent="0.25">
      <c r="A786" s="32" t="s">
        <v>827</v>
      </c>
      <c r="B786" s="32" t="s">
        <v>828</v>
      </c>
      <c r="C786" s="32"/>
      <c r="D786" s="32"/>
      <c r="E786" s="32"/>
      <c r="F786" s="32"/>
      <c r="G786" s="32"/>
      <c r="H786" s="32"/>
      <c r="I786" s="34"/>
      <c r="J786" s="34"/>
    </row>
    <row r="787" spans="1:10" s="28" customFormat="1" ht="90" x14ac:dyDescent="0.25">
      <c r="A787" s="32" t="s">
        <v>829</v>
      </c>
      <c r="B787" s="32" t="s">
        <v>830</v>
      </c>
      <c r="C787" s="32"/>
      <c r="D787" s="32"/>
      <c r="E787" s="32"/>
      <c r="F787" s="32"/>
      <c r="G787" s="32"/>
      <c r="H787" s="32"/>
      <c r="I787" s="34"/>
      <c r="J787" s="34"/>
    </row>
    <row r="788" spans="1:10" s="28" customFormat="1" ht="45" x14ac:dyDescent="0.25">
      <c r="A788" s="32" t="s">
        <v>831</v>
      </c>
      <c r="B788" s="32" t="s">
        <v>832</v>
      </c>
      <c r="C788" s="32"/>
      <c r="D788" s="32"/>
      <c r="E788" s="32"/>
      <c r="F788" s="32"/>
      <c r="G788" s="32"/>
      <c r="H788" s="32"/>
      <c r="I788" s="34"/>
      <c r="J788" s="34"/>
    </row>
    <row r="789" spans="1:10" s="28" customFormat="1" ht="105" x14ac:dyDescent="0.25">
      <c r="A789" s="32" t="s">
        <v>833</v>
      </c>
      <c r="B789" s="32" t="s">
        <v>834</v>
      </c>
      <c r="C789" s="32"/>
      <c r="D789" s="32"/>
      <c r="E789" s="32"/>
      <c r="F789" s="32"/>
      <c r="G789" s="32"/>
      <c r="H789" s="32"/>
      <c r="I789" s="34"/>
      <c r="J789" s="34"/>
    </row>
    <row r="790" spans="1:10" x14ac:dyDescent="0.25">
      <c r="E790" s="17" t="s">
        <v>62</v>
      </c>
      <c r="F790" s="17" t="str">
        <f>IF((COUNT(C780:C789)&lt;&gt;COUNT(F780:F789)),"", ROUND(SUM(F780:F789),2))</f>
        <v/>
      </c>
      <c r="G790" s="15" t="str">
        <f>IF((COUNT(C780:C789)&lt;&gt;COUNT(F780:F789)),"Neužpildytos visų objektų kainos", "")</f>
        <v>Neužpildytos visų objektų kainos</v>
      </c>
    </row>
    <row r="791" spans="1:10" x14ac:dyDescent="0.25">
      <c r="C791" s="31" t="s">
        <v>63</v>
      </c>
      <c r="D791" s="18"/>
      <c r="E791" s="17" t="s">
        <v>64</v>
      </c>
      <c r="F791" s="17" t="str">
        <f>IF(OR(F790="",D791=""),"", ROUND(PRODUCT(D791,F790)/100,2))</f>
        <v/>
      </c>
      <c r="G791" s="15" t="str">
        <f>IF(D791="", "Nurodykite taikomą PVM dydį", "")</f>
        <v>Nurodykite taikomą PVM dydį</v>
      </c>
    </row>
    <row r="792" spans="1:10" x14ac:dyDescent="0.25">
      <c r="E792" s="17" t="s">
        <v>65</v>
      </c>
      <c r="F792" s="17">
        <f>IF(ISBLANK(F791), "", ROUND(SUM(F790:F791),2))</f>
        <v>0</v>
      </c>
    </row>
    <row r="796" spans="1:10" x14ac:dyDescent="0.25">
      <c r="A796" s="13" t="s">
        <v>835</v>
      </c>
      <c r="B796" s="13" t="s">
        <v>811</v>
      </c>
    </row>
    <row r="798" spans="1:10" x14ac:dyDescent="0.25">
      <c r="A798" s="13" t="s">
        <v>27</v>
      </c>
    </row>
    <row r="799" spans="1:10" s="30" customFormat="1" ht="75" x14ac:dyDescent="0.25">
      <c r="A799" s="29" t="s">
        <v>28</v>
      </c>
      <c r="B799" s="29" t="s">
        <v>29</v>
      </c>
      <c r="C799" s="29" t="s">
        <v>30</v>
      </c>
      <c r="D799" s="29" t="s">
        <v>31</v>
      </c>
      <c r="E799" s="29" t="s">
        <v>32</v>
      </c>
      <c r="F799" s="29" t="s">
        <v>33</v>
      </c>
      <c r="G799" s="29" t="s">
        <v>34</v>
      </c>
      <c r="H799" s="29" t="s">
        <v>35</v>
      </c>
      <c r="I799" s="29" t="s">
        <v>36</v>
      </c>
      <c r="J799" s="29" t="s">
        <v>37</v>
      </c>
    </row>
    <row r="800" spans="1:10" s="28" customFormat="1" ht="30" x14ac:dyDescent="0.25">
      <c r="A800" s="27" t="s">
        <v>836</v>
      </c>
      <c r="B800" s="27" t="s">
        <v>813</v>
      </c>
      <c r="C800" s="32"/>
      <c r="D800" s="32"/>
      <c r="E800" s="32"/>
      <c r="F800" s="32"/>
      <c r="G800" s="32"/>
      <c r="H800" s="32"/>
      <c r="I800" s="32"/>
      <c r="J800" s="32"/>
    </row>
    <row r="801" spans="1:10" s="28" customFormat="1" ht="45" x14ac:dyDescent="0.25">
      <c r="A801" s="32" t="s">
        <v>837</v>
      </c>
      <c r="B801" s="32" t="s">
        <v>838</v>
      </c>
      <c r="C801" s="35">
        <v>60000</v>
      </c>
      <c r="D801" s="35" t="s">
        <v>816</v>
      </c>
      <c r="E801" s="33"/>
      <c r="F801" s="32" t="str">
        <f>IF(ISBLANK(E801),"", PRODUCT(C801,E801))</f>
        <v/>
      </c>
      <c r="G801" s="34"/>
      <c r="H801" s="34"/>
      <c r="I801" s="32"/>
      <c r="J801" s="32"/>
    </row>
    <row r="802" spans="1:10" s="28" customFormat="1" ht="30" x14ac:dyDescent="0.25">
      <c r="A802" s="32" t="s">
        <v>839</v>
      </c>
      <c r="B802" s="32" t="s">
        <v>840</v>
      </c>
      <c r="C802" s="32"/>
      <c r="D802" s="32"/>
      <c r="E802" s="32"/>
      <c r="F802" s="32"/>
      <c r="G802" s="32"/>
      <c r="H802" s="32"/>
      <c r="I802" s="34"/>
      <c r="J802" s="34"/>
    </row>
    <row r="803" spans="1:10" s="28" customFormat="1" ht="45" x14ac:dyDescent="0.25">
      <c r="A803" s="32" t="s">
        <v>841</v>
      </c>
      <c r="B803" s="32" t="s">
        <v>842</v>
      </c>
      <c r="C803" s="32"/>
      <c r="D803" s="32"/>
      <c r="E803" s="32"/>
      <c r="F803" s="32"/>
      <c r="G803" s="32"/>
      <c r="H803" s="32"/>
      <c r="I803" s="34"/>
      <c r="J803" s="34"/>
    </row>
    <row r="804" spans="1:10" s="28" customFormat="1" ht="60" x14ac:dyDescent="0.25">
      <c r="A804" s="32" t="s">
        <v>843</v>
      </c>
      <c r="B804" s="32" t="s">
        <v>844</v>
      </c>
      <c r="C804" s="32"/>
      <c r="D804" s="32"/>
      <c r="E804" s="32"/>
      <c r="F804" s="32"/>
      <c r="G804" s="32"/>
      <c r="H804" s="32"/>
      <c r="I804" s="34"/>
      <c r="J804" s="34"/>
    </row>
    <row r="805" spans="1:10" s="28" customFormat="1" ht="45" x14ac:dyDescent="0.25">
      <c r="A805" s="32" t="s">
        <v>845</v>
      </c>
      <c r="B805" s="32" t="s">
        <v>846</v>
      </c>
      <c r="C805" s="32"/>
      <c r="D805" s="32"/>
      <c r="E805" s="32"/>
      <c r="F805" s="32"/>
      <c r="G805" s="32"/>
      <c r="H805" s="32"/>
      <c r="I805" s="34"/>
      <c r="J805" s="34"/>
    </row>
    <row r="806" spans="1:10" s="28" customFormat="1" ht="45" x14ac:dyDescent="0.25">
      <c r="A806" s="32" t="s">
        <v>847</v>
      </c>
      <c r="B806" s="32" t="s">
        <v>848</v>
      </c>
      <c r="C806" s="32"/>
      <c r="D806" s="32"/>
      <c r="E806" s="32"/>
      <c r="F806" s="32"/>
      <c r="G806" s="32"/>
      <c r="H806" s="32"/>
      <c r="I806" s="34"/>
      <c r="J806" s="34"/>
    </row>
    <row r="807" spans="1:10" s="28" customFormat="1" ht="45" x14ac:dyDescent="0.25">
      <c r="A807" s="32" t="s">
        <v>849</v>
      </c>
      <c r="B807" s="32" t="s">
        <v>850</v>
      </c>
      <c r="C807" s="32"/>
      <c r="D807" s="32"/>
      <c r="E807" s="32"/>
      <c r="F807" s="32"/>
      <c r="G807" s="32"/>
      <c r="H807" s="32"/>
      <c r="I807" s="34"/>
      <c r="J807" s="34"/>
    </row>
    <row r="808" spans="1:10" s="28" customFormat="1" ht="105" x14ac:dyDescent="0.25">
      <c r="A808" s="32" t="s">
        <v>851</v>
      </c>
      <c r="B808" s="32" t="s">
        <v>852</v>
      </c>
      <c r="C808" s="32"/>
      <c r="D808" s="32"/>
      <c r="E808" s="32"/>
      <c r="F808" s="32"/>
      <c r="G808" s="32"/>
      <c r="H808" s="32"/>
      <c r="I808" s="34"/>
      <c r="J808" s="34"/>
    </row>
    <row r="809" spans="1:10" s="28" customFormat="1" ht="30" x14ac:dyDescent="0.25">
      <c r="A809" s="32" t="s">
        <v>853</v>
      </c>
      <c r="B809" s="32" t="s">
        <v>854</v>
      </c>
      <c r="C809" s="32"/>
      <c r="D809" s="32"/>
      <c r="E809" s="32"/>
      <c r="F809" s="32"/>
      <c r="G809" s="32"/>
      <c r="H809" s="32"/>
      <c r="I809" s="34"/>
      <c r="J809" s="34"/>
    </row>
    <row r="810" spans="1:10" s="28" customFormat="1" ht="30" x14ac:dyDescent="0.25">
      <c r="A810" s="32" t="s">
        <v>855</v>
      </c>
      <c r="B810" s="32" t="s">
        <v>840</v>
      </c>
      <c r="C810" s="32"/>
      <c r="D810" s="32"/>
      <c r="E810" s="32"/>
      <c r="F810" s="32"/>
      <c r="G810" s="32"/>
      <c r="H810" s="32"/>
      <c r="I810" s="34"/>
      <c r="J810" s="34"/>
    </row>
    <row r="811" spans="1:10" x14ac:dyDescent="0.25">
      <c r="E811" s="17" t="s">
        <v>62</v>
      </c>
      <c r="F811" s="17" t="str">
        <f>IF((COUNT(C801:C810)&lt;&gt;COUNT(F801:F810)),"", ROUND(SUM(F801:F810),2))</f>
        <v/>
      </c>
      <c r="G811" s="15" t="str">
        <f>IF((COUNT(C801:C810)&lt;&gt;COUNT(F801:F810)),"Neužpildytos visų objektų kainos", "")</f>
        <v>Neužpildytos visų objektų kainos</v>
      </c>
    </row>
    <row r="812" spans="1:10" x14ac:dyDescent="0.25">
      <c r="C812" s="31" t="s">
        <v>63</v>
      </c>
      <c r="D812" s="18"/>
      <c r="E812" s="17" t="s">
        <v>64</v>
      </c>
      <c r="F812" s="17" t="str">
        <f>IF(OR(F811="",D812=""),"", ROUND(PRODUCT(D812,F811)/100,2))</f>
        <v/>
      </c>
      <c r="G812" s="15" t="str">
        <f>IF(D812="", "Nurodykite taikomą PVM dydį", "")</f>
        <v>Nurodykite taikomą PVM dydį</v>
      </c>
    </row>
    <row r="813" spans="1:10" x14ac:dyDescent="0.25">
      <c r="E813" s="17" t="s">
        <v>65</v>
      </c>
      <c r="F813" s="17">
        <f>IF(ISBLANK(F812), "", ROUND(SUM(F811:F812),2))</f>
        <v>0</v>
      </c>
    </row>
    <row r="817" spans="1:10" x14ac:dyDescent="0.25">
      <c r="A817" s="13" t="s">
        <v>856</v>
      </c>
      <c r="B817" s="13" t="s">
        <v>857</v>
      </c>
    </row>
    <row r="819" spans="1:10" x14ac:dyDescent="0.25">
      <c r="A819" s="13" t="s">
        <v>27</v>
      </c>
    </row>
    <row r="820" spans="1:10" s="30" customFormat="1" ht="75" x14ac:dyDescent="0.25">
      <c r="A820" s="29" t="s">
        <v>28</v>
      </c>
      <c r="B820" s="29" t="s">
        <v>29</v>
      </c>
      <c r="C820" s="29" t="s">
        <v>30</v>
      </c>
      <c r="D820" s="29" t="s">
        <v>31</v>
      </c>
      <c r="E820" s="29" t="s">
        <v>32</v>
      </c>
      <c r="F820" s="29" t="s">
        <v>33</v>
      </c>
      <c r="G820" s="29" t="s">
        <v>34</v>
      </c>
      <c r="H820" s="29" t="s">
        <v>35</v>
      </c>
      <c r="I820" s="29" t="s">
        <v>36</v>
      </c>
      <c r="J820" s="29" t="s">
        <v>37</v>
      </c>
    </row>
    <row r="821" spans="1:10" s="28" customFormat="1" x14ac:dyDescent="0.25">
      <c r="A821" s="27" t="s">
        <v>858</v>
      </c>
      <c r="B821" s="27" t="s">
        <v>859</v>
      </c>
      <c r="C821" s="32"/>
      <c r="D821" s="32"/>
      <c r="E821" s="32"/>
      <c r="F821" s="32"/>
      <c r="G821" s="32"/>
      <c r="H821" s="32"/>
      <c r="I821" s="32"/>
      <c r="J821" s="32"/>
    </row>
    <row r="822" spans="1:10" s="28" customFormat="1" ht="54" customHeight="1" x14ac:dyDescent="0.25">
      <c r="A822" s="32" t="s">
        <v>860</v>
      </c>
      <c r="B822" s="32" t="s">
        <v>861</v>
      </c>
      <c r="C822" s="35">
        <v>319</v>
      </c>
      <c r="D822" s="35" t="s">
        <v>41</v>
      </c>
      <c r="E822" s="33"/>
      <c r="F822" s="32" t="str">
        <f>IF(ISBLANK(E822),"", PRODUCT(C822,E822))</f>
        <v/>
      </c>
      <c r="G822" s="34"/>
      <c r="H822" s="34"/>
      <c r="I822" s="32"/>
      <c r="J822" s="32"/>
    </row>
    <row r="823" spans="1:10" s="28" customFormat="1" ht="45" x14ac:dyDescent="0.25">
      <c r="A823" s="32" t="s">
        <v>862</v>
      </c>
      <c r="B823" s="32" t="s">
        <v>863</v>
      </c>
      <c r="C823" s="32"/>
      <c r="D823" s="32"/>
      <c r="E823" s="32"/>
      <c r="F823" s="32"/>
      <c r="G823" s="32"/>
      <c r="H823" s="32"/>
      <c r="I823" s="34"/>
      <c r="J823" s="34"/>
    </row>
    <row r="824" spans="1:10" s="28" customFormat="1" ht="45" x14ac:dyDescent="0.25">
      <c r="A824" s="32" t="s">
        <v>864</v>
      </c>
      <c r="B824" s="32" t="s">
        <v>865</v>
      </c>
      <c r="C824" s="32"/>
      <c r="D824" s="32"/>
      <c r="E824" s="32"/>
      <c r="F824" s="32"/>
      <c r="G824" s="32"/>
      <c r="H824" s="32"/>
      <c r="I824" s="34"/>
      <c r="J824" s="34"/>
    </row>
    <row r="825" spans="1:10" s="28" customFormat="1" ht="45" x14ac:dyDescent="0.25">
      <c r="A825" s="32" t="s">
        <v>866</v>
      </c>
      <c r="B825" s="32" t="s">
        <v>867</v>
      </c>
      <c r="C825" s="32"/>
      <c r="D825" s="32"/>
      <c r="E825" s="32"/>
      <c r="F825" s="32"/>
      <c r="G825" s="32"/>
      <c r="H825" s="32"/>
      <c r="I825" s="34"/>
      <c r="J825" s="34"/>
    </row>
    <row r="826" spans="1:10" s="28" customFormat="1" ht="30" x14ac:dyDescent="0.25">
      <c r="A826" s="32" t="s">
        <v>868</v>
      </c>
      <c r="B826" s="32" t="s">
        <v>488</v>
      </c>
      <c r="C826" s="32"/>
      <c r="D826" s="32"/>
      <c r="E826" s="32"/>
      <c r="F826" s="32"/>
      <c r="G826" s="32"/>
      <c r="H826" s="32"/>
      <c r="I826" s="34"/>
      <c r="J826" s="34"/>
    </row>
    <row r="827" spans="1:10" x14ac:dyDescent="0.25">
      <c r="E827" s="17" t="s">
        <v>62</v>
      </c>
      <c r="F827" s="17" t="str">
        <f>IF((COUNT(C822:C826)&lt;&gt;COUNT(F822:F826)),"", ROUND(SUM(F822:F826),2))</f>
        <v/>
      </c>
      <c r="G827" s="15" t="str">
        <f>IF((COUNT(C822:C826)&lt;&gt;COUNT(F822:F826)),"Neužpildytos visų objektų kainos", "")</f>
        <v>Neužpildytos visų objektų kainos</v>
      </c>
    </row>
    <row r="828" spans="1:10" x14ac:dyDescent="0.25">
      <c r="C828" s="31" t="s">
        <v>63</v>
      </c>
      <c r="D828" s="18"/>
      <c r="E828" s="17" t="s">
        <v>64</v>
      </c>
      <c r="F828" s="17" t="str">
        <f>IF(OR(F827="",D828=""),"", ROUND(PRODUCT(D828,F827)/100,2))</f>
        <v/>
      </c>
      <c r="G828" s="15" t="str">
        <f>IF(D828="", "Nurodykite taikomą PVM dydį", "")</f>
        <v>Nurodykite taikomą PVM dydį</v>
      </c>
    </row>
    <row r="829" spans="1:10" x14ac:dyDescent="0.25">
      <c r="E829" s="17" t="s">
        <v>65</v>
      </c>
      <c r="F829" s="17">
        <f>IF(ISBLANK(F828), "", ROUND(SUM(F827:F828),2))</f>
        <v>0</v>
      </c>
    </row>
    <row r="833" spans="1:10" x14ac:dyDescent="0.25">
      <c r="A833" s="13" t="s">
        <v>869</v>
      </c>
      <c r="B833" s="13" t="s">
        <v>870</v>
      </c>
    </row>
    <row r="835" spans="1:10" x14ac:dyDescent="0.25">
      <c r="A835" s="13" t="s">
        <v>27</v>
      </c>
    </row>
    <row r="836" spans="1:10" s="30" customFormat="1" ht="75" x14ac:dyDescent="0.25">
      <c r="A836" s="29" t="s">
        <v>28</v>
      </c>
      <c r="B836" s="29" t="s">
        <v>29</v>
      </c>
      <c r="C836" s="29" t="s">
        <v>30</v>
      </c>
      <c r="D836" s="29" t="s">
        <v>31</v>
      </c>
      <c r="E836" s="29" t="s">
        <v>32</v>
      </c>
      <c r="F836" s="29" t="s">
        <v>33</v>
      </c>
      <c r="G836" s="29" t="s">
        <v>34</v>
      </c>
      <c r="H836" s="29" t="s">
        <v>35</v>
      </c>
      <c r="I836" s="29" t="s">
        <v>36</v>
      </c>
      <c r="J836" s="29" t="s">
        <v>37</v>
      </c>
    </row>
    <row r="837" spans="1:10" s="28" customFormat="1" x14ac:dyDescent="0.25">
      <c r="A837" s="27" t="s">
        <v>871</v>
      </c>
      <c r="B837" s="27" t="s">
        <v>872</v>
      </c>
      <c r="C837" s="32"/>
      <c r="D837" s="32"/>
      <c r="E837" s="32"/>
      <c r="F837" s="32"/>
      <c r="G837" s="32"/>
      <c r="H837" s="32"/>
      <c r="I837" s="32"/>
      <c r="J837" s="32"/>
    </row>
    <row r="838" spans="1:10" s="28" customFormat="1" ht="46.5" customHeight="1" x14ac:dyDescent="0.25">
      <c r="A838" s="32" t="s">
        <v>873</v>
      </c>
      <c r="B838" s="32" t="s">
        <v>874</v>
      </c>
      <c r="C838" s="35">
        <v>200</v>
      </c>
      <c r="D838" s="35" t="s">
        <v>196</v>
      </c>
      <c r="E838" s="33"/>
      <c r="F838" s="32" t="str">
        <f>IF(ISBLANK(E838),"", PRODUCT(C838,E838))</f>
        <v/>
      </c>
      <c r="G838" s="34"/>
      <c r="H838" s="34"/>
      <c r="I838" s="32"/>
      <c r="J838" s="32"/>
    </row>
    <row r="839" spans="1:10" s="28" customFormat="1" ht="23.25" customHeight="1" x14ac:dyDescent="0.25">
      <c r="A839" s="32" t="s">
        <v>875</v>
      </c>
      <c r="B839" s="32" t="s">
        <v>876</v>
      </c>
      <c r="C839" s="32"/>
      <c r="D839" s="32"/>
      <c r="E839" s="32"/>
      <c r="F839" s="32"/>
      <c r="G839" s="32"/>
      <c r="H839" s="32"/>
      <c r="I839" s="34"/>
      <c r="J839" s="34"/>
    </row>
    <row r="840" spans="1:10" s="28" customFormat="1" ht="30" x14ac:dyDescent="0.25">
      <c r="A840" s="32" t="s">
        <v>877</v>
      </c>
      <c r="B840" s="32" t="s">
        <v>878</v>
      </c>
      <c r="C840" s="32"/>
      <c r="D840" s="32"/>
      <c r="E840" s="32"/>
      <c r="F840" s="32"/>
      <c r="G840" s="32"/>
      <c r="H840" s="32"/>
      <c r="I840" s="34"/>
      <c r="J840" s="34"/>
    </row>
    <row r="841" spans="1:10" s="28" customFormat="1" x14ac:dyDescent="0.25">
      <c r="A841" s="32" t="s">
        <v>879</v>
      </c>
      <c r="B841" s="32" t="s">
        <v>880</v>
      </c>
      <c r="C841" s="32"/>
      <c r="D841" s="32"/>
      <c r="E841" s="32"/>
      <c r="F841" s="32"/>
      <c r="G841" s="32"/>
      <c r="H841" s="32"/>
      <c r="I841" s="34"/>
      <c r="J841" s="34"/>
    </row>
    <row r="842" spans="1:10" s="28" customFormat="1" ht="18" customHeight="1" x14ac:dyDescent="0.25">
      <c r="A842" s="32" t="s">
        <v>881</v>
      </c>
      <c r="B842" s="32" t="s">
        <v>882</v>
      </c>
      <c r="C842" s="32"/>
      <c r="D842" s="32"/>
      <c r="E842" s="32"/>
      <c r="F842" s="32"/>
      <c r="G842" s="32"/>
      <c r="H842" s="32"/>
      <c r="I842" s="34"/>
      <c r="J842" s="34"/>
    </row>
    <row r="843" spans="1:10" s="28" customFormat="1" ht="21" customHeight="1" x14ac:dyDescent="0.25">
      <c r="A843" s="32" t="s">
        <v>883</v>
      </c>
      <c r="B843" s="32" t="s">
        <v>884</v>
      </c>
      <c r="C843" s="32"/>
      <c r="D843" s="32"/>
      <c r="E843" s="32"/>
      <c r="F843" s="32"/>
      <c r="G843" s="32"/>
      <c r="H843" s="32"/>
      <c r="I843" s="34"/>
      <c r="J843" s="34"/>
    </row>
    <row r="844" spans="1:10" s="28" customFormat="1" ht="23.25" customHeight="1" x14ac:dyDescent="0.25">
      <c r="A844" s="32" t="s">
        <v>885</v>
      </c>
      <c r="B844" s="32" t="s">
        <v>886</v>
      </c>
      <c r="C844" s="32"/>
      <c r="D844" s="32"/>
      <c r="E844" s="32"/>
      <c r="F844" s="32"/>
      <c r="G844" s="32"/>
      <c r="H844" s="32"/>
      <c r="I844" s="34"/>
      <c r="J844" s="34"/>
    </row>
    <row r="845" spans="1:10" s="28" customFormat="1" ht="30" x14ac:dyDescent="0.25">
      <c r="A845" s="32" t="s">
        <v>887</v>
      </c>
      <c r="B845" s="32" t="s">
        <v>888</v>
      </c>
      <c r="C845" s="32"/>
      <c r="D845" s="32"/>
      <c r="E845" s="32"/>
      <c r="F845" s="32"/>
      <c r="G845" s="32"/>
      <c r="H845" s="32"/>
      <c r="I845" s="34"/>
      <c r="J845" s="34"/>
    </row>
    <row r="846" spans="1:10" x14ac:dyDescent="0.25">
      <c r="E846" s="17" t="s">
        <v>62</v>
      </c>
      <c r="F846" s="17" t="str">
        <f>IF((COUNT(C838:C845)&lt;&gt;COUNT(F838:F845)),"", ROUND(SUM(F838:F845),2))</f>
        <v/>
      </c>
      <c r="G846" s="15" t="str">
        <f>IF((COUNT(C838:C845)&lt;&gt;COUNT(F838:F845)),"Neužpildytos visų objektų kainos", "")</f>
        <v>Neužpildytos visų objektų kainos</v>
      </c>
    </row>
    <row r="847" spans="1:10" x14ac:dyDescent="0.25">
      <c r="C847" s="31" t="s">
        <v>63</v>
      </c>
      <c r="D847" s="18"/>
      <c r="E847" s="17" t="s">
        <v>64</v>
      </c>
      <c r="F847" s="17" t="str">
        <f>IF(OR(F846="",D847=""),"", ROUND(PRODUCT(D847,F846)/100,2))</f>
        <v/>
      </c>
      <c r="G847" s="15" t="str">
        <f>IF(D847="", "Nurodykite taikomą PVM dydį", "")</f>
        <v>Nurodykite taikomą PVM dydį</v>
      </c>
    </row>
    <row r="848" spans="1:10" x14ac:dyDescent="0.25">
      <c r="E848" s="17" t="s">
        <v>65</v>
      </c>
      <c r="F848" s="17">
        <f>IF(ISBLANK(F847), "", ROUND(SUM(F846:F847),2))</f>
        <v>0</v>
      </c>
    </row>
  </sheetData>
  <sheetProtection algorithmName="SHA-512" hashValue="AVLKevTZxZc0jQUTSLoGavvhpnDadOO6NNb9JTAP5fbKTur+heI83Mez4m/rCZzH4p3cN2nPcKiUf2fTU7AFdg==" saltValue="DndukkvIIFip+hohQFYIT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rintOptions horizontalCentered="1"/>
  <pageMargins left="0.11811023622047245" right="0.11811023622047245" top="0.35433070866141736" bottom="0.15748031496062992" header="0.31496062992125984" footer="0.31496062992125984"/>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83" t="s">
        <v>889</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65" t="s">
        <v>890</v>
      </c>
      <c r="B5" s="56"/>
      <c r="C5" s="54" t="s">
        <v>891</v>
      </c>
      <c r="D5" s="55"/>
      <c r="E5" s="56"/>
      <c r="F5" s="54" t="s">
        <v>892</v>
      </c>
      <c r="G5" s="55"/>
      <c r="H5" s="56"/>
      <c r="I5" s="54" t="s">
        <v>893</v>
      </c>
      <c r="J5" s="56"/>
      <c r="K5" s="9" t="s">
        <v>894</v>
      </c>
    </row>
    <row r="6" spans="1:11" ht="48.95" customHeight="1" x14ac:dyDescent="0.25">
      <c r="A6" s="61"/>
      <c r="B6" s="46"/>
      <c r="C6" s="57"/>
      <c r="D6" s="58"/>
      <c r="E6" s="46"/>
      <c r="F6" s="57"/>
      <c r="G6" s="58"/>
      <c r="H6" s="46"/>
      <c r="I6" s="57"/>
      <c r="J6" s="46"/>
      <c r="K6" s="19"/>
    </row>
    <row r="7" spans="1:11" ht="48.95" customHeight="1" x14ac:dyDescent="0.25">
      <c r="A7" s="61"/>
      <c r="B7" s="46"/>
      <c r="C7" s="57"/>
      <c r="D7" s="58"/>
      <c r="E7" s="46"/>
      <c r="F7" s="57"/>
      <c r="G7" s="58"/>
      <c r="H7" s="46"/>
      <c r="I7" s="57"/>
      <c r="J7" s="46"/>
      <c r="K7" s="19"/>
    </row>
    <row r="8" spans="1:11" ht="48.95" customHeight="1" x14ac:dyDescent="0.25">
      <c r="A8" s="61"/>
      <c r="B8" s="46"/>
      <c r="C8" s="57"/>
      <c r="D8" s="58"/>
      <c r="E8" s="46"/>
      <c r="F8" s="57"/>
      <c r="G8" s="58"/>
      <c r="H8" s="46"/>
      <c r="I8" s="57"/>
      <c r="J8" s="46"/>
      <c r="K8" s="19"/>
    </row>
    <row r="9" spans="1:11" ht="48.95" customHeight="1" x14ac:dyDescent="0.25">
      <c r="A9" s="61"/>
      <c r="B9" s="46"/>
      <c r="C9" s="57"/>
      <c r="D9" s="58"/>
      <c r="E9" s="46"/>
      <c r="F9" s="57"/>
      <c r="G9" s="58"/>
      <c r="H9" s="46"/>
      <c r="I9" s="57"/>
      <c r="J9" s="46"/>
      <c r="K9" s="19"/>
    </row>
    <row r="10" spans="1:11" ht="48.95" customHeight="1" x14ac:dyDescent="0.25">
      <c r="A10" s="61"/>
      <c r="B10" s="46"/>
      <c r="C10" s="57"/>
      <c r="D10" s="58"/>
      <c r="E10" s="46"/>
      <c r="F10" s="57"/>
      <c r="G10" s="58"/>
      <c r="H10" s="46"/>
      <c r="I10" s="57"/>
      <c r="J10" s="46"/>
      <c r="K10" s="19"/>
    </row>
    <row r="11" spans="1:11" ht="48.95" customHeight="1" x14ac:dyDescent="0.25">
      <c r="A11" s="61"/>
      <c r="B11" s="46"/>
      <c r="C11" s="57"/>
      <c r="D11" s="58"/>
      <c r="E11" s="46"/>
      <c r="F11" s="57"/>
      <c r="G11" s="58"/>
      <c r="H11" s="46"/>
      <c r="I11" s="57"/>
      <c r="J11" s="46"/>
      <c r="K11" s="19"/>
    </row>
    <row r="12" spans="1:11" ht="48.95" customHeight="1" x14ac:dyDescent="0.25">
      <c r="A12" s="61"/>
      <c r="B12" s="46"/>
      <c r="C12" s="57"/>
      <c r="D12" s="58"/>
      <c r="E12" s="46"/>
      <c r="F12" s="57"/>
      <c r="G12" s="58"/>
      <c r="H12" s="46"/>
      <c r="I12" s="57"/>
      <c r="J12" s="46"/>
      <c r="K12" s="19"/>
    </row>
    <row r="13" spans="1:11" ht="48.95" customHeight="1" x14ac:dyDescent="0.25">
      <c r="A13" s="61"/>
      <c r="B13" s="46"/>
      <c r="C13" s="57"/>
      <c r="D13" s="58"/>
      <c r="E13" s="46"/>
      <c r="F13" s="57"/>
      <c r="G13" s="58"/>
      <c r="H13" s="46"/>
      <c r="I13" s="57"/>
      <c r="J13" s="46"/>
      <c r="K13" s="19"/>
    </row>
    <row r="14" spans="1:11" ht="48.95" customHeight="1" x14ac:dyDescent="0.25">
      <c r="A14" s="61"/>
      <c r="B14" s="46"/>
      <c r="C14" s="57"/>
      <c r="D14" s="58"/>
      <c r="E14" s="46"/>
      <c r="F14" s="57"/>
      <c r="G14" s="58"/>
      <c r="H14" s="46"/>
      <c r="I14" s="57"/>
      <c r="J14" s="46"/>
      <c r="K14" s="19"/>
    </row>
    <row r="15" spans="1:11" ht="48" customHeight="1" thickBot="1" x14ac:dyDescent="0.3">
      <c r="A15" s="70"/>
      <c r="B15" s="64"/>
      <c r="C15" s="62"/>
      <c r="D15" s="63"/>
      <c r="E15" s="64"/>
      <c r="F15" s="62"/>
      <c r="G15" s="63"/>
      <c r="H15" s="64"/>
      <c r="I15" s="62"/>
      <c r="J15" s="64"/>
      <c r="K15" s="20"/>
    </row>
    <row r="16" spans="1:11" ht="18.95" customHeight="1" x14ac:dyDescent="0.25">
      <c r="A16" s="10"/>
      <c r="B16" s="10"/>
      <c r="C16" s="10"/>
      <c r="D16" s="10"/>
      <c r="E16" s="10"/>
      <c r="F16" s="10"/>
      <c r="G16" s="10"/>
      <c r="H16" s="10"/>
      <c r="I16" s="10"/>
      <c r="J16" s="10"/>
      <c r="K16" s="11"/>
    </row>
    <row r="17" spans="1:11" ht="48.95" customHeight="1" x14ac:dyDescent="0.25">
      <c r="A17" s="75" t="s">
        <v>895</v>
      </c>
      <c r="B17" s="38"/>
      <c r="C17" s="38"/>
      <c r="D17" s="38"/>
      <c r="E17" s="38"/>
      <c r="F17" s="38"/>
      <c r="G17" s="38"/>
      <c r="H17" s="38"/>
      <c r="I17" s="38"/>
      <c r="J17" s="38"/>
      <c r="K17" s="38"/>
    </row>
    <row r="18" spans="1:11" ht="15.95" customHeight="1" thickBot="1" x14ac:dyDescent="0.3">
      <c r="A18" s="10"/>
      <c r="B18" s="10"/>
      <c r="C18" s="10"/>
      <c r="D18" s="10"/>
      <c r="E18" s="10"/>
      <c r="F18" s="10"/>
      <c r="G18" s="10"/>
      <c r="H18" s="10"/>
      <c r="I18" s="10"/>
      <c r="J18" s="10"/>
      <c r="K18" s="11"/>
    </row>
    <row r="19" spans="1:11" ht="48.95" customHeight="1" x14ac:dyDescent="0.25">
      <c r="A19" s="65" t="s">
        <v>29</v>
      </c>
      <c r="B19" s="56"/>
      <c r="C19" s="54" t="s">
        <v>891</v>
      </c>
      <c r="D19" s="55"/>
      <c r="E19" s="56"/>
      <c r="F19" s="54" t="s">
        <v>896</v>
      </c>
      <c r="G19" s="55"/>
      <c r="H19" s="56"/>
      <c r="I19" s="68" t="s">
        <v>893</v>
      </c>
      <c r="J19" s="69"/>
      <c r="K19" s="11"/>
    </row>
    <row r="20" spans="1:11" ht="48.95" customHeight="1" x14ac:dyDescent="0.25">
      <c r="A20" s="61"/>
      <c r="B20" s="46"/>
      <c r="C20" s="57"/>
      <c r="D20" s="58"/>
      <c r="E20" s="46"/>
      <c r="F20" s="57"/>
      <c r="G20" s="58"/>
      <c r="H20" s="46"/>
      <c r="I20" s="59"/>
      <c r="J20" s="60"/>
      <c r="K20" s="11"/>
    </row>
    <row r="21" spans="1:11" ht="48.95" customHeight="1" x14ac:dyDescent="0.25">
      <c r="A21" s="61"/>
      <c r="B21" s="46"/>
      <c r="C21" s="57"/>
      <c r="D21" s="58"/>
      <c r="E21" s="46"/>
      <c r="F21" s="57"/>
      <c r="G21" s="58"/>
      <c r="H21" s="46"/>
      <c r="I21" s="59"/>
      <c r="J21" s="60"/>
      <c r="K21" s="11"/>
    </row>
    <row r="22" spans="1:11" ht="48.95" customHeight="1" x14ac:dyDescent="0.25">
      <c r="A22" s="61"/>
      <c r="B22" s="46"/>
      <c r="C22" s="57"/>
      <c r="D22" s="58"/>
      <c r="E22" s="46"/>
      <c r="F22" s="57"/>
      <c r="G22" s="58"/>
      <c r="H22" s="46"/>
      <c r="I22" s="59"/>
      <c r="J22" s="60"/>
      <c r="K22" s="11"/>
    </row>
    <row r="23" spans="1:11" ht="48.95" customHeight="1" x14ac:dyDescent="0.25">
      <c r="A23" s="61"/>
      <c r="B23" s="46"/>
      <c r="C23" s="57"/>
      <c r="D23" s="58"/>
      <c r="E23" s="46"/>
      <c r="F23" s="57"/>
      <c r="G23" s="58"/>
      <c r="H23" s="46"/>
      <c r="I23" s="59"/>
      <c r="J23" s="60"/>
      <c r="K23" s="11"/>
    </row>
    <row r="24" spans="1:11" ht="48.95" customHeight="1" x14ac:dyDescent="0.25">
      <c r="A24" s="61"/>
      <c r="B24" s="46"/>
      <c r="C24" s="57"/>
      <c r="D24" s="58"/>
      <c r="E24" s="46"/>
      <c r="F24" s="57"/>
      <c r="G24" s="58"/>
      <c r="H24" s="46"/>
      <c r="I24" s="59"/>
      <c r="J24" s="60"/>
      <c r="K24" s="11"/>
    </row>
    <row r="25" spans="1:11" ht="48.95" customHeight="1" x14ac:dyDescent="0.25">
      <c r="A25" s="61"/>
      <c r="B25" s="46"/>
      <c r="C25" s="57"/>
      <c r="D25" s="58"/>
      <c r="E25" s="46"/>
      <c r="F25" s="57"/>
      <c r="G25" s="58"/>
      <c r="H25" s="46"/>
      <c r="I25" s="59"/>
      <c r="J25" s="60"/>
      <c r="K25" s="11"/>
    </row>
    <row r="26" spans="1:11" ht="48.95" customHeight="1" x14ac:dyDescent="0.25">
      <c r="A26" s="61"/>
      <c r="B26" s="46"/>
      <c r="C26" s="57"/>
      <c r="D26" s="58"/>
      <c r="E26" s="46"/>
      <c r="F26" s="57"/>
      <c r="G26" s="58"/>
      <c r="H26" s="46"/>
      <c r="I26" s="59"/>
      <c r="J26" s="60"/>
      <c r="K26" s="11"/>
    </row>
    <row r="27" spans="1:11" ht="48.95" customHeight="1" x14ac:dyDescent="0.25">
      <c r="A27" s="61"/>
      <c r="B27" s="46"/>
      <c r="C27" s="57"/>
      <c r="D27" s="58"/>
      <c r="E27" s="46"/>
      <c r="F27" s="57"/>
      <c r="G27" s="58"/>
      <c r="H27" s="46"/>
      <c r="I27" s="59"/>
      <c r="J27" s="60"/>
      <c r="K27" s="11"/>
    </row>
    <row r="28" spans="1:11" ht="48.95" customHeight="1" x14ac:dyDescent="0.25">
      <c r="A28" s="61"/>
      <c r="B28" s="46"/>
      <c r="C28" s="57"/>
      <c r="D28" s="58"/>
      <c r="E28" s="46"/>
      <c r="F28" s="57"/>
      <c r="G28" s="58"/>
      <c r="H28" s="46"/>
      <c r="I28" s="59"/>
      <c r="J28" s="60"/>
      <c r="K28" s="11"/>
    </row>
    <row r="29" spans="1:11" ht="48.95" customHeight="1" x14ac:dyDescent="0.25">
      <c r="A29" s="61"/>
      <c r="B29" s="46"/>
      <c r="C29" s="57"/>
      <c r="D29" s="58"/>
      <c r="E29" s="46"/>
      <c r="F29" s="57"/>
      <c r="G29" s="58"/>
      <c r="H29" s="46"/>
      <c r="I29" s="59"/>
      <c r="J29" s="60"/>
      <c r="K29" s="11"/>
    </row>
    <row r="31" spans="1:11" ht="33" customHeight="1" x14ac:dyDescent="0.25">
      <c r="A31" s="77"/>
      <c r="B31" s="38"/>
      <c r="C31" s="38"/>
      <c r="D31" s="38"/>
      <c r="E31" s="38"/>
      <c r="F31" s="38"/>
      <c r="G31" s="38"/>
      <c r="H31" s="38"/>
      <c r="I31" s="38"/>
      <c r="J31" s="38"/>
    </row>
    <row r="33" spans="1:10" ht="15.95" customHeight="1" x14ac:dyDescent="0.25">
      <c r="A33" s="78" t="s">
        <v>897</v>
      </c>
      <c r="B33" s="38"/>
      <c r="C33" s="38"/>
      <c r="D33" s="38"/>
      <c r="E33" s="38"/>
      <c r="F33" s="38"/>
      <c r="G33" s="38"/>
      <c r="H33" s="38"/>
      <c r="I33" s="38"/>
      <c r="J33" s="38"/>
    </row>
    <row r="34" spans="1:10" ht="15.95" customHeight="1" thickBot="1" x14ac:dyDescent="0.3"/>
    <row r="35" spans="1:10" ht="15.95" customHeight="1" x14ac:dyDescent="0.25">
      <c r="A35" s="8" t="s">
        <v>28</v>
      </c>
      <c r="B35" s="72" t="s">
        <v>898</v>
      </c>
      <c r="C35" s="55"/>
      <c r="D35" s="55"/>
      <c r="E35" s="55"/>
      <c r="F35" s="55"/>
      <c r="G35" s="56"/>
      <c r="H35" s="73" t="s">
        <v>899</v>
      </c>
      <c r="I35" s="55"/>
      <c r="J35" s="69"/>
    </row>
    <row r="36" spans="1:10" ht="48" customHeight="1" x14ac:dyDescent="0.25">
      <c r="A36" s="21" t="s">
        <v>900</v>
      </c>
      <c r="B36" s="74" t="s">
        <v>901</v>
      </c>
      <c r="C36" s="58"/>
      <c r="D36" s="58"/>
      <c r="E36" s="58"/>
      <c r="F36" s="58"/>
      <c r="G36" s="46"/>
      <c r="H36" s="71"/>
      <c r="I36" s="58"/>
      <c r="J36" s="60"/>
    </row>
    <row r="37" spans="1:10" ht="48" customHeight="1" x14ac:dyDescent="0.25">
      <c r="A37" s="21" t="s">
        <v>902</v>
      </c>
      <c r="B37" s="74" t="s">
        <v>903</v>
      </c>
      <c r="C37" s="58"/>
      <c r="D37" s="58"/>
      <c r="E37" s="58"/>
      <c r="F37" s="58"/>
      <c r="G37" s="46"/>
      <c r="H37" s="71"/>
      <c r="I37" s="58"/>
      <c r="J37" s="60"/>
    </row>
    <row r="38" spans="1:10" ht="48" customHeight="1" x14ac:dyDescent="0.25">
      <c r="A38" s="21" t="s">
        <v>904</v>
      </c>
      <c r="B38" s="74" t="s">
        <v>905</v>
      </c>
      <c r="C38" s="58"/>
      <c r="D38" s="58"/>
      <c r="E38" s="58"/>
      <c r="F38" s="58"/>
      <c r="G38" s="46"/>
      <c r="H38" s="71"/>
      <c r="I38" s="58"/>
      <c r="J38" s="60"/>
    </row>
    <row r="39" spans="1:10" ht="48" customHeight="1" x14ac:dyDescent="0.25">
      <c r="A39" s="22"/>
      <c r="B39" s="67"/>
      <c r="C39" s="58"/>
      <c r="D39" s="58"/>
      <c r="E39" s="58"/>
      <c r="F39" s="58"/>
      <c r="G39" s="46"/>
      <c r="H39" s="71"/>
      <c r="I39" s="58"/>
      <c r="J39" s="60"/>
    </row>
    <row r="40" spans="1:10" ht="48" customHeight="1" x14ac:dyDescent="0.25">
      <c r="A40" s="22"/>
      <c r="B40" s="67"/>
      <c r="C40" s="58"/>
      <c r="D40" s="58"/>
      <c r="E40" s="58"/>
      <c r="F40" s="58"/>
      <c r="G40" s="46"/>
      <c r="H40" s="71"/>
      <c r="I40" s="58"/>
      <c r="J40" s="60"/>
    </row>
    <row r="41" spans="1:10" ht="48" customHeight="1" x14ac:dyDescent="0.25">
      <c r="A41" s="22"/>
      <c r="B41" s="67"/>
      <c r="C41" s="58"/>
      <c r="D41" s="58"/>
      <c r="E41" s="58"/>
      <c r="F41" s="58"/>
      <c r="G41" s="46"/>
      <c r="H41" s="71"/>
      <c r="I41" s="58"/>
      <c r="J41" s="60"/>
    </row>
    <row r="42" spans="1:10" ht="48" customHeight="1" x14ac:dyDescent="0.25">
      <c r="A42" s="22"/>
      <c r="B42" s="67"/>
      <c r="C42" s="58"/>
      <c r="D42" s="58"/>
      <c r="E42" s="58"/>
      <c r="F42" s="58"/>
      <c r="G42" s="46"/>
      <c r="H42" s="71"/>
      <c r="I42" s="58"/>
      <c r="J42" s="60"/>
    </row>
    <row r="43" spans="1:10" ht="48" customHeight="1" x14ac:dyDescent="0.25">
      <c r="A43" s="22"/>
      <c r="B43" s="67"/>
      <c r="C43" s="58"/>
      <c r="D43" s="58"/>
      <c r="E43" s="58"/>
      <c r="F43" s="58"/>
      <c r="G43" s="46"/>
      <c r="H43" s="71"/>
      <c r="I43" s="58"/>
      <c r="J43" s="60"/>
    </row>
    <row r="44" spans="1:10" ht="48" customHeight="1" x14ac:dyDescent="0.25">
      <c r="A44" s="22"/>
      <c r="B44" s="67"/>
      <c r="C44" s="58"/>
      <c r="D44" s="58"/>
      <c r="E44" s="58"/>
      <c r="F44" s="58"/>
      <c r="G44" s="46"/>
      <c r="H44" s="71"/>
      <c r="I44" s="58"/>
      <c r="J44" s="60"/>
    </row>
    <row r="45" spans="1:10" ht="48" customHeight="1" x14ac:dyDescent="0.25">
      <c r="A45" s="22"/>
      <c r="B45" s="67"/>
      <c r="C45" s="58"/>
      <c r="D45" s="58"/>
      <c r="E45" s="58"/>
      <c r="F45" s="58"/>
      <c r="G45" s="46"/>
      <c r="H45" s="71"/>
      <c r="I45" s="58"/>
      <c r="J45" s="60"/>
    </row>
    <row r="46" spans="1:10" ht="48.95" customHeight="1" thickBot="1" x14ac:dyDescent="0.3">
      <c r="A46" s="23"/>
      <c r="B46" s="79"/>
      <c r="C46" s="63"/>
      <c r="D46" s="63"/>
      <c r="E46" s="63"/>
      <c r="F46" s="63"/>
      <c r="G46" s="64"/>
      <c r="H46" s="80"/>
      <c r="I46" s="81"/>
      <c r="J46" s="82"/>
    </row>
    <row r="48" spans="1:10" ht="102" customHeight="1" x14ac:dyDescent="0.25">
      <c r="A48" s="77" t="s">
        <v>906</v>
      </c>
      <c r="B48" s="38"/>
      <c r="C48" s="38"/>
      <c r="D48" s="38"/>
      <c r="E48" s="38"/>
      <c r="F48" s="38"/>
      <c r="G48" s="38"/>
      <c r="H48" s="38"/>
      <c r="I48" s="38"/>
      <c r="J48" s="38"/>
    </row>
    <row r="51" spans="1:10" x14ac:dyDescent="0.25">
      <c r="A51" s="76" t="s">
        <v>907</v>
      </c>
      <c r="B51" s="38"/>
      <c r="C51" s="38"/>
      <c r="D51" s="38"/>
      <c r="E51" s="66"/>
      <c r="F51" s="38"/>
      <c r="G51" s="38"/>
      <c r="H51" s="38"/>
      <c r="I51" s="38"/>
      <c r="J51" s="38"/>
    </row>
    <row r="53" spans="1:10" x14ac:dyDescent="0.25">
      <c r="A53" s="76" t="s">
        <v>908</v>
      </c>
      <c r="B53" s="38"/>
      <c r="C53" s="38"/>
      <c r="D53" s="38"/>
      <c r="E53" s="66"/>
      <c r="F53" s="38"/>
      <c r="G53" s="38"/>
      <c r="H53" s="38"/>
      <c r="I53" s="38"/>
      <c r="J53" s="38"/>
    </row>
    <row r="100" spans="1:1" ht="15.75" x14ac:dyDescent="0.25">
      <c r="A100" t="s">
        <v>909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rintOptions horizontalCentered="1"/>
  <pageMargins left="0.11811023622047245" right="0.11811023622047245" top="0.15748031496062992"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2025-04-03T10:58:18Z</cp:lastPrinted>
  <dcterms:created xsi:type="dcterms:W3CDTF">2023-04-04T12:16:45Z</dcterms:created>
  <dcterms:modified xsi:type="dcterms:W3CDTF">2025-04-03T10:58:26Z</dcterms:modified>
</cp:coreProperties>
</file>