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jokimciene\Desktop\Aurelijos pirkimai\Siuvimo aparatai ir priemonės koloproktologijai\"/>
    </mc:Choice>
  </mc:AlternateContent>
  <xr:revisionPtr revIDLastSave="0" documentId="13_ncr:1_{0894CCBB-BAFD-49E1-9536-556135BA8171}" xr6:coauthVersionLast="47" xr6:coauthVersionMax="47" xr10:uidLastSave="{00000000-0000-0000-0000-000000000000}"/>
  <bookViews>
    <workbookView xWindow="12690" yWindow="255" windowWidth="13305" windowHeight="14985" xr2:uid="{D0D03E67-614F-41C2-957F-C2208B7BE6A2}"/>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6" i="1" l="1"/>
  <c r="I102" i="1"/>
  <c r="I98" i="1"/>
  <c r="I92" i="1"/>
  <c r="I78" i="1"/>
  <c r="I68" i="1"/>
  <c r="I131" i="1"/>
  <c r="I63" i="1"/>
  <c r="I62" i="1"/>
  <c r="I51" i="1"/>
  <c r="I40" i="1"/>
  <c r="I47" i="1" s="1"/>
  <c r="I48" i="1" s="1"/>
  <c r="I49" i="1" s="1"/>
  <c r="I182" i="1"/>
  <c r="I178" i="1"/>
  <c r="I114" i="1" l="1"/>
  <c r="I115" i="1" s="1"/>
  <c r="I116" i="1" s="1"/>
  <c r="I88" i="1"/>
  <c r="I89" i="1" s="1"/>
  <c r="I90" i="1" s="1"/>
  <c r="I188" i="1"/>
  <c r="I64" i="1"/>
  <c r="I65" i="1" s="1"/>
  <c r="I66" i="1" s="1"/>
  <c r="I146" i="1"/>
  <c r="I142" i="1"/>
  <c r="I159" i="1"/>
  <c r="I155" i="1"/>
  <c r="I167" i="1"/>
  <c r="I208" i="1"/>
  <c r="I137" i="1" l="1"/>
  <c r="I138" i="1" s="1"/>
  <c r="I139" i="1" s="1"/>
  <c r="I173" i="1"/>
  <c r="I174" i="1" s="1"/>
  <c r="I175" i="1" s="1"/>
  <c r="I189" i="1"/>
  <c r="I190" i="1" s="1"/>
  <c r="I221" i="1"/>
  <c r="I222" i="1" s="1"/>
  <c r="I223" i="1" s="1"/>
  <c r="I150" i="1" l="1"/>
  <c r="I151" i="1" s="1"/>
  <c r="I152" i="1" s="1"/>
  <c r="I162" i="1"/>
  <c r="I163" i="1" s="1"/>
  <c r="I164" i="1" s="1"/>
</calcChain>
</file>

<file path=xl/sharedStrings.xml><?xml version="1.0" encoding="utf-8"?>
<sst xmlns="http://schemas.openxmlformats.org/spreadsheetml/2006/main" count="314" uniqueCount="220">
  <si>
    <t>3.</t>
  </si>
  <si>
    <t>2.</t>
  </si>
  <si>
    <t>1.</t>
  </si>
  <si>
    <t>Perduodama veikla (apibūdinimas, vertė EUR)</t>
  </si>
  <si>
    <t>Subtiekėjo kodas</t>
  </si>
  <si>
    <t>Subtiekėjo pavadinimas</t>
  </si>
  <si>
    <t>Eil. Nr.</t>
  </si>
  <si>
    <t>Numatomi pasitekti subtiekėjai (jei numatoma):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</si>
  <si>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</si>
  <si>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Tiekėjas privalo nurodyti, ar jo pasiūlyme yra konfidencialios informacijos, ir kuri pasiūlyme nurodyta informacija yra konfidenciali. Visas tiekėjo pasiūlymas negali būti laikomas konfidencialia informacija.</t>
  </si>
  <si>
    <t>Konfidencialios informacijos pagrindimas</t>
  </si>
  <si>
    <t>Dokumentas yra konfidencialus?
Taip / Ne</t>
  </si>
  <si>
    <t>Lapų skaičius</t>
  </si>
  <si>
    <t>Dokumento pavadinimas</t>
  </si>
  <si>
    <t>Pasiūlymo priedai ir konfidenciali informacija:</t>
  </si>
  <si>
    <t xml:space="preserve">*Tais atvejais, kai pagal galiojančius teisės aktus tiekėjui nereikia mokėti  PVM, tiekėjas privalo su pasiūlymu pateikti laisvos formos raštą dėl PVM netaikymo pagrindo. </t>
  </si>
  <si>
    <t>Į pasiūlymo kainą įeina visos išlaidos ir visi mokesčiai, susiję su prekių tiekimu.</t>
  </si>
  <si>
    <t>Pirkimo dalies pasiūlymo kaina, Eur su PVM*</t>
  </si>
  <si>
    <t>PVM  suma (EUR)</t>
  </si>
  <si>
    <t>Pirkimo dalies pasiūlymo kaina, Eur be PVM:</t>
  </si>
  <si>
    <t>kompl.</t>
  </si>
  <si>
    <t>6.</t>
  </si>
  <si>
    <t>Iš viso (su PVM):</t>
  </si>
  <si>
    <t>Iš viso (be PVM):</t>
  </si>
  <si>
    <t>Suma Eur, be PVM</t>
  </si>
  <si>
    <t>1 vnt. vertė EUR be PVM</t>
  </si>
  <si>
    <t>Kiekis</t>
  </si>
  <si>
    <t>REF kodas</t>
  </si>
  <si>
    <t>Gamintojas, šalis</t>
  </si>
  <si>
    <t>Įnstrumento pavadinimas</t>
  </si>
  <si>
    <t>Eil.Nr.</t>
  </si>
  <si>
    <t>SIŪLOMŲ PANAUDAI INSTRUMENTŲ SĄRAŠAS</t>
  </si>
  <si>
    <t>5%</t>
  </si>
  <si>
    <t>vnt.</t>
  </si>
  <si>
    <t>Antgalis HAL-RAR procedūrai atlikti</t>
  </si>
  <si>
    <t>5.</t>
  </si>
  <si>
    <t>4.</t>
  </si>
  <si>
    <t xml:space="preserve">Laikiklis naudojamas su retraktoriaus žiedu </t>
  </si>
  <si>
    <t>3.2.</t>
  </si>
  <si>
    <t xml:space="preserve">Retraktoriaus žiedas </t>
  </si>
  <si>
    <t>3.1.</t>
  </si>
  <si>
    <t>Retraktorius koloproktologinėms operacijoms</t>
  </si>
  <si>
    <t>Apatinis laparoskopinio disko žiedas-retraktorius vidutinei pilvo sienai</t>
  </si>
  <si>
    <t>2.2.</t>
  </si>
  <si>
    <t>Viršutinis laparoskopinio disko žiedas</t>
  </si>
  <si>
    <t>2.1.</t>
  </si>
  <si>
    <t>Atitikimas techniniams reikalavimams  (būtina nurodyti konkrečius siūlomų prekių parametrus). Techninėje dokumentacijoje būtina pažymėti pozicijos numerį prie reikalaujamų parametrų reikšmės.</t>
  </si>
  <si>
    <t>Siūlomos prekės gamintojo pavadinimas, šalis, prekės kodas ir nuoroda į gaminio kodą techninėje dokumentacijoje</t>
  </si>
  <si>
    <t>Suma Eur,  be PVM</t>
  </si>
  <si>
    <t>PVM tarifas (%)</t>
  </si>
  <si>
    <t>Vieneto įkainis EUR, be PVM</t>
  </si>
  <si>
    <t>Mato vnt.</t>
  </si>
  <si>
    <t>Techniniai reikalavimai</t>
  </si>
  <si>
    <t>Prekės pavadinimas</t>
  </si>
  <si>
    <t>P.D. Nr.</t>
  </si>
  <si>
    <t xml:space="preserve">2. Bendrieji reikalavimai: </t>
  </si>
  <si>
    <t>1.4. Jeigu kvalifikacija dėl teisės verstis atitinkama veikla nebuvo tikrinama arba tikrinama ne visa apimtimi, įsipareigojame perkančiajai organizacijai, kad pirkimo sutartį vykdys tik tokią teisę turintys asmenys.</t>
  </si>
  <si>
    <t>1.3. Į pasiūlymo kainą yra įskaityti visi mokesčiai ir visos tiekėjo išlaidos, reikalingos tinkamam pirkimo sutarties įvykdymui.</t>
  </si>
  <si>
    <t>1.2. Pasiūlymas galioja tiek, kiek nustatyta pirkimo dokumentuose.</t>
  </si>
  <si>
    <t>1.1. Šiuo pasiūlymu pažymime, kad sutinkame su visomis pirkimo dokumentų sąlygomis, įskaitant pirkimo sutarties reikalavimus.</t>
  </si>
  <si>
    <t>1. Tiekėjo patvirtinimai:</t>
  </si>
  <si>
    <t>Vardas, pavardė, pareigos</t>
  </si>
  <si>
    <t>Pildoma, jei tiekėjas, kuris yra juridinis asmuo, turi kolegialų valdymo organą ar priežiūros organo narį (-ius) (VPĮ 46 str. 2d. 2p.):</t>
  </si>
  <si>
    <t>Asmens atsakingo už pasiūlymą el. pašto adresas:</t>
  </si>
  <si>
    <t>Asmens atsakingo už pasiūlymą telefono numeris:</t>
  </si>
  <si>
    <t>Asmens atsakingo už pasiūlymą pareigos, vardas, pavardė:</t>
  </si>
  <si>
    <t>Tiekėjo adresas:</t>
  </si>
  <si>
    <t>Tiekėjo kodas:</t>
  </si>
  <si>
    <t>Tiekėjo pavadinimas / ūkio subjektų grupės nariai:</t>
  </si>
  <si>
    <t>TECHNINĖ SPECIFIKACIJA IR PASIŪLYMO KAINA</t>
  </si>
  <si>
    <t>Pirkimo sąlygų priedas Nr.1</t>
  </si>
  <si>
    <t xml:space="preserve">Pilkai pažymėtas lentelės sritis pildo tiekėjas </t>
  </si>
  <si>
    <t>3. Specialieji perkančiosios organizacijos reikalavimai:</t>
  </si>
  <si>
    <t>4. Perkančiosios organizacijos reikalaujami prekių techniniai parametrai bei tiekėjo siūlomos prekės ir kainos:</t>
  </si>
  <si>
    <t>Troakarai</t>
  </si>
  <si>
    <t>Su prekėmis panaudai teikiama įranga:</t>
  </si>
  <si>
    <t>7.</t>
  </si>
  <si>
    <t>8.</t>
  </si>
  <si>
    <t>4. Į komplektą įeina: markeris, liniuotė bei riešo raištis</t>
  </si>
  <si>
    <t>1. Sterilus, vienkartinio naudojimo</t>
  </si>
  <si>
    <t>2. Užfiksuoja žemutinį žiedą dantračio principu</t>
  </si>
  <si>
    <t>1. Pagamintas iš plastiko</t>
  </si>
  <si>
    <t>3. Žiedas turi kampo reguliavimo galimybę</t>
  </si>
  <si>
    <t>4. Vienkartinio naudojimo, supakuota po 1 vnt. steriliame įpakavime</t>
  </si>
  <si>
    <t>1. Laikiklis guminis, elastingas, laikiklio kabliukas aštrus</t>
  </si>
  <si>
    <t>3. Vienkartinio naudojimo, kiekvienas laikiklis supakuotas atskirai steriliame įpakavime</t>
  </si>
  <si>
    <t>1. Antgalis skirtas hemorojaus gydymui minimaliai invaziniu būdu. Hemorojaus mazgus maitinančių arterijų ligavimas ir rektoanalinės srities gleivinės atstatymas</t>
  </si>
  <si>
    <t>2. Antgalis su asimetrine anga, pritaikyta laipsniškam gleivinės siuvimui</t>
  </si>
  <si>
    <t>3. Su integruotu davikliu viršutinėje dalyje, kurio pagalba elektrinis signalas paverčiamas ultragarsiniu</t>
  </si>
  <si>
    <t>Kartu su HAL - RAR antgaliu turi būti pateikta bevielė Dopler ultragarsinė sistema su Bluetooth įranga panaudai 1 vnt. (t.y. visi reikalingi instrumentai su priedais kurie būtini HAL - RAR antgalio aparato naudojimui pagal gamintojo numatytą paskirtį), nurodant konkrečių panaudai duodamų instrumentų REF kodus ir rinkinio sudėtį su kainomis. Ši informacija turi būti pateikta užpildant lentelę "Siūlomų panaudai instrumentų sąrašas". Kartu su panaudai pateikta beviele ultragarsine sistema pateikiama dokumentacija originalo ir lietuvių kalbomis: prekių naudojimo instrukcijos bei valymo, dezinfekcijos/sterilizavimo instrukcijos.</t>
  </si>
  <si>
    <t>1. Sandarus gelinis dangtelis</t>
  </si>
  <si>
    <t>2. Sukeičiami oro įpūtimo/išleidimo kraneliai 2 vnt</t>
  </si>
  <si>
    <t>Transanalinės prieigos platformos kompektas</t>
  </si>
  <si>
    <t>3. Dangtelio fiksavimo svirtelė</t>
  </si>
  <si>
    <t>4. Skirtukas</t>
  </si>
  <si>
    <t>5. Prieigos kanalas</t>
  </si>
  <si>
    <t>6. Siūlų tvirtinimo kilpos 2 vnt</t>
  </si>
  <si>
    <t>7. Viršutinis kanalo žiedas</t>
  </si>
  <si>
    <t>8. Apatinis kanalo žiedas</t>
  </si>
  <si>
    <t>9. Prieigos kanalo pravedėjas</t>
  </si>
  <si>
    <t>10. Trokarų kaniulės skersmuo 10mm -3 vnt. (praleidžančios instrumentus 4.7 – 10.1 mm skersmens)</t>
  </si>
  <si>
    <t>11. Trokarų obturatorius</t>
  </si>
  <si>
    <t>12. Įpūtimo stabilizavimo maišelis (ISB)</t>
  </si>
  <si>
    <t>13. Vienkartinio naudojimo, visas rinkinys supakuotas sterilioje pakuotėje</t>
  </si>
  <si>
    <t>Maksimalus kiekis 12 mėn.</t>
  </si>
  <si>
    <t>Antgalis</t>
  </si>
  <si>
    <t>1. Sterilus</t>
  </si>
  <si>
    <t>3. Su apvalia 5/8 lenktumo adata</t>
  </si>
  <si>
    <t xml:space="preserve">5. Siūlas absorbuojamas, pintas, siūlo storis 2/0 </t>
  </si>
  <si>
    <t>2. Siūlo medžiaga: poliglikiolio rūgštis</t>
  </si>
  <si>
    <t>Chirurginis siūlas</t>
  </si>
  <si>
    <r>
      <t xml:space="preserve">2.1. </t>
    </r>
    <r>
      <rPr>
        <b/>
        <u/>
        <sz val="11"/>
        <rFont val="Times New Roman"/>
        <family val="1"/>
        <charset val="186"/>
      </rPr>
      <t xml:space="preserve">Kartu su pasiūlymu </t>
    </r>
    <r>
      <rPr>
        <sz val="11"/>
        <rFont val="Times New Roman"/>
        <family val="1"/>
        <charset val="186"/>
      </rPr>
      <t>turi būti pateikiama pasiūlymo technines charakteristikas pagrindžianti gamintojo techninė dokumentacija (katalogai, prekės aprašymas, naudojimo instrukcija ir pan.). Techninėje dokumentacijoje būtina pažymėti pozicijos numerį prie reikalaujamų parametrų reikšmės.</t>
    </r>
  </si>
  <si>
    <t>2.2 Tiekėjas privalo siūlyti tik gamintojo originalioje techninėje dokumentacijoje nurodytas prekes. Tiekėjo pasiūlymai su gamintojo įsipareigojimu pagaminti priemones pagal poreikį bus atmetami kaip neatitinkantys pirkimo dokumentuose nustatytų reikalavimų.</t>
  </si>
  <si>
    <t>2.3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t>
  </si>
  <si>
    <t xml:space="preserve">2.8. Laikoma, kad pasiūlymas teikiamas toms pirkimo dalims, kurioms yra nurodyti prekių įkainiai. </t>
  </si>
  <si>
    <t>2.9. Pasiūlymų vertinimas atliekamas vertinant pateiktus techninius dokumentus bei prekių pavyzdžius (jeigu jų paprašoma).</t>
  </si>
  <si>
    <r>
      <t xml:space="preserve">2.4 Visos prekės ir </t>
    </r>
    <r>
      <rPr>
        <b/>
        <sz val="11"/>
        <rFont val="Times New Roman"/>
        <family val="1"/>
        <charset val="186"/>
      </rPr>
      <t>panaudai</t>
    </r>
    <r>
      <rPr>
        <sz val="11"/>
        <rFont val="Times New Roman"/>
        <family val="1"/>
        <charset val="186"/>
      </rPr>
      <t xml:space="preserve"> suteikta įranga turi būti pažymėtos atitikties ženklu "CE" ir atitikti Europos parlamento ir Tarybos Reglamento (ES) 2017/745 dėl medicinos priemonių reikalavimus. </t>
    </r>
    <r>
      <rPr>
        <b/>
        <u/>
        <sz val="11"/>
        <rFont val="Times New Roman"/>
        <family val="1"/>
        <charset val="186"/>
      </rPr>
      <t>Kartu su pasiūlymu</t>
    </r>
    <r>
      <rPr>
        <sz val="11"/>
        <rFont val="Times New Roman"/>
        <family val="1"/>
        <charset val="186"/>
      </rPr>
      <t xml:space="preserve"> tiekėjas turi pateikti tai įrodančius sertifikatus arba lygiaverčius dokumentus.</t>
    </r>
  </si>
  <si>
    <t>1.1</t>
  </si>
  <si>
    <t xml:space="preserve">3. </t>
  </si>
  <si>
    <t>Mechaninės siūlės aparatas su peiliu skirtas žemam tiesiosios žarnos uždarymui ir nupjovimui</t>
  </si>
  <si>
    <t>Aparatas</t>
  </si>
  <si>
    <t xml:space="preserve">Laparoskopinis titaninis linijinis lankstus pjovėjas </t>
  </si>
  <si>
    <t>Siuvimo aparato kasetė</t>
  </si>
  <si>
    <t>Cirkuliarūs siuvimo aparatai</t>
  </si>
  <si>
    <t>Vienkartinis cirkuliarinis siuvimo aparatas 28mm</t>
  </si>
  <si>
    <t>Vienkartinis cirkuliarinis siuvimo aparatas 31mm</t>
  </si>
  <si>
    <t>1.Vienkartinis, lenktas, su peiliu</t>
  </si>
  <si>
    <t>1. Lankstus (natūrali artikuliacija) 45° į abi puses. Po 3 padėtis (15°, 30°, 45°) į abi puses</t>
  </si>
  <si>
    <t>2. Turi peilio indikatorių rodantį, kurioje vietoje yra peilis operacijos metu</t>
  </si>
  <si>
    <r>
      <t>4. Aparato ilgis 340</t>
    </r>
    <r>
      <rPr>
        <sz val="11"/>
        <color theme="1"/>
        <rFont val="Calibri"/>
        <family val="2"/>
        <charset val="186"/>
      </rPr>
      <t>±</t>
    </r>
    <r>
      <rPr>
        <sz val="9.9"/>
        <color theme="1"/>
        <rFont val="Times New Roman"/>
        <family val="1"/>
        <charset val="186"/>
      </rPr>
      <t>10</t>
    </r>
    <r>
      <rPr>
        <sz val="11"/>
        <color theme="1"/>
        <rFont val="Times New Roman"/>
        <family val="1"/>
        <charset val="186"/>
      </rPr>
      <t xml:space="preserve"> mm. Rotuojamas 360° ir daugiau</t>
    </r>
  </si>
  <si>
    <t>5. Peilis integruotas į aparatą arba į kasetę.</t>
  </si>
  <si>
    <t>8. Sterilus, vienkartinio naudojimo</t>
  </si>
  <si>
    <t>1. Kasetė suderinama su titaniniu linijinui lanksčiu pjovėju</t>
  </si>
  <si>
    <t>2. Kabutės viena kojelės viršūnėlė yra lenktą į vidų, užtikrina taisyklingą B formos kabučių formavimąsi</t>
  </si>
  <si>
    <t>1. Vienkartinis, sterilus</t>
  </si>
  <si>
    <t>2. Trys eilės skirtingo aukščio kabučių: 4 mm, 4,5 mm ir 5 mm (±0,1 mm)</t>
  </si>
  <si>
    <t>3. Kasetės paviršius laiptuotas</t>
  </si>
  <si>
    <t>4. Titaninės kabutės pagamintos iš stačiakampio formos vielos</t>
  </si>
  <si>
    <t>5. Kabutės po suspaudimo tikslios B formos</t>
  </si>
  <si>
    <t>6. Instrumento darbinės dalies ilgis ne mažiau 22 cm</t>
  </si>
  <si>
    <t>7. Aparatas skirtas dirbti viena ranka</t>
  </si>
  <si>
    <t>8. Įdiegta apsauga nuo atsitiktinio panaudojimo</t>
  </si>
  <si>
    <t>10. Priekalas po iššovimo palenkiamas</t>
  </si>
  <si>
    <t>vnt</t>
  </si>
  <si>
    <t>4.1.</t>
  </si>
  <si>
    <t>Vienkartinis endoskopinio linijinio siuvimo aparato antgalis</t>
  </si>
  <si>
    <t>1. Suderinamas su  daugkartine motorizuota siuvimo rankena</t>
  </si>
  <si>
    <t>2. Galimi trijų dydžių antgaliai - 65±5 mm, 155±5 mm, 250±5 mm</t>
  </si>
  <si>
    <t>3. Peilio padėties indikatorius</t>
  </si>
  <si>
    <t>4. Turi apsaugos mygtuką, neleidžiantį atsitiktinai iššauti aparato</t>
  </si>
  <si>
    <t>6. Kasečių ir audinių atpažinimo technologija - apsauga, neleidžia iššauti, jei audinys per storas</t>
  </si>
  <si>
    <t>4.2.</t>
  </si>
  <si>
    <t>1. Suderinama su endoskopinio linijinio siuvimo aparato antgaliu</t>
  </si>
  <si>
    <t>3. Kasetė artikuliuojama į abi puses 55 laipsnius, fiksuojant 4 pozicijose į abi puses</t>
  </si>
  <si>
    <t>4. Kasetėje integruotas peilis</t>
  </si>
  <si>
    <t>4.3.</t>
  </si>
  <si>
    <t>4.4.</t>
  </si>
  <si>
    <t xml:space="preserve">Vienkartinis cirkuliaraus siuvimo aparato antgalis </t>
  </si>
  <si>
    <t>1. Suderinamas su daugkartine motorizuota siuvimo rankena</t>
  </si>
  <si>
    <t>2.  Dydis pasirinktinai - 29/31/33 mm</t>
  </si>
  <si>
    <t>4. Atidarytos kabutės aukštis 5 mm</t>
  </si>
  <si>
    <t>6. Turi integruotą spalvinį uždarytos kabutės aukščio indikatorių</t>
  </si>
  <si>
    <t>7. Instrumentas manipuliuojamas motorizuota daugkartine rankena (atidaromas, uždaromas, iššaunamas)</t>
  </si>
  <si>
    <r>
      <t xml:space="preserve">Kartu su kolorektalinės chirurgijos rinkiniu turi būti pateikta daugkartinio naudojimo motorizuota rankena </t>
    </r>
    <r>
      <rPr>
        <b/>
        <i/>
        <sz val="11"/>
        <rFont val="Times New Roman"/>
        <family val="1"/>
        <charset val="186"/>
      </rPr>
      <t xml:space="preserve">panaudai </t>
    </r>
    <r>
      <rPr>
        <b/>
        <sz val="11"/>
        <rFont val="Times New Roman"/>
        <family val="1"/>
        <charset val="186"/>
      </rPr>
      <t>1 vnt. (t.y. visi reikalingi instrumento priedai būtini rankenos naudojimui pagal gamintojo numatytą paskirtį) nurodant konkrečių panaudai duodamų instrumentų REF kodus ir rinkinio sudėtį su kainomis. Ši informacija turi būti pateikta užpildant lentelę "Siūlomų panaudai instrumentų sąrašas". Rankena turi būti tinkama naudoti su endoskopiniu linijiniu ir cirkuliariu siuvimo aparato angtaliais. Kartu su panaudai pateikta rankena pateikiama dokumentacija originalo ir lietuvių kalbomis: prekių naudojimo instrukcijos bei valymo, dezinfekcijos/sterilizavimo instrukcijos.</t>
    </r>
  </si>
  <si>
    <t>Instrumento pavadinimas</t>
  </si>
  <si>
    <t>6.1.</t>
  </si>
  <si>
    <t>6.2.</t>
  </si>
  <si>
    <t>7.1.</t>
  </si>
  <si>
    <t>7.2.</t>
  </si>
  <si>
    <t>9.</t>
  </si>
  <si>
    <t>9.1.</t>
  </si>
  <si>
    <t>9.2.</t>
  </si>
  <si>
    <t>10.</t>
  </si>
  <si>
    <r>
      <rPr>
        <b/>
        <sz val="11"/>
        <rFont val="Times New Roman"/>
        <family val="1"/>
        <charset val="186"/>
      </rPr>
      <t>2.7. Sterilių prekių galiojimo terminas turi būti ne trumpesnis kaip 24 mėn. nuo prekių pristatymo perkančiajai organizacijai dienos.</t>
    </r>
    <r>
      <rPr>
        <sz val="11"/>
        <rFont val="Times New Roman"/>
        <family val="1"/>
        <charset val="186"/>
      </rPr>
      <t xml:space="preserve"> Ant sterilių pakuočių turi būti matoma informacija, kaip reikalaujama  Europos parlamento ir Tarybos Reglamente (ES) 2017/745 dėl medicinos priemonių (viena iš jų pagaminimo metai ir mėnuo; sterilizavimo data; aiški nuoroda į laiko terminą ar iki kada priemonė gali būti naudojama saugiai.). </t>
    </r>
  </si>
  <si>
    <t>*Vieneto įkainis nurodomas su ne daugiau kaip keturiais skaičiais po kablelio.
** Suma ir maksimalaus kiekio kaina nurodoma su ne daugiau kaip dviem skaičiais po kablelio.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</si>
  <si>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r>
      <t>4. B</t>
    </r>
    <r>
      <rPr>
        <sz val="11"/>
        <color rgb="FF000000"/>
        <rFont val="Times New Roman"/>
        <family val="1"/>
        <charset val="186"/>
      </rPr>
      <t>altos spalvos kasetė, atviros kabutės aukštis 2,6</t>
    </r>
    <r>
      <rPr>
        <sz val="11"/>
        <color rgb="FF000000"/>
        <rFont val="Calibri"/>
        <family val="2"/>
        <charset val="186"/>
      </rPr>
      <t>±</t>
    </r>
    <r>
      <rPr>
        <sz val="9.9"/>
        <color rgb="FF000000"/>
        <rFont val="Times New Roman"/>
        <family val="1"/>
        <charset val="186"/>
      </rPr>
      <t>0,1</t>
    </r>
    <r>
      <rPr>
        <sz val="11"/>
        <color rgb="FF000000"/>
        <rFont val="Times New Roman"/>
        <family val="1"/>
        <charset val="186"/>
      </rPr>
      <t xml:space="preserve"> mm, uždarytos kabutės aukštis 1</t>
    </r>
    <r>
      <rPr>
        <sz val="11"/>
        <color rgb="FF000000"/>
        <rFont val="Calibri"/>
        <family val="2"/>
        <charset val="186"/>
      </rPr>
      <t>±</t>
    </r>
    <r>
      <rPr>
        <sz val="11"/>
        <color rgb="FF000000"/>
        <rFont val="Times New Roman"/>
        <family val="1"/>
        <charset val="186"/>
      </rPr>
      <t>0,1 mm, tinkamos kraujagyslėms</t>
    </r>
  </si>
  <si>
    <r>
      <t>5. Mėlynos spalvos kasetė, atviros kabutės aukštis 3,6</t>
    </r>
    <r>
      <rPr>
        <sz val="11"/>
        <color theme="1"/>
        <rFont val="Calibri"/>
        <family val="2"/>
        <charset val="186"/>
      </rPr>
      <t>±</t>
    </r>
    <r>
      <rPr>
        <sz val="9.9"/>
        <color theme="1"/>
        <rFont val="Times New Roman"/>
        <family val="1"/>
        <charset val="186"/>
      </rPr>
      <t>0,1</t>
    </r>
    <r>
      <rPr>
        <sz val="11"/>
        <color theme="1"/>
        <rFont val="Times New Roman"/>
        <family val="1"/>
        <charset val="186"/>
      </rPr>
      <t xml:space="preserve"> mm, uždarytos kabutės aukštis 1,5</t>
    </r>
    <r>
      <rPr>
        <sz val="11"/>
        <color theme="1"/>
        <rFont val="Calibri"/>
        <family val="2"/>
        <charset val="186"/>
      </rPr>
      <t>±0,1</t>
    </r>
    <r>
      <rPr>
        <sz val="11"/>
        <color theme="1"/>
        <rFont val="Times New Roman"/>
        <family val="1"/>
        <charset val="186"/>
      </rPr>
      <t xml:space="preserve"> mm</t>
    </r>
  </si>
  <si>
    <t>9. Darbinės dalies skersmuo: 28 - 29 mm</t>
  </si>
  <si>
    <t>9. Darbinės dalies skersmuo: 30 - 31 mm</t>
  </si>
  <si>
    <t>2. Troakaras 12 mm skersmens, 100 mm ilgio</t>
  </si>
  <si>
    <t>3. Pagamintas iš skaidraus, permatomo plastiko su stabilumo sriegiu išorėje</t>
  </si>
  <si>
    <t>4. Galvutė išardoma, su silikonu impregnuotu vožtuvu, praleidžiančiu instrumentus nuo 5 mm iki 12 mm skersmens imtinai. Galvutė kūgio formos</t>
  </si>
  <si>
    <t>5. Pravedėjas atraumatinis, smeigas skaidrus su plastikiniais sparneliais audinių atskyrimui bei anga kamerai, suteikiančia galimybę įvesti troakarą į pilvo ertmė su vizualine kontrole</t>
  </si>
  <si>
    <t>6. Be peilio</t>
  </si>
  <si>
    <t>Hemoroidinis stapleris</t>
  </si>
  <si>
    <t>3. Kabutės pagamintos iš titano lydinio medžiagos</t>
  </si>
  <si>
    <t>4. Atidarytos kabutės aukštis 4 mm, uždarytos kabutės aukštis 0,75 - 1,5 mm</t>
  </si>
  <si>
    <t>6. Po uždarymo susiformoja B-formos (3D) kabės</t>
  </si>
  <si>
    <t>7. Skirtas 12 šūvių, užtaisomas 2 skirtingomis kasetėmis (balta ir mėlyna)</t>
  </si>
  <si>
    <r>
      <t>2. Pjūvio skersmuo 24,4</t>
    </r>
    <r>
      <rPr>
        <sz val="11"/>
        <color theme="1"/>
        <rFont val="Calibri"/>
        <family val="2"/>
        <charset val="186"/>
      </rPr>
      <t>±</t>
    </r>
    <r>
      <rPr>
        <sz val="11"/>
        <color theme="1"/>
        <rFont val="Times New Roman"/>
        <family val="1"/>
        <charset val="186"/>
      </rPr>
      <t>0,2 mm</t>
    </r>
  </si>
  <si>
    <t>2. Žiedas-retraktorius pilvo sienai, kurios storis nuo 4 cm iki 7 cm</t>
  </si>
  <si>
    <t>3. Pagamintas iš atsparios medžiagos</t>
  </si>
  <si>
    <t>4. Tinkamas naudoti su viršutiniu laparoskopinio disko žiedu arba vienas, kaip žaizdos retraktorius</t>
  </si>
  <si>
    <t xml:space="preserve">4. Kasetė pasirinktinai: atidarytos kabutės aukštis 3,5±0,1 mm, uždarytos kabutės aukštis 1,5±0,1 mm arba atidarytos kabutės aukštis 4,7±0,1 mm, uždarytos kabutės aukštis 2,0±0,1 mm </t>
  </si>
  <si>
    <t>6. Kabutės išdėstytos 4 eilėmis, po aparato panaudojimo tampa "3D" formos kabutės</t>
  </si>
  <si>
    <t>7. Aparatas uždaromas viena rankena, leidžiamas daugkartinis aparato uždarymas - atidarymas, skirtas šauti ne mažiau kaip 6 kartus</t>
  </si>
  <si>
    <r>
      <t xml:space="preserve">2.5 Perkančiajai organizacijai paprašius, tiekėjas neatlygintinai turi pristatyti siūlomų prekių ir panaudai teikiamos įrangos pavyzdžius įvertinimui ne vėliau kaip </t>
    </r>
    <r>
      <rPr>
        <b/>
        <sz val="11"/>
        <rFont val="Times New Roman"/>
        <family val="1"/>
        <charset val="186"/>
      </rPr>
      <t xml:space="preserve">per 10 darbo dienų </t>
    </r>
    <r>
      <rPr>
        <sz val="11"/>
        <rFont val="Times New Roman"/>
        <family val="1"/>
        <charset val="186"/>
      </rPr>
      <t xml:space="preserve">nuo prašymo pateikimo dienos. Laiku nepateikus pavyzdžių, pasiūlymas bus atmetamas kaip neatitinkantis pirkimo dokumentuose nustatytų reikalavimų. Esant būtinybei, perkančioji organizacija, siekdama įsitikinti siūlomų prekių atitiktimi keliamiems reikalavimams, pasilieka teisę prekių pavyzdžius įvertinti realiomis operacijos sąlygomis. </t>
    </r>
  </si>
  <si>
    <r>
      <t>2. Siūlės ilgis 51±4 mm, peilio ilgis 40</t>
    </r>
    <r>
      <rPr>
        <sz val="11"/>
        <color theme="1"/>
        <rFont val="Calibri"/>
        <family val="2"/>
        <charset val="186"/>
      </rPr>
      <t>±</t>
    </r>
    <r>
      <rPr>
        <sz val="11"/>
        <color theme="1"/>
        <rFont val="Times New Roman"/>
        <family val="1"/>
        <charset val="186"/>
      </rPr>
      <t>3 mm</t>
    </r>
  </si>
  <si>
    <r>
      <t>3. Erdvės, į kurią telpa aparatas, tiesės ilgis iki 30</t>
    </r>
    <r>
      <rPr>
        <sz val="11"/>
        <color theme="1"/>
        <rFont val="Calibri"/>
        <family val="2"/>
        <charset val="186"/>
      </rPr>
      <t>±</t>
    </r>
    <r>
      <rPr>
        <sz val="11"/>
        <color theme="1"/>
        <rFont val="Times New Roman"/>
        <family val="1"/>
        <charset val="186"/>
      </rPr>
      <t>3 mm</t>
    </r>
  </si>
  <si>
    <t>5. Kasetės su paviršiuje esančiais iškilumais, kasetėje ne mažiau 46 kabutės</t>
  </si>
  <si>
    <r>
      <t>3.  Siūlės ilgis 60</t>
    </r>
    <r>
      <rPr>
        <sz val="11"/>
        <color theme="1"/>
        <rFont val="Calibri"/>
        <family val="2"/>
        <charset val="186"/>
      </rPr>
      <t>±4</t>
    </r>
    <r>
      <rPr>
        <sz val="11"/>
        <color theme="1"/>
        <rFont val="Times New Roman"/>
        <family val="1"/>
        <charset val="186"/>
      </rPr>
      <t xml:space="preserve"> mm, audinių pjūvio ilgis 57</t>
    </r>
    <r>
      <rPr>
        <sz val="11"/>
        <color theme="1"/>
        <rFont val="Calibri"/>
        <family val="2"/>
        <charset val="186"/>
      </rPr>
      <t>±4</t>
    </r>
    <r>
      <rPr>
        <sz val="11"/>
        <color theme="1"/>
        <rFont val="Times New Roman"/>
        <family val="1"/>
        <charset val="186"/>
      </rPr>
      <t xml:space="preserve"> mm. 6 eilės kabučių</t>
    </r>
  </si>
  <si>
    <r>
      <t>6. Aparatai tinka trokarui iki 12</t>
    </r>
    <r>
      <rPr>
        <sz val="11"/>
        <color theme="1"/>
        <rFont val="Calibri"/>
        <family val="2"/>
        <charset val="186"/>
      </rPr>
      <t>±</t>
    </r>
    <r>
      <rPr>
        <sz val="11"/>
        <color theme="1"/>
        <rFont val="Times New Roman"/>
        <family val="1"/>
        <charset val="186"/>
      </rPr>
      <t xml:space="preserve">1 mm skersmens </t>
    </r>
  </si>
  <si>
    <r>
      <t>3. Kasetėje 88 kabutės, kasetės ilgis 60</t>
    </r>
    <r>
      <rPr>
        <sz val="11"/>
        <color theme="1"/>
        <rFont val="Calibri"/>
        <family val="2"/>
        <charset val="186"/>
      </rPr>
      <t>±4</t>
    </r>
    <r>
      <rPr>
        <sz val="11"/>
        <color theme="1"/>
        <rFont val="Times New Roman"/>
        <family val="1"/>
        <charset val="186"/>
      </rPr>
      <t xml:space="preserve"> mm</t>
    </r>
  </si>
  <si>
    <r>
      <t>5. Galima naudoti  45</t>
    </r>
    <r>
      <rPr>
        <sz val="11"/>
        <color rgb="FF000000"/>
        <rFont val="Calibri"/>
        <family val="2"/>
        <charset val="186"/>
      </rPr>
      <t>±</t>
    </r>
    <r>
      <rPr>
        <sz val="11"/>
        <color rgb="FF000000"/>
        <rFont val="Times New Roman"/>
        <family val="1"/>
        <charset val="186"/>
      </rPr>
      <t>3 mm ir 60</t>
    </r>
    <r>
      <rPr>
        <sz val="11"/>
        <color rgb="FF000000"/>
        <rFont val="Calibri"/>
        <charset val="186"/>
      </rPr>
      <t>±</t>
    </r>
    <r>
      <rPr>
        <sz val="11"/>
        <color rgb="FF000000"/>
        <rFont val="Times New Roman"/>
        <family val="1"/>
        <charset val="186"/>
      </rPr>
      <t>3 mm ilgio kasetes</t>
    </r>
  </si>
  <si>
    <r>
      <t>Vienkartinė endoskopinio linijinio siuvimo aparato kasetė 45</t>
    </r>
    <r>
      <rPr>
        <b/>
        <sz val="11"/>
        <color theme="1"/>
        <rFont val="Calibri"/>
        <family val="2"/>
        <charset val="186"/>
      </rPr>
      <t>±</t>
    </r>
    <r>
      <rPr>
        <b/>
        <sz val="11"/>
        <color theme="1"/>
        <rFont val="Times New Roman"/>
        <family val="1"/>
        <charset val="186"/>
      </rPr>
      <t xml:space="preserve">3 mm baltos spalvos </t>
    </r>
  </si>
  <si>
    <r>
      <t>Vienkartinė endoskopinio linijinio siuvimo aparato kasetė 60</t>
    </r>
    <r>
      <rPr>
        <b/>
        <sz val="11"/>
        <color theme="1"/>
        <rFont val="Calibri"/>
        <family val="2"/>
        <charset val="186"/>
      </rPr>
      <t>±</t>
    </r>
    <r>
      <rPr>
        <b/>
        <sz val="11"/>
        <color theme="1"/>
        <rFont val="Times New Roman"/>
        <family val="1"/>
        <charset val="186"/>
      </rPr>
      <t>3 mm mėlynos spalvos</t>
    </r>
  </si>
  <si>
    <r>
      <t>2. Uždaros kabutės aukštis 1</t>
    </r>
    <r>
      <rPr>
        <sz val="11"/>
        <color rgb="FF000000"/>
        <rFont val="Calibri"/>
        <family val="2"/>
        <charset val="186"/>
      </rPr>
      <t>±</t>
    </r>
    <r>
      <rPr>
        <sz val="11"/>
        <color rgb="FF000000"/>
        <rFont val="Times New Roman"/>
        <family val="1"/>
        <charset val="186"/>
      </rPr>
      <t>0,1 mm, atviros kabutės aukštis 2,5</t>
    </r>
    <r>
      <rPr>
        <sz val="11"/>
        <color rgb="FF000000"/>
        <rFont val="Calibri"/>
        <family val="2"/>
        <charset val="186"/>
      </rPr>
      <t>±</t>
    </r>
    <r>
      <rPr>
        <sz val="11"/>
        <color rgb="FF000000"/>
        <rFont val="Times New Roman"/>
        <family val="1"/>
        <charset val="186"/>
      </rPr>
      <t>0,1 mm aukščio</t>
    </r>
  </si>
  <si>
    <r>
      <t>2. Uždaros kabutės aukštis 1,5</t>
    </r>
    <r>
      <rPr>
        <sz val="11"/>
        <color rgb="FF000000"/>
        <rFont val="Calibri"/>
        <family val="2"/>
        <charset val="186"/>
      </rPr>
      <t>±</t>
    </r>
    <r>
      <rPr>
        <sz val="11"/>
        <color rgb="FF000000"/>
        <rFont val="Times New Roman"/>
        <family val="1"/>
        <charset val="186"/>
      </rPr>
      <t>0,1 mm, atviros kabutės aukštis 3,5</t>
    </r>
    <r>
      <rPr>
        <sz val="11"/>
        <color rgb="FF000000"/>
        <rFont val="Calibri"/>
        <family val="2"/>
        <charset val="186"/>
      </rPr>
      <t>±</t>
    </r>
    <r>
      <rPr>
        <sz val="11"/>
        <color rgb="FF000000"/>
        <rFont val="Times New Roman"/>
        <family val="1"/>
        <charset val="186"/>
      </rPr>
      <t>0,1 mm aukščio</t>
    </r>
  </si>
  <si>
    <r>
      <t>3. Instrumento distalinės dalies ilgis 180</t>
    </r>
    <r>
      <rPr>
        <sz val="11"/>
        <color rgb="FF000000"/>
        <rFont val="Calibri"/>
        <family val="2"/>
        <charset val="186"/>
      </rPr>
      <t>±</t>
    </r>
    <r>
      <rPr>
        <sz val="11"/>
        <color rgb="FF000000"/>
        <rFont val="Times New Roman"/>
        <family val="1"/>
        <charset val="186"/>
      </rPr>
      <t>5 mm</t>
    </r>
  </si>
  <si>
    <r>
      <t>5. Uždarytos kabutės aukštis pasirinktinai 1,2 mm, 1,5 mm arba 2 mm (</t>
    </r>
    <r>
      <rPr>
        <sz val="11"/>
        <color rgb="FF000000"/>
        <rFont val="Calibri"/>
        <family val="2"/>
        <charset val="186"/>
      </rPr>
      <t>±</t>
    </r>
    <r>
      <rPr>
        <sz val="11"/>
        <color rgb="FF000000"/>
        <rFont val="Times New Roman"/>
        <family val="1"/>
        <charset val="186"/>
      </rPr>
      <t>0,1 mm)</t>
    </r>
  </si>
  <si>
    <t xml:space="preserve">Laparoskopiniai diskai </t>
  </si>
  <si>
    <t>3. Yra galimybė pilnai uždaryti, išlaikant orą pilvo ertmėje, taip pat troakaro įvedimui bei rankos įvedimui į pilvo ertmę</t>
  </si>
  <si>
    <r>
      <t>2. Žiedo išmatavimai 141x141</t>
    </r>
    <r>
      <rPr>
        <sz val="11"/>
        <color theme="1"/>
        <rFont val="Calibri"/>
        <family val="2"/>
        <charset val="186"/>
      </rPr>
      <t>±</t>
    </r>
    <r>
      <rPr>
        <sz val="11"/>
        <color theme="1"/>
        <rFont val="Times New Roman"/>
        <family val="1"/>
        <charset val="186"/>
      </rPr>
      <t>0,3 mm</t>
    </r>
  </si>
  <si>
    <r>
      <t>2. Dydis 5</t>
    </r>
    <r>
      <rPr>
        <sz val="11"/>
        <color theme="1"/>
        <rFont val="Calibri"/>
        <family val="2"/>
        <charset val="186"/>
      </rPr>
      <t>±</t>
    </r>
    <r>
      <rPr>
        <sz val="11"/>
        <color theme="1"/>
        <rFont val="Times New Roman"/>
        <family val="1"/>
        <charset val="186"/>
      </rPr>
      <t>0,1 mm</t>
    </r>
  </si>
  <si>
    <r>
      <t>4. Siūlo ilgis 750</t>
    </r>
    <r>
      <rPr>
        <sz val="11"/>
        <rFont val="Calibri"/>
        <family val="2"/>
        <charset val="186"/>
      </rPr>
      <t>±</t>
    </r>
    <r>
      <rPr>
        <sz val="11"/>
        <rFont val="Times New Roman"/>
        <family val="1"/>
        <charset val="186"/>
      </rPr>
      <t>50 mm</t>
    </r>
  </si>
  <si>
    <r>
      <t>5. Kabučių skaičius 32</t>
    </r>
    <r>
      <rPr>
        <sz val="11"/>
        <color theme="1"/>
        <rFont val="Calibri"/>
        <family val="2"/>
        <charset val="186"/>
      </rPr>
      <t>±</t>
    </r>
    <r>
      <rPr>
        <sz val="11"/>
        <color theme="1"/>
        <rFont val="Times New Roman"/>
        <family val="1"/>
        <charset val="186"/>
      </rPr>
      <t>1, kabutės išdėstytos 2 eilėmis</t>
    </r>
  </si>
  <si>
    <r>
      <t>1. Staplerio priekalo diametras pasirinktinai: 33</t>
    </r>
    <r>
      <rPr>
        <sz val="11"/>
        <color theme="1"/>
        <rFont val="Calibri"/>
        <family val="2"/>
        <charset val="186"/>
      </rPr>
      <t xml:space="preserve">±0,4 </t>
    </r>
    <r>
      <rPr>
        <sz val="11"/>
        <color theme="1"/>
        <rFont val="Times New Roman"/>
        <family val="1"/>
        <charset val="186"/>
      </rPr>
      <t>mm, 34±0,4 mm</t>
    </r>
  </si>
  <si>
    <r>
      <t xml:space="preserve">2.6. </t>
    </r>
    <r>
      <rPr>
        <u/>
        <sz val="11"/>
        <rFont val="Times New Roman"/>
        <family val="1"/>
        <charset val="186"/>
      </rPr>
      <t xml:space="preserve">Kartu su prekėmis </t>
    </r>
    <r>
      <rPr>
        <sz val="11"/>
        <rFont val="Times New Roman"/>
        <family val="1"/>
        <charset val="186"/>
      </rPr>
      <t xml:space="preserve">pateikiama dokumentacija originalo ir lietuvių kalbomis: prekių naudojimo instrukcijos, panaudai teikiamos įrangos priežiūros bei valymo, dezinfekcijos/sterilizavimo instrukcijos. Perkančiajai organizacijai paprašius, ne vėliau kaip per 5 darbo dienas nuo prašymo pateikimo dienos turi būti pravedami mokymai perkančiosios organizacijos personalui. </t>
    </r>
  </si>
  <si>
    <t>Pirkimo pavadinimas: Siuvimo aparatai ir priemonės koloproktologijai (Nr. 9852-1, Nr. 9852-2)</t>
  </si>
  <si>
    <t>Kolorektalinės chirurgijos rinkinys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</si>
</sst>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b/>
      <sz val="11"/>
      <color rgb="FF000000"/>
      <name val="Times New Roman"/>
      <family val="1"/>
      <charset val="186"/>
    </font>
    <font>
      <sz val="11"/>
      <name val="Times New Roman"/>
      <family val="1"/>
      <charset val="186"/>
    </font>
    <font>
      <b/>
      <sz val="11"/>
      <name val="Times New Roman"/>
      <family val="1"/>
      <charset val="186"/>
    </font>
    <font>
      <sz val="10"/>
      <name val="Times New Roman"/>
      <family val="1"/>
      <charset val="186"/>
    </font>
    <font>
      <b/>
      <sz val="10"/>
      <name val="Times New Roman"/>
      <family val="1"/>
      <charset val="186"/>
    </font>
    <font>
      <sz val="12"/>
      <name val="Times New Roman"/>
      <family val="1"/>
      <charset val="186"/>
    </font>
    <font>
      <sz val="12"/>
      <color theme="1"/>
      <name val="Times New Roman"/>
      <family val="1"/>
      <charset val="186"/>
    </font>
    <font>
      <sz val="11"/>
      <color rgb="FFFF0000"/>
      <name val="Times New Roman"/>
      <family val="1"/>
      <charset val="186"/>
    </font>
    <font>
      <b/>
      <sz val="11"/>
      <color rgb="FFFF0000"/>
      <name val="Times New Roman"/>
      <family val="1"/>
      <charset val="186"/>
    </font>
    <font>
      <sz val="11"/>
      <color indexed="8"/>
      <name val="Times New Roman"/>
      <family val="1"/>
      <charset val="186"/>
    </font>
    <font>
      <b/>
      <sz val="11"/>
      <color indexed="8"/>
      <name val="Times New Roman"/>
      <family val="1"/>
      <charset val="186"/>
    </font>
    <font>
      <b/>
      <i/>
      <sz val="11"/>
      <color indexed="8"/>
      <name val="Times New Roman"/>
      <family val="1"/>
      <charset val="186"/>
    </font>
    <font>
      <b/>
      <i/>
      <sz val="11"/>
      <color indexed="10"/>
      <name val="Times New Roman"/>
      <family val="1"/>
      <charset val="186"/>
    </font>
    <font>
      <i/>
      <sz val="11"/>
      <name val="Times New Roman"/>
      <family val="1"/>
      <charset val="186"/>
    </font>
    <font>
      <sz val="11"/>
      <name val="Calibri"/>
      <family val="2"/>
      <charset val="186"/>
    </font>
    <font>
      <b/>
      <u/>
      <sz val="11"/>
      <name val="Times New Roman"/>
      <family val="1"/>
      <charset val="186"/>
    </font>
    <font>
      <sz val="11"/>
      <color theme="1"/>
      <name val="Calibri"/>
      <family val="2"/>
      <charset val="186"/>
    </font>
    <font>
      <sz val="9.9"/>
      <color theme="1"/>
      <name val="Times New Roman"/>
      <family val="1"/>
      <charset val="186"/>
    </font>
    <font>
      <sz val="11"/>
      <color rgb="FF000000"/>
      <name val="Calibri"/>
      <family val="2"/>
      <charset val="186"/>
    </font>
    <font>
      <sz val="9.9"/>
      <color rgb="FF000000"/>
      <name val="Times New Roman"/>
      <family val="1"/>
      <charset val="186"/>
    </font>
    <font>
      <b/>
      <i/>
      <sz val="11"/>
      <name val="Times New Roman"/>
      <family val="1"/>
      <charset val="186"/>
    </font>
    <font>
      <sz val="11"/>
      <color rgb="FF000000"/>
      <name val="Calibri"/>
      <charset val="186"/>
    </font>
    <font>
      <b/>
      <sz val="11"/>
      <color theme="1"/>
      <name val="Calibri"/>
      <family val="2"/>
      <charset val="186"/>
    </font>
    <font>
      <u/>
      <sz val="1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CCFFFF"/>
      </patternFill>
    </fill>
    <fill>
      <patternFill patternType="solid">
        <fgColor theme="2" tint="-9.9978637043366805E-2"/>
        <bgColor indexed="64"/>
      </patternFill>
    </fill>
  </fills>
  <borders count="7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11"/>
      </left>
      <right/>
      <top/>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 fillId="0" borderId="0"/>
  </cellStyleXfs>
  <cellXfs count="373">
    <xf numFmtId="0" fontId="0" fillId="0" borderId="0" xfId="0"/>
    <xf numFmtId="0" fontId="2" fillId="0" borderId="0" xfId="0" applyFont="1"/>
    <xf numFmtId="0" fontId="2" fillId="0" borderId="0" xfId="0" applyFont="1" applyAlignment="1">
      <alignment horizontal="center"/>
    </xf>
    <xf numFmtId="0" fontId="3" fillId="0" borderId="7" xfId="0" applyFont="1" applyBorder="1" applyAlignment="1">
      <alignment horizontal="center" vertical="top"/>
    </xf>
    <xf numFmtId="0" fontId="4" fillId="0" borderId="4" xfId="0" applyFont="1" applyBorder="1" applyAlignment="1">
      <alignment horizontal="center" vertical="center" wrapText="1"/>
    </xf>
    <xf numFmtId="0" fontId="5" fillId="0" borderId="7" xfId="0" applyFont="1" applyBorder="1" applyAlignment="1">
      <alignment horizontal="center" vertical="center" wrapText="1"/>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7" xfId="0" applyFont="1" applyBorder="1" applyAlignment="1">
      <alignment horizontal="center" vertical="center"/>
    </xf>
    <xf numFmtId="0" fontId="6" fillId="0" borderId="0" xfId="0" applyFont="1"/>
    <xf numFmtId="0" fontId="6" fillId="0" borderId="0" xfId="0" applyFont="1" applyAlignment="1">
      <alignment horizontal="left" vertical="center"/>
    </xf>
    <xf numFmtId="0" fontId="4" fillId="0" borderId="0" xfId="0" applyFont="1" applyAlignment="1">
      <alignment horizontal="right"/>
    </xf>
    <xf numFmtId="0" fontId="4" fillId="0" borderId="0" xfId="0" applyFont="1" applyAlignment="1">
      <alignment horizontal="center"/>
    </xf>
    <xf numFmtId="0" fontId="8" fillId="0" borderId="0" xfId="0" applyFont="1" applyAlignment="1">
      <alignment horizontal="left"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2" fillId="0" borderId="15" xfId="0" applyFont="1" applyBorder="1" applyAlignment="1">
      <alignment vertical="center" wrapText="1"/>
    </xf>
    <xf numFmtId="0" fontId="2" fillId="0" borderId="4" xfId="0" applyFont="1" applyBorder="1" applyAlignment="1">
      <alignment vertical="center" wrapText="1"/>
    </xf>
    <xf numFmtId="0" fontId="4" fillId="0" borderId="24" xfId="0" applyFont="1" applyBorder="1" applyAlignment="1">
      <alignment horizontal="center" vertical="center" wrapText="1"/>
    </xf>
    <xf numFmtId="0" fontId="3" fillId="0" borderId="0" xfId="0" applyFont="1" applyAlignment="1">
      <alignment horizontal="left" wrapText="1"/>
    </xf>
    <xf numFmtId="0" fontId="12" fillId="0" borderId="0" xfId="0" applyFont="1"/>
    <xf numFmtId="0" fontId="6" fillId="0" borderId="16" xfId="0" applyFont="1" applyBorder="1" applyAlignment="1">
      <alignment wrapText="1"/>
    </xf>
    <xf numFmtId="0" fontId="6" fillId="0" borderId="4" xfId="0" applyFont="1" applyBorder="1" applyAlignment="1">
      <alignment wrapText="1"/>
    </xf>
    <xf numFmtId="0" fontId="6" fillId="0" borderId="22" xfId="0" applyFont="1" applyBorder="1" applyAlignment="1">
      <alignment wrapText="1"/>
    </xf>
    <xf numFmtId="0" fontId="7" fillId="0" borderId="24" xfId="0" applyFont="1" applyBorder="1" applyAlignment="1">
      <alignment horizontal="center"/>
    </xf>
    <xf numFmtId="0" fontId="2" fillId="0" borderId="0" xfId="0" applyFont="1" applyAlignment="1">
      <alignment horizontal="center" vertical="center"/>
    </xf>
    <xf numFmtId="2" fontId="2" fillId="0" borderId="0" xfId="0" applyNumberFormat="1" applyFont="1" applyAlignment="1">
      <alignment horizontal="center" vertical="center"/>
    </xf>
    <xf numFmtId="0" fontId="5" fillId="0" borderId="0" xfId="0" applyFont="1" applyAlignment="1">
      <alignment horizontal="left"/>
    </xf>
    <xf numFmtId="0" fontId="6"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left" vertical="center" wrapText="1"/>
    </xf>
    <xf numFmtId="4" fontId="14" fillId="0" borderId="0" xfId="0" applyNumberFormat="1" applyFont="1"/>
    <xf numFmtId="4" fontId="6" fillId="0" borderId="0" xfId="0" applyNumberFormat="1" applyFont="1"/>
    <xf numFmtId="4" fontId="15" fillId="0" borderId="0" xfId="0" applyNumberFormat="1" applyFont="1" applyAlignment="1">
      <alignment horizontal="center"/>
    </xf>
    <xf numFmtId="0" fontId="14" fillId="0" borderId="0" xfId="0" applyFont="1" applyAlignment="1">
      <alignment horizontal="left" wrapText="1"/>
    </xf>
    <xf numFmtId="0" fontId="3" fillId="0" borderId="0" xfId="0" applyFont="1"/>
    <xf numFmtId="0" fontId="14" fillId="0" borderId="0" xfId="0" applyFont="1" applyAlignment="1">
      <alignment wrapText="1"/>
    </xf>
    <xf numFmtId="0" fontId="14" fillId="0" borderId="0" xfId="0" applyFont="1"/>
    <xf numFmtId="49" fontId="14" fillId="0" borderId="0" xfId="0" applyNumberFormat="1" applyFont="1" applyAlignment="1">
      <alignment horizontal="right" vertical="center"/>
    </xf>
    <xf numFmtId="49" fontId="15" fillId="0" borderId="0" xfId="0" applyNumberFormat="1" applyFont="1" applyAlignment="1">
      <alignment horizontal="left" vertical="center"/>
    </xf>
    <xf numFmtId="49" fontId="15" fillId="0" borderId="0" xfId="0" applyNumberFormat="1" applyFont="1" applyAlignment="1">
      <alignment horizontal="center" vertical="center"/>
    </xf>
    <xf numFmtId="0" fontId="15" fillId="0" borderId="0" xfId="0" applyFont="1" applyAlignment="1">
      <alignment horizontal="left" vertical="center"/>
    </xf>
    <xf numFmtId="0" fontId="6" fillId="3" borderId="0" xfId="0" applyFont="1" applyFill="1"/>
    <xf numFmtId="2" fontId="2" fillId="3" borderId="10" xfId="0" applyNumberFormat="1" applyFont="1" applyFill="1" applyBorder="1"/>
    <xf numFmtId="2" fontId="2" fillId="3" borderId="4" xfId="0" applyNumberFormat="1" applyFont="1" applyFill="1" applyBorder="1"/>
    <xf numFmtId="2" fontId="2" fillId="3" borderId="22" xfId="0" applyNumberFormat="1" applyFont="1" applyFill="1" applyBorder="1" applyAlignment="1">
      <alignment horizontal="center" vertical="center"/>
    </xf>
    <xf numFmtId="2" fontId="2" fillId="3" borderId="21"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2" fontId="2" fillId="3" borderId="18" xfId="0"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2" fontId="2" fillId="3" borderId="14"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14" xfId="0" applyFont="1" applyFill="1" applyBorder="1" applyAlignment="1">
      <alignment horizontal="center" vertical="center"/>
    </xf>
    <xf numFmtId="2" fontId="2" fillId="3" borderId="18" xfId="0" applyNumberFormat="1" applyFont="1" applyFill="1" applyBorder="1"/>
    <xf numFmtId="0" fontId="8" fillId="3" borderId="22"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14" xfId="0" applyFont="1" applyFill="1" applyBorder="1" applyAlignment="1">
      <alignment horizontal="left" wrapText="1"/>
    </xf>
    <xf numFmtId="0" fontId="2" fillId="3" borderId="22" xfId="0" applyFont="1" applyFill="1" applyBorder="1" applyAlignment="1">
      <alignment vertical="center" wrapText="1"/>
    </xf>
    <xf numFmtId="0" fontId="2" fillId="3" borderId="21" xfId="0" applyFont="1" applyFill="1" applyBorder="1"/>
    <xf numFmtId="0" fontId="2" fillId="3" borderId="4" xfId="0" applyFont="1" applyFill="1" applyBorder="1" applyAlignment="1">
      <alignment vertical="center" wrapText="1"/>
    </xf>
    <xf numFmtId="0" fontId="2" fillId="3" borderId="18" xfId="0" applyFont="1" applyFill="1" applyBorder="1"/>
    <xf numFmtId="0" fontId="2" fillId="3" borderId="15" xfId="0" applyFont="1" applyFill="1" applyBorder="1" applyAlignment="1">
      <alignment vertical="center" wrapText="1"/>
    </xf>
    <xf numFmtId="0" fontId="2" fillId="3" borderId="14" xfId="0" applyFont="1" applyFill="1" applyBorder="1"/>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2" fillId="3" borderId="1" xfId="0" applyFont="1" applyFill="1" applyBorder="1" applyAlignment="1">
      <alignment horizontal="center"/>
    </xf>
    <xf numFmtId="0" fontId="3" fillId="4" borderId="5" xfId="0" applyFont="1" applyFill="1" applyBorder="1" applyAlignment="1">
      <alignment horizontal="center" vertical="center"/>
    </xf>
    <xf numFmtId="0" fontId="3" fillId="4" borderId="6" xfId="0" applyFont="1" applyFill="1" applyBorder="1" applyAlignment="1">
      <alignment horizontal="center"/>
    </xf>
    <xf numFmtId="0" fontId="3" fillId="4" borderId="8" xfId="0" applyFont="1" applyFill="1" applyBorder="1" applyAlignment="1">
      <alignment horizontal="center"/>
    </xf>
    <xf numFmtId="0" fontId="2" fillId="3" borderId="4" xfId="0" applyFont="1" applyFill="1" applyBorder="1"/>
    <xf numFmtId="0" fontId="3" fillId="4" borderId="5" xfId="0" applyFont="1" applyFill="1" applyBorder="1" applyAlignment="1">
      <alignment horizontal="center"/>
    </xf>
    <xf numFmtId="0" fontId="8" fillId="0" borderId="43" xfId="0" applyFont="1" applyBorder="1" applyAlignment="1">
      <alignment horizontal="center" vertical="center"/>
    </xf>
    <xf numFmtId="0" fontId="8" fillId="3" borderId="10" xfId="0" applyFont="1" applyFill="1" applyBorder="1" applyAlignment="1">
      <alignment horizontal="center" vertical="center"/>
    </xf>
    <xf numFmtId="0" fontId="8" fillId="3" borderId="52" xfId="0" applyFont="1" applyFill="1" applyBorder="1" applyAlignment="1">
      <alignment horizontal="center" vertical="center"/>
    </xf>
    <xf numFmtId="0" fontId="6" fillId="0" borderId="22" xfId="0" applyFont="1" applyBorder="1" applyAlignment="1">
      <alignment vertical="center" wrapText="1"/>
    </xf>
    <xf numFmtId="0" fontId="6" fillId="0" borderId="4" xfId="0" applyFont="1" applyBorder="1" applyAlignment="1">
      <alignment vertical="center" wrapText="1"/>
    </xf>
    <xf numFmtId="2" fontId="2" fillId="3" borderId="4" xfId="0" applyNumberFormat="1" applyFont="1" applyFill="1" applyBorder="1" applyAlignment="1">
      <alignment horizontal="center"/>
    </xf>
    <xf numFmtId="0" fontId="2" fillId="3" borderId="21" xfId="0" applyFont="1" applyFill="1" applyBorder="1" applyAlignment="1">
      <alignment horizontal="center" vertical="center"/>
    </xf>
    <xf numFmtId="2" fontId="2" fillId="3" borderId="15" xfId="0" applyNumberFormat="1" applyFont="1" applyFill="1" applyBorder="1"/>
    <xf numFmtId="2" fontId="2" fillId="3" borderId="14" xfId="0" applyNumberFormat="1" applyFont="1" applyFill="1" applyBorder="1"/>
    <xf numFmtId="0" fontId="6" fillId="0" borderId="15" xfId="0" applyFont="1" applyBorder="1" applyAlignment="1">
      <alignment horizontal="left" vertical="center" wrapText="1"/>
    </xf>
    <xf numFmtId="0" fontId="3" fillId="0" borderId="10" xfId="0" applyFont="1" applyBorder="1" applyAlignment="1">
      <alignment wrapText="1"/>
    </xf>
    <xf numFmtId="2" fontId="2" fillId="3" borderId="52" xfId="0" applyNumberFormat="1" applyFont="1" applyFill="1" applyBorder="1"/>
    <xf numFmtId="0" fontId="4" fillId="0" borderId="60" xfId="0" applyFont="1" applyBorder="1" applyAlignment="1">
      <alignment horizontal="center" vertical="top" wrapText="1"/>
    </xf>
    <xf numFmtId="0" fontId="6" fillId="0" borderId="41" xfId="0" applyFont="1" applyBorder="1" applyAlignment="1">
      <alignment vertical="center" wrapText="1"/>
    </xf>
    <xf numFmtId="2" fontId="2" fillId="3" borderId="41" xfId="0" applyNumberFormat="1" applyFont="1" applyFill="1" applyBorder="1"/>
    <xf numFmtId="2" fontId="2" fillId="3" borderId="31" xfId="0" applyNumberFormat="1" applyFont="1" applyFill="1" applyBorder="1"/>
    <xf numFmtId="2" fontId="2" fillId="3" borderId="41" xfId="0" applyNumberFormat="1" applyFont="1" applyFill="1" applyBorder="1" applyAlignment="1">
      <alignment horizontal="center" vertical="center"/>
    </xf>
    <xf numFmtId="0" fontId="2" fillId="0" borderId="4" xfId="0" applyFont="1" applyBorder="1" applyAlignment="1">
      <alignment horizontal="center" vertical="center"/>
    </xf>
    <xf numFmtId="9" fontId="2" fillId="3" borderId="4" xfId="0" applyNumberFormat="1" applyFont="1" applyFill="1" applyBorder="1" applyAlignment="1">
      <alignment horizontal="center" vertical="center"/>
    </xf>
    <xf numFmtId="2" fontId="2" fillId="3" borderId="10" xfId="0" applyNumberFormat="1" applyFont="1" applyFill="1" applyBorder="1" applyAlignment="1">
      <alignment horizontal="center" vertical="center"/>
    </xf>
    <xf numFmtId="0" fontId="3" fillId="0" borderId="22" xfId="0" applyFont="1" applyBorder="1" applyAlignment="1">
      <alignment vertical="center" wrapText="1"/>
    </xf>
    <xf numFmtId="0" fontId="3" fillId="0" borderId="4" xfId="0" applyFont="1" applyBorder="1" applyAlignment="1">
      <alignment vertical="center" wrapText="1"/>
    </xf>
    <xf numFmtId="0" fontId="2" fillId="0" borderId="15" xfId="0" applyFont="1" applyBorder="1" applyAlignment="1">
      <alignment horizontal="center" vertical="center"/>
    </xf>
    <xf numFmtId="0" fontId="4" fillId="0" borderId="36" xfId="0" applyFont="1" applyBorder="1" applyAlignment="1">
      <alignment horizontal="center" vertical="center" wrapText="1"/>
    </xf>
    <xf numFmtId="0" fontId="4" fillId="2" borderId="0" xfId="0" applyFont="1" applyFill="1" applyAlignment="1">
      <alignment horizontal="center" vertical="center" wrapText="1"/>
    </xf>
    <xf numFmtId="0" fontId="7" fillId="0" borderId="0" xfId="0" applyFont="1" applyAlignment="1">
      <alignment horizontal="center" vertical="center" wrapText="1" shrinkToFit="1"/>
    </xf>
    <xf numFmtId="0" fontId="7"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7" fillId="0" borderId="4" xfId="0" applyFont="1" applyBorder="1" applyAlignment="1">
      <alignment horizontal="center" vertical="center" wrapText="1" shrinkToFit="1"/>
    </xf>
    <xf numFmtId="0" fontId="2" fillId="3" borderId="52" xfId="0" applyFont="1" applyFill="1" applyBorder="1" applyAlignment="1">
      <alignment horizontal="center" vertical="center"/>
    </xf>
    <xf numFmtId="0" fontId="4" fillId="0" borderId="60" xfId="0" applyFont="1" applyBorder="1" applyAlignment="1">
      <alignment horizontal="center"/>
    </xf>
    <xf numFmtId="0" fontId="2" fillId="0" borderId="2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wrapText="1"/>
    </xf>
    <xf numFmtId="0" fontId="6" fillId="0" borderId="4" xfId="0" applyFont="1" applyBorder="1" applyAlignment="1">
      <alignment vertical="top" wrapText="1"/>
    </xf>
    <xf numFmtId="0" fontId="2" fillId="0" borderId="22" xfId="0" applyFont="1" applyBorder="1" applyAlignment="1">
      <alignment vertical="center" wrapText="1"/>
    </xf>
    <xf numFmtId="0" fontId="7" fillId="0" borderId="4" xfId="0" applyFont="1" applyBorder="1" applyAlignment="1">
      <alignment vertical="center" wrapText="1"/>
    </xf>
    <xf numFmtId="0" fontId="2" fillId="3" borderId="41" xfId="0" applyFont="1" applyFill="1" applyBorder="1" applyAlignment="1">
      <alignment horizontal="center" vertical="center"/>
    </xf>
    <xf numFmtId="9" fontId="2" fillId="3" borderId="15" xfId="0" applyNumberFormat="1" applyFont="1" applyFill="1" applyBorder="1" applyAlignment="1">
      <alignment horizontal="center" vertical="center"/>
    </xf>
    <xf numFmtId="0" fontId="2" fillId="3" borderId="15" xfId="0" applyFont="1" applyFill="1" applyBorder="1" applyAlignment="1">
      <alignment horizontal="center" vertical="center"/>
    </xf>
    <xf numFmtId="2" fontId="2" fillId="3" borderId="10" xfId="0" applyNumberFormat="1" applyFont="1" applyFill="1" applyBorder="1" applyAlignment="1">
      <alignment wrapText="1"/>
    </xf>
    <xf numFmtId="2" fontId="2" fillId="3" borderId="4" xfId="0" applyNumberFormat="1" applyFont="1" applyFill="1" applyBorder="1" applyAlignment="1">
      <alignment wrapText="1"/>
    </xf>
    <xf numFmtId="4" fontId="2" fillId="3" borderId="4" xfId="0" applyNumberFormat="1" applyFont="1" applyFill="1" applyBorder="1" applyAlignment="1">
      <alignment vertical="center" wrapText="1"/>
    </xf>
    <xf numFmtId="4" fontId="2" fillId="3" borderId="15" xfId="0" applyNumberFormat="1" applyFont="1" applyFill="1" applyBorder="1" applyAlignment="1">
      <alignment vertical="center" wrapText="1"/>
    </xf>
    <xf numFmtId="0" fontId="2" fillId="3" borderId="22" xfId="0" applyFont="1" applyFill="1" applyBorder="1" applyAlignment="1">
      <alignment horizontal="center" vertical="center"/>
    </xf>
    <xf numFmtId="2" fontId="2" fillId="3" borderId="4" xfId="0" applyNumberFormat="1" applyFont="1" applyFill="1" applyBorder="1" applyAlignment="1">
      <alignment vertical="center"/>
    </xf>
    <xf numFmtId="2" fontId="2" fillId="3" borderId="15" xfId="0" applyNumberFormat="1" applyFont="1" applyFill="1" applyBorder="1" applyAlignment="1">
      <alignment vertical="center"/>
    </xf>
    <xf numFmtId="0" fontId="2" fillId="3" borderId="31" xfId="0" applyFont="1" applyFill="1" applyBorder="1" applyAlignment="1">
      <alignment horizontal="center" vertical="center"/>
    </xf>
    <xf numFmtId="0" fontId="7" fillId="0" borderId="24" xfId="0" applyFont="1" applyBorder="1" applyAlignment="1">
      <alignment horizontal="center" vertical="center" wrapText="1"/>
    </xf>
    <xf numFmtId="0" fontId="3" fillId="0" borderId="41" xfId="0" applyFont="1" applyBorder="1" applyAlignment="1">
      <alignment vertical="center" wrapText="1"/>
    </xf>
    <xf numFmtId="0" fontId="8" fillId="5" borderId="57" xfId="0" applyFont="1" applyFill="1" applyBorder="1" applyAlignment="1">
      <alignment horizontal="center" vertical="center"/>
    </xf>
    <xf numFmtId="0" fontId="2" fillId="5" borderId="22" xfId="0" applyFont="1" applyFill="1" applyBorder="1"/>
    <xf numFmtId="0" fontId="8" fillId="5" borderId="2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32" xfId="0" applyFont="1" applyFill="1" applyBorder="1" applyAlignment="1">
      <alignment horizontal="center" vertical="center"/>
    </xf>
    <xf numFmtId="0" fontId="2" fillId="5" borderId="4" xfId="0" applyFont="1" applyFill="1" applyBorder="1"/>
    <xf numFmtId="0" fontId="8" fillId="5" borderId="4"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30" xfId="0" applyFont="1" applyFill="1" applyBorder="1" applyAlignment="1">
      <alignment horizontal="center" vertical="center"/>
    </xf>
    <xf numFmtId="0" fontId="2" fillId="5" borderId="15" xfId="0" applyFont="1" applyFill="1" applyBorder="1"/>
    <xf numFmtId="0" fontId="8" fillId="5" borderId="15" xfId="0" applyFont="1" applyFill="1" applyBorder="1" applyAlignment="1">
      <alignment horizontal="center" vertical="center"/>
    </xf>
    <xf numFmtId="0" fontId="8" fillId="5" borderId="14" xfId="0" applyFont="1" applyFill="1" applyBorder="1" applyAlignment="1">
      <alignment horizontal="center" vertical="center"/>
    </xf>
    <xf numFmtId="0" fontId="8" fillId="3" borderId="67" xfId="0" applyFont="1" applyFill="1" applyBorder="1" applyAlignment="1">
      <alignment horizontal="center" vertical="center"/>
    </xf>
    <xf numFmtId="0" fontId="4" fillId="0" borderId="0" xfId="0" applyFont="1" applyAlignment="1">
      <alignment horizontal="left" vertical="center" wrapText="1"/>
    </xf>
    <xf numFmtId="0" fontId="12" fillId="0" borderId="0" xfId="0" applyFont="1" applyAlignment="1">
      <alignment horizontal="left" vertical="center" wrapText="1"/>
    </xf>
    <xf numFmtId="0" fontId="6" fillId="0" borderId="4" xfId="0" applyFont="1" applyBorder="1" applyAlignment="1">
      <alignment horizontal="left" wrapText="1"/>
    </xf>
    <xf numFmtId="0" fontId="6" fillId="2" borderId="4" xfId="0" applyFont="1" applyFill="1" applyBorder="1" applyAlignment="1">
      <alignment wrapText="1"/>
    </xf>
    <xf numFmtId="0" fontId="2" fillId="0" borderId="0" xfId="0" applyFont="1" applyAlignment="1">
      <alignment horizontal="left" wrapText="1"/>
    </xf>
    <xf numFmtId="0" fontId="12" fillId="0" borderId="0" xfId="0" applyFont="1" applyAlignment="1">
      <alignment horizontal="left" wrapText="1"/>
    </xf>
    <xf numFmtId="0" fontId="6" fillId="0" borderId="0" xfId="0" applyFont="1" applyAlignment="1">
      <alignment horizontal="left" wrapText="1"/>
    </xf>
    <xf numFmtId="0" fontId="2" fillId="2" borderId="15" xfId="0" applyFont="1" applyFill="1" applyBorder="1" applyAlignment="1">
      <alignment horizontal="left" vertical="center" wrapText="1"/>
    </xf>
    <xf numFmtId="0" fontId="9" fillId="0" borderId="57" xfId="0" applyFont="1" applyBorder="1" applyAlignment="1">
      <alignment horizontal="right" vertical="center"/>
    </xf>
    <xf numFmtId="0" fontId="9" fillId="0" borderId="66" xfId="0" applyFont="1" applyBorder="1" applyAlignment="1">
      <alignment horizontal="right" vertical="center"/>
    </xf>
    <xf numFmtId="0" fontId="9" fillId="0" borderId="54" xfId="0" applyFont="1" applyBorder="1" applyAlignment="1">
      <alignment horizontal="right" vertical="center"/>
    </xf>
    <xf numFmtId="0" fontId="9" fillId="0" borderId="32" xfId="0" applyFont="1" applyBorder="1" applyAlignment="1">
      <alignment horizontal="right" vertical="center"/>
    </xf>
    <xf numFmtId="0" fontId="9" fillId="0" borderId="2" xfId="0" applyFont="1" applyBorder="1" applyAlignment="1">
      <alignment horizontal="right" vertical="center"/>
    </xf>
    <xf numFmtId="0" fontId="9" fillId="0" borderId="1" xfId="0" applyFont="1" applyBorder="1" applyAlignment="1">
      <alignment horizontal="right" vertical="center"/>
    </xf>
    <xf numFmtId="0" fontId="9" fillId="0" borderId="30" xfId="0" applyFont="1" applyBorder="1" applyAlignment="1">
      <alignment horizontal="right"/>
    </xf>
    <xf numFmtId="0" fontId="9" fillId="0" borderId="29" xfId="0" applyFont="1" applyBorder="1" applyAlignment="1">
      <alignment horizontal="right"/>
    </xf>
    <xf numFmtId="0" fontId="9" fillId="0" borderId="28" xfId="0" applyFont="1" applyBorder="1" applyAlignment="1">
      <alignment horizontal="right"/>
    </xf>
    <xf numFmtId="0" fontId="4" fillId="0" borderId="13" xfId="0" applyFont="1" applyBorder="1" applyAlignment="1">
      <alignment horizontal="right"/>
    </xf>
    <xf numFmtId="0" fontId="4" fillId="0" borderId="12" xfId="0" applyFont="1" applyBorder="1" applyAlignment="1">
      <alignment horizontal="right"/>
    </xf>
    <xf numFmtId="0" fontId="4" fillId="0" borderId="11" xfId="0" applyFont="1" applyBorder="1" applyAlignment="1">
      <alignment horizontal="right"/>
    </xf>
    <xf numFmtId="0" fontId="4" fillId="0" borderId="3" xfId="0" applyFont="1" applyBorder="1" applyAlignment="1">
      <alignment horizontal="right"/>
    </xf>
    <xf numFmtId="0" fontId="4" fillId="0" borderId="2" xfId="0" applyFont="1" applyBorder="1" applyAlignment="1">
      <alignment horizontal="right"/>
    </xf>
    <xf numFmtId="0" fontId="4" fillId="0" borderId="1" xfId="0" applyFont="1" applyBorder="1" applyAlignment="1">
      <alignment horizontal="right"/>
    </xf>
    <xf numFmtId="0" fontId="4" fillId="0" borderId="4" xfId="0" applyFont="1" applyBorder="1" applyAlignment="1">
      <alignment horizontal="right"/>
    </xf>
    <xf numFmtId="0" fontId="9" fillId="0" borderId="39" xfId="0" applyFont="1" applyBorder="1" applyAlignment="1">
      <alignment horizontal="center"/>
    </xf>
    <xf numFmtId="0" fontId="9" fillId="0" borderId="38" xfId="0" applyFont="1" applyBorder="1" applyAlignment="1">
      <alignment horizontal="center"/>
    </xf>
    <xf numFmtId="0" fontId="9" fillId="0" borderId="37" xfId="0" applyFont="1" applyBorder="1" applyAlignment="1">
      <alignment horizontal="center"/>
    </xf>
    <xf numFmtId="0" fontId="9" fillId="0" borderId="36" xfId="0" applyFont="1" applyBorder="1" applyAlignment="1">
      <alignment horizontal="center" vertical="center" wrapText="1"/>
    </xf>
    <xf numFmtId="0" fontId="9" fillId="0" borderId="65" xfId="0" applyFont="1" applyBorder="1" applyAlignment="1">
      <alignment horizontal="center" vertical="center" wrapText="1"/>
    </xf>
    <xf numFmtId="0" fontId="9" fillId="2" borderId="53"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8" fillId="5" borderId="68" xfId="0" applyFont="1" applyFill="1" applyBorder="1" applyAlignment="1">
      <alignment horizontal="center" vertical="center"/>
    </xf>
    <xf numFmtId="0" fontId="8" fillId="5" borderId="54"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28"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1" xfId="0"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41"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41" xfId="0" applyFont="1" applyBorder="1" applyAlignment="1">
      <alignment horizontal="center" vertical="center"/>
    </xf>
    <xf numFmtId="2" fontId="2" fillId="3" borderId="4" xfId="0" applyNumberFormat="1" applyFont="1" applyFill="1" applyBorder="1" applyAlignment="1">
      <alignment horizontal="center" vertical="center"/>
    </xf>
    <xf numFmtId="2" fontId="2" fillId="3" borderId="41" xfId="0" applyNumberFormat="1" applyFont="1" applyFill="1" applyBorder="1" applyAlignment="1">
      <alignment horizontal="center" vertical="center"/>
    </xf>
    <xf numFmtId="9" fontId="2" fillId="3" borderId="4" xfId="0" applyNumberFormat="1" applyFont="1" applyFill="1" applyBorder="1" applyAlignment="1">
      <alignment horizontal="center" vertical="center"/>
    </xf>
    <xf numFmtId="9" fontId="2" fillId="3" borderId="41" xfId="0" applyNumberFormat="1" applyFont="1" applyFill="1" applyBorder="1" applyAlignment="1">
      <alignment horizontal="center" vertical="center"/>
    </xf>
    <xf numFmtId="0" fontId="4" fillId="0" borderId="30" xfId="0" applyFont="1" applyBorder="1" applyAlignment="1">
      <alignment vertical="top" wrapText="1"/>
    </xf>
    <xf numFmtId="0" fontId="4" fillId="0" borderId="28" xfId="0" applyFont="1" applyBorder="1" applyAlignment="1">
      <alignment vertical="top" wrapText="1"/>
    </xf>
    <xf numFmtId="0" fontId="7" fillId="0" borderId="29" xfId="0" applyFont="1" applyBorder="1" applyAlignment="1">
      <alignment horizontal="left" vertical="top" wrapText="1"/>
    </xf>
    <xf numFmtId="0" fontId="7" fillId="0" borderId="64" xfId="0" applyFont="1" applyBorder="1" applyAlignment="1">
      <alignment horizontal="left" vertical="top" wrapText="1"/>
    </xf>
    <xf numFmtId="0" fontId="4" fillId="0" borderId="43" xfId="0" applyFont="1" applyBorder="1" applyAlignment="1">
      <alignment horizontal="center" vertical="center" wrapText="1"/>
    </xf>
    <xf numFmtId="3" fontId="2" fillId="0" borderId="1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0" fontId="2" fillId="0" borderId="19" xfId="0" applyFont="1" applyBorder="1" applyAlignment="1">
      <alignment horizontal="center" vertical="center"/>
    </xf>
    <xf numFmtId="0" fontId="2" fillId="0" borderId="10" xfId="0" applyFont="1" applyBorder="1" applyAlignment="1">
      <alignment horizontal="center" vertical="center"/>
    </xf>
    <xf numFmtId="2" fontId="2" fillId="3" borderId="19" xfId="0" applyNumberFormat="1" applyFont="1" applyFill="1" applyBorder="1" applyAlignment="1">
      <alignment horizontal="center" vertical="center"/>
    </xf>
    <xf numFmtId="2" fontId="2" fillId="3" borderId="10" xfId="0" applyNumberFormat="1" applyFont="1" applyFill="1" applyBorder="1" applyAlignment="1">
      <alignment horizontal="center" vertical="center"/>
    </xf>
    <xf numFmtId="9" fontId="2" fillId="3" borderId="19" xfId="0" applyNumberFormat="1" applyFont="1" applyFill="1" applyBorder="1" applyAlignment="1">
      <alignment horizontal="center" vertical="center"/>
    </xf>
    <xf numFmtId="9" fontId="2" fillId="3" borderId="10" xfId="0" applyNumberFormat="1" applyFont="1" applyFill="1" applyBorder="1" applyAlignment="1">
      <alignment horizontal="center" vertical="center"/>
    </xf>
    <xf numFmtId="0" fontId="5" fillId="0" borderId="23" xfId="0" applyFont="1" applyBorder="1" applyAlignment="1">
      <alignment horizontal="left" vertical="center" wrapText="1"/>
    </xf>
    <xf numFmtId="0" fontId="5" fillId="0" borderId="63" xfId="0" applyFont="1" applyBorder="1" applyAlignment="1">
      <alignment horizontal="left" vertical="center"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2"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2" fillId="0" borderId="22" xfId="0" applyFont="1" applyBorder="1" applyAlignment="1">
      <alignment horizontal="center" vertical="center"/>
    </xf>
    <xf numFmtId="2" fontId="2" fillId="3" borderId="22" xfId="0" applyNumberFormat="1" applyFont="1" applyFill="1" applyBorder="1" applyAlignment="1">
      <alignment horizontal="center" vertical="center"/>
    </xf>
    <xf numFmtId="9" fontId="2" fillId="3" borderId="22" xfId="0" applyNumberFormat="1" applyFont="1" applyFill="1" applyBorder="1" applyAlignment="1">
      <alignment horizontal="center" vertical="center"/>
    </xf>
    <xf numFmtId="0" fontId="4" fillId="0" borderId="40"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15" xfId="0" applyFont="1" applyBorder="1" applyAlignment="1">
      <alignment horizontal="center" vertical="center"/>
    </xf>
    <xf numFmtId="2" fontId="2" fillId="3" borderId="15"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15" xfId="0" applyFont="1" applyFill="1" applyBorder="1" applyAlignment="1">
      <alignment horizontal="center" vertical="center"/>
    </xf>
    <xf numFmtId="4" fontId="2" fillId="3" borderId="4" xfId="0" applyNumberFormat="1" applyFont="1" applyFill="1" applyBorder="1" applyAlignment="1">
      <alignment horizontal="center" vertical="center" wrapText="1"/>
    </xf>
    <xf numFmtId="4" fontId="2" fillId="3" borderId="15" xfId="0" applyNumberFormat="1" applyFont="1" applyFill="1" applyBorder="1" applyAlignment="1">
      <alignment horizontal="center" vertical="center" wrapText="1"/>
    </xf>
    <xf numFmtId="0" fontId="4" fillId="0" borderId="61" xfId="0" applyFont="1" applyBorder="1" applyAlignment="1">
      <alignment horizontal="left"/>
    </xf>
    <xf numFmtId="0" fontId="4" fillId="0" borderId="62" xfId="0" applyFont="1" applyBorder="1" applyAlignment="1">
      <alignment horizontal="left"/>
    </xf>
    <xf numFmtId="4" fontId="2" fillId="3" borderId="22" xfId="0" applyNumberFormat="1" applyFont="1" applyFill="1" applyBorder="1" applyAlignment="1">
      <alignment horizontal="center" vertical="center" wrapText="1"/>
    </xf>
    <xf numFmtId="0" fontId="2" fillId="0" borderId="41" xfId="0" applyFont="1" applyBorder="1" applyAlignment="1">
      <alignment horizontal="center" vertical="top" wrapText="1"/>
    </xf>
    <xf numFmtId="0" fontId="2" fillId="0" borderId="19" xfId="0" applyFont="1" applyBorder="1" applyAlignment="1">
      <alignment horizontal="center" vertical="top" wrapText="1"/>
    </xf>
    <xf numFmtId="0" fontId="2" fillId="0" borderId="10" xfId="0" applyFont="1" applyBorder="1" applyAlignment="1">
      <alignment horizontal="center" vertical="top" wrapText="1"/>
    </xf>
    <xf numFmtId="0" fontId="2" fillId="0" borderId="4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2" fontId="2" fillId="0" borderId="41" xfId="0" applyNumberFormat="1" applyFont="1" applyBorder="1" applyAlignment="1">
      <alignment horizontal="center" vertical="center"/>
    </xf>
    <xf numFmtId="2" fontId="2" fillId="0" borderId="19" xfId="0" applyNumberFormat="1" applyFont="1" applyBorder="1" applyAlignment="1">
      <alignment horizontal="center" vertical="center"/>
    </xf>
    <xf numFmtId="2" fontId="2" fillId="0" borderId="10" xfId="0" applyNumberFormat="1" applyFont="1" applyBorder="1" applyAlignment="1">
      <alignment horizontal="center" vertical="center"/>
    </xf>
    <xf numFmtId="4" fontId="2" fillId="0" borderId="41" xfId="0" applyNumberFormat="1" applyFont="1" applyBorder="1" applyAlignment="1">
      <alignment horizontal="center" vertical="center" wrapText="1"/>
    </xf>
    <xf numFmtId="4" fontId="2" fillId="0" borderId="1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2" fontId="2" fillId="3" borderId="23" xfId="0" applyNumberFormat="1" applyFont="1" applyFill="1" applyBorder="1" applyAlignment="1">
      <alignment horizontal="center" vertical="center"/>
    </xf>
    <xf numFmtId="2" fontId="2" fillId="3" borderId="16" xfId="0" applyNumberFormat="1" applyFont="1" applyFill="1" applyBorder="1" applyAlignment="1">
      <alignment horizontal="center" vertical="center"/>
    </xf>
    <xf numFmtId="0" fontId="2" fillId="0" borderId="23" xfId="0" applyFont="1" applyBorder="1" applyAlignment="1">
      <alignment horizontal="center" vertical="center"/>
    </xf>
    <xf numFmtId="0" fontId="2" fillId="3" borderId="41" xfId="0" applyFont="1" applyFill="1" applyBorder="1" applyAlignment="1">
      <alignment horizontal="center" vertical="center"/>
    </xf>
    <xf numFmtId="4" fontId="2" fillId="3" borderId="41" xfId="0" applyNumberFormat="1" applyFont="1" applyFill="1" applyBorder="1" applyAlignment="1">
      <alignment horizontal="center" vertical="center" wrapText="1"/>
    </xf>
    <xf numFmtId="49" fontId="15" fillId="0" borderId="47" xfId="0" applyNumberFormat="1" applyFont="1" applyBorder="1" applyAlignment="1">
      <alignment horizontal="left" vertical="center"/>
    </xf>
    <xf numFmtId="49" fontId="15" fillId="0" borderId="46" xfId="0" applyNumberFormat="1" applyFont="1" applyBorder="1" applyAlignment="1">
      <alignment horizontal="left" vertical="center"/>
    </xf>
    <xf numFmtId="49" fontId="15" fillId="0" borderId="45" xfId="0" applyNumberFormat="1" applyFont="1" applyBorder="1" applyAlignment="1">
      <alignment horizontal="left" vertical="center"/>
    </xf>
    <xf numFmtId="0" fontId="6" fillId="0" borderId="0" xfId="1" applyFont="1" applyAlignment="1">
      <alignment horizontal="left" vertical="center" wrapText="1"/>
    </xf>
    <xf numFmtId="0" fontId="4" fillId="0" borderId="53" xfId="0" applyFont="1" applyBorder="1" applyAlignment="1">
      <alignment horizontal="left"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49" fontId="14" fillId="3" borderId="3" xfId="0" applyNumberFormat="1" applyFont="1" applyFill="1" applyBorder="1" applyAlignment="1">
      <alignment horizontal="center" vertical="center"/>
    </xf>
    <xf numFmtId="49" fontId="14" fillId="3" borderId="2" xfId="0" applyNumberFormat="1" applyFont="1" applyFill="1" applyBorder="1" applyAlignment="1">
      <alignment horizontal="center" vertical="center"/>
    </xf>
    <xf numFmtId="49" fontId="14" fillId="3" borderId="1" xfId="0" applyNumberFormat="1"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14" fillId="0" borderId="0" xfId="0" applyFont="1" applyAlignment="1">
      <alignment horizontal="left" wrapText="1"/>
    </xf>
    <xf numFmtId="0" fontId="7" fillId="0" borderId="0" xfId="0" applyFont="1" applyAlignment="1">
      <alignment horizontal="left" vertical="center" wrapText="1"/>
    </xf>
    <xf numFmtId="0" fontId="2" fillId="0" borderId="0" xfId="1" applyFont="1" applyAlignment="1">
      <alignment horizontal="left" vertical="center" wrapText="1"/>
    </xf>
    <xf numFmtId="0" fontId="12" fillId="0" borderId="0" xfId="1" applyFont="1" applyAlignment="1">
      <alignment horizontal="left" vertical="center" wrapText="1"/>
    </xf>
    <xf numFmtId="49" fontId="15" fillId="0" borderId="44" xfId="0" applyNumberFormat="1" applyFont="1" applyBorder="1" applyAlignment="1">
      <alignment horizontal="left" vertical="center" wrapText="1"/>
    </xf>
    <xf numFmtId="0" fontId="15" fillId="0" borderId="0" xfId="0" applyFont="1" applyAlignment="1">
      <alignment horizontal="left" vertical="center" wrapText="1"/>
    </xf>
    <xf numFmtId="49" fontId="14" fillId="0" borderId="44" xfId="0" applyNumberFormat="1" applyFont="1" applyBorder="1" applyAlignment="1">
      <alignment horizontal="left" vertical="center" wrapText="1"/>
    </xf>
    <xf numFmtId="0" fontId="14"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center"/>
    </xf>
    <xf numFmtId="0" fontId="18" fillId="0" borderId="0" xfId="0" applyFont="1" applyAlignment="1">
      <alignment horizontal="right"/>
    </xf>
    <xf numFmtId="0" fontId="17" fillId="3" borderId="0" xfId="0" applyFont="1" applyFill="1" applyAlignment="1" applyProtection="1">
      <alignment horizontal="left" vertical="center" wrapText="1"/>
      <protection locked="0"/>
    </xf>
    <xf numFmtId="0" fontId="15" fillId="0" borderId="0" xfId="0" applyFont="1" applyAlignment="1">
      <alignment horizontal="center" vertical="center"/>
    </xf>
    <xf numFmtId="0" fontId="16" fillId="0" borderId="0" xfId="0" applyFont="1" applyAlignment="1">
      <alignment horizontal="left" vertical="center"/>
    </xf>
    <xf numFmtId="49" fontId="15" fillId="0" borderId="51" xfId="0" applyNumberFormat="1" applyFont="1" applyBorder="1" applyAlignment="1">
      <alignment horizontal="left" vertical="center"/>
    </xf>
    <xf numFmtId="49" fontId="15" fillId="0" borderId="50" xfId="0" applyNumberFormat="1" applyFont="1" applyBorder="1" applyAlignment="1">
      <alignment horizontal="left" vertical="center"/>
    </xf>
    <xf numFmtId="49" fontId="14" fillId="3" borderId="3" xfId="0" applyNumberFormat="1" applyFont="1" applyFill="1" applyBorder="1" applyAlignment="1">
      <alignment horizontal="right" vertical="center"/>
    </xf>
    <xf numFmtId="49" fontId="14" fillId="3" borderId="2" xfId="0" applyNumberFormat="1" applyFont="1" applyFill="1" applyBorder="1" applyAlignment="1">
      <alignment horizontal="right" vertical="center"/>
    </xf>
    <xf numFmtId="49" fontId="14" fillId="3" borderId="1" xfId="0" applyNumberFormat="1" applyFont="1" applyFill="1" applyBorder="1" applyAlignment="1">
      <alignment horizontal="right" vertical="center"/>
    </xf>
    <xf numFmtId="49" fontId="15" fillId="0" borderId="49" xfId="0" applyNumberFormat="1" applyFont="1" applyBorder="1" applyAlignment="1">
      <alignment horizontal="left" vertical="center"/>
    </xf>
    <xf numFmtId="49" fontId="15" fillId="0" borderId="48" xfId="0" applyNumberFormat="1" applyFont="1" applyBorder="1" applyAlignment="1">
      <alignment horizontal="left" vertical="center"/>
    </xf>
    <xf numFmtId="49" fontId="15" fillId="0" borderId="3"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1" xfId="0" applyNumberFormat="1" applyFont="1" applyBorder="1" applyAlignment="1">
      <alignment horizontal="left" vertical="center"/>
    </xf>
    <xf numFmtId="49" fontId="16" fillId="0" borderId="0" xfId="0" applyNumberFormat="1" applyFont="1" applyAlignment="1">
      <alignment horizontal="left" vertical="center"/>
    </xf>
    <xf numFmtId="0" fontId="2" fillId="0" borderId="2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2" fillId="0" borderId="12" xfId="0" applyFont="1" applyBorder="1" applyAlignment="1">
      <alignment horizontal="left"/>
    </xf>
    <xf numFmtId="0" fontId="2" fillId="0" borderId="11" xfId="0" applyFont="1" applyBorder="1" applyAlignment="1">
      <alignment horizontal="left"/>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28" xfId="0" applyFont="1" applyBorder="1" applyAlignment="1">
      <alignment horizontal="left" vertical="center" wrapText="1"/>
    </xf>
    <xf numFmtId="0" fontId="4" fillId="0" borderId="4" xfId="0" applyFont="1" applyBorder="1" applyAlignment="1">
      <alignment horizontal="center" vertical="top"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3" borderId="19" xfId="0" applyFont="1" applyFill="1" applyBorder="1" applyAlignment="1">
      <alignment horizontal="center" vertical="center"/>
    </xf>
    <xf numFmtId="0" fontId="2" fillId="3" borderId="16" xfId="0" applyFont="1" applyFill="1" applyBorder="1" applyAlignment="1">
      <alignment horizontal="center" vertical="center"/>
    </xf>
    <xf numFmtId="0" fontId="7" fillId="0" borderId="27" xfId="0" applyFont="1" applyBorder="1" applyAlignment="1">
      <alignment horizontal="left"/>
    </xf>
    <xf numFmtId="0" fontId="7" fillId="0" borderId="26" xfId="0" applyFont="1" applyBorder="1" applyAlignment="1">
      <alignment horizontal="left"/>
    </xf>
    <xf numFmtId="0" fontId="7" fillId="0" borderId="25" xfId="0" applyFont="1" applyBorder="1" applyAlignment="1">
      <alignment horizontal="left"/>
    </xf>
    <xf numFmtId="9" fontId="2" fillId="3" borderId="23" xfId="0" applyNumberFormat="1" applyFont="1" applyFill="1" applyBorder="1" applyAlignment="1">
      <alignment horizontal="center" vertical="center"/>
    </xf>
    <xf numFmtId="0" fontId="4" fillId="0" borderId="10" xfId="0" applyFont="1" applyBorder="1" applyAlignment="1">
      <alignment horizontal="right"/>
    </xf>
    <xf numFmtId="0" fontId="2" fillId="0" borderId="16" xfId="0" applyFont="1" applyBorder="1" applyAlignment="1">
      <alignment horizontal="center" vertical="center" wrapText="1"/>
    </xf>
    <xf numFmtId="0" fontId="4" fillId="0" borderId="53" xfId="0" applyFont="1" applyBorder="1" applyAlignment="1">
      <alignment horizontal="left" vertical="top"/>
    </xf>
    <xf numFmtId="0" fontId="4" fillId="0" borderId="26" xfId="0" applyFont="1" applyBorder="1" applyAlignment="1">
      <alignment horizontal="left" vertical="top"/>
    </xf>
    <xf numFmtId="0" fontId="4" fillId="0" borderId="25" xfId="0" applyFont="1" applyBorder="1" applyAlignment="1">
      <alignment horizontal="left" vertical="top"/>
    </xf>
    <xf numFmtId="0" fontId="4" fillId="0" borderId="53" xfId="0" applyFont="1" applyBorder="1" applyAlignment="1">
      <alignment horizontal="center" vertical="top"/>
    </xf>
    <xf numFmtId="0" fontId="4" fillId="0" borderId="55" xfId="0" applyFont="1" applyBorder="1" applyAlignment="1">
      <alignment horizontal="center" vertical="top"/>
    </xf>
    <xf numFmtId="0" fontId="4" fillId="0" borderId="56" xfId="0" applyFont="1" applyBorder="1" applyAlignment="1">
      <alignment horizontal="center" vertical="top"/>
    </xf>
    <xf numFmtId="0" fontId="2" fillId="0" borderId="57" xfId="0" applyFont="1" applyBorder="1" applyAlignment="1">
      <alignment vertical="center" wrapText="1"/>
    </xf>
    <xf numFmtId="0" fontId="2" fillId="0" borderId="54" xfId="0" applyFont="1" applyBorder="1" applyAlignment="1">
      <alignment vertical="center" wrapText="1"/>
    </xf>
    <xf numFmtId="0" fontId="2" fillId="0" borderId="32" xfId="0" applyFont="1" applyBorder="1" applyAlignment="1">
      <alignment horizontal="left" vertical="center" wrapText="1"/>
    </xf>
    <xf numFmtId="0" fontId="2"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5" fillId="0" borderId="39" xfId="0" applyFont="1" applyBorder="1" applyAlignment="1">
      <alignment horizontal="left" vertical="center"/>
    </xf>
    <xf numFmtId="0" fontId="5" fillId="0" borderId="38" xfId="0" applyFont="1" applyBorder="1" applyAlignment="1">
      <alignment horizontal="left" vertical="center"/>
    </xf>
    <xf numFmtId="0" fontId="5" fillId="0" borderId="37" xfId="0" applyFont="1" applyBorder="1" applyAlignment="1">
      <alignment horizontal="left" vertical="center"/>
    </xf>
    <xf numFmtId="0" fontId="4" fillId="0" borderId="56" xfId="0" applyFont="1" applyBorder="1" applyAlignment="1">
      <alignment horizontal="left" vertical="top" wrapText="1"/>
    </xf>
    <xf numFmtId="0" fontId="4" fillId="0" borderId="59" xfId="0" applyFont="1" applyBorder="1" applyAlignment="1">
      <alignment horizontal="left" vertical="top" wrapText="1"/>
    </xf>
    <xf numFmtId="9" fontId="2" fillId="3" borderId="16"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2" fillId="3" borderId="1" xfId="0" applyFont="1" applyFill="1" applyBorder="1" applyAlignment="1">
      <alignment horizont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2" fillId="3"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9" fontId="2" fillId="3" borderId="23" xfId="0" applyNumberFormat="1"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6"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3" fillId="0" borderId="33" xfId="0" applyFont="1" applyBorder="1" applyAlignment="1">
      <alignment vertical="center" wrapText="1"/>
    </xf>
    <xf numFmtId="0" fontId="3" fillId="0" borderId="4" xfId="0" applyFont="1" applyBorder="1" applyAlignment="1">
      <alignment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2" fillId="0" borderId="23"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0" borderId="58" xfId="0" applyFont="1" applyBorder="1" applyAlignment="1">
      <alignment horizontal="left" vertical="top" wrapText="1"/>
    </xf>
    <xf numFmtId="49" fontId="2" fillId="3" borderId="10"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3" fillId="0" borderId="40" xfId="0" applyFont="1" applyBorder="1" applyAlignment="1">
      <alignment vertical="center" wrapText="1"/>
    </xf>
    <xf numFmtId="0" fontId="3" fillId="0" borderId="15" xfId="0" applyFont="1" applyBorder="1" applyAlignment="1">
      <alignment vertical="center" wrapText="1"/>
    </xf>
    <xf numFmtId="0" fontId="2" fillId="0" borderId="3" xfId="0" applyFont="1" applyBorder="1" applyAlignment="1">
      <alignment horizontal="left"/>
    </xf>
    <xf numFmtId="0" fontId="2" fillId="0" borderId="1" xfId="0" applyFont="1" applyBorder="1" applyAlignment="1">
      <alignment horizontal="left"/>
    </xf>
    <xf numFmtId="3" fontId="2" fillId="0" borderId="16" xfId="0" applyNumberFormat="1" applyFont="1" applyBorder="1" applyAlignment="1">
      <alignment horizontal="center" vertical="center" wrapText="1"/>
    </xf>
    <xf numFmtId="49" fontId="2" fillId="3" borderId="19"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cellXfs>
  <cellStyles count="2">
    <cellStyle name="Normal" xfId="0" builtinId="0"/>
    <cellStyle name="Normal 2" xfId="1" xr:uid="{C968B91E-F766-4FE9-9D08-7A57B7485B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B78F-ABB1-4DCD-9955-C58B9C6269C1}">
  <sheetPr>
    <pageSetUpPr fitToPage="1"/>
  </sheetPr>
  <dimension ref="B2:L240"/>
  <sheetViews>
    <sheetView tabSelected="1" zoomScaleNormal="100" workbookViewId="0">
      <selection activeCell="B11" sqref="B11:D11"/>
    </sheetView>
  </sheetViews>
  <sheetFormatPr defaultColWidth="9.140625" defaultRowHeight="15" x14ac:dyDescent="0.25"/>
  <cols>
    <col min="1" max="1" width="3.140625" style="1" customWidth="1"/>
    <col min="2" max="2" width="6" style="2" customWidth="1"/>
    <col min="3" max="3" width="20.42578125" style="1" customWidth="1"/>
    <col min="4" max="4" width="49" style="1" customWidth="1"/>
    <col min="5" max="5" width="13.140625" style="1" customWidth="1"/>
    <col min="6" max="6" width="7.140625" style="1" customWidth="1"/>
    <col min="7" max="7" width="10.5703125" style="1" customWidth="1"/>
    <col min="8" max="8" width="9" style="1" customWidth="1"/>
    <col min="9" max="9" width="9.140625" style="1"/>
    <col min="10" max="10" width="26.85546875" style="1" customWidth="1"/>
    <col min="11" max="11" width="38.140625" style="1" customWidth="1"/>
    <col min="12" max="12" width="37.85546875" style="147" customWidth="1"/>
    <col min="13" max="16384" width="9.140625" style="1"/>
  </cols>
  <sheetData>
    <row r="2" spans="2:11" x14ac:dyDescent="0.25">
      <c r="B2" s="269" t="s">
        <v>70</v>
      </c>
      <c r="C2" s="269"/>
      <c r="D2" s="269"/>
      <c r="E2" s="269"/>
      <c r="F2" s="269"/>
      <c r="G2" s="269"/>
      <c r="H2" s="269"/>
      <c r="I2" s="269"/>
      <c r="J2" s="269"/>
      <c r="K2" s="269"/>
    </row>
    <row r="3" spans="2:11" ht="15" customHeight="1" x14ac:dyDescent="0.25">
      <c r="B3" s="270" t="s">
        <v>71</v>
      </c>
      <c r="C3" s="270"/>
      <c r="D3" s="270"/>
      <c r="E3" s="270"/>
      <c r="F3" s="270"/>
      <c r="G3" s="270"/>
      <c r="H3" s="270"/>
      <c r="I3" s="45"/>
      <c r="J3" s="45"/>
      <c r="K3" s="45"/>
    </row>
    <row r="4" spans="2:11" x14ac:dyDescent="0.25">
      <c r="B4" s="271" t="s">
        <v>69</v>
      </c>
      <c r="C4" s="271"/>
      <c r="D4" s="271"/>
      <c r="E4" s="271"/>
      <c r="F4" s="271"/>
      <c r="G4" s="271"/>
      <c r="H4" s="271"/>
      <c r="I4" s="271"/>
      <c r="J4" s="271"/>
      <c r="K4" s="271"/>
    </row>
    <row r="5" spans="2:11" x14ac:dyDescent="0.25">
      <c r="B5" s="272" t="s">
        <v>218</v>
      </c>
      <c r="C5" s="272"/>
      <c r="D5" s="272"/>
      <c r="E5" s="272"/>
      <c r="F5" s="272"/>
      <c r="G5" s="272"/>
      <c r="H5" s="272"/>
      <c r="I5" s="272"/>
      <c r="J5" s="44"/>
      <c r="K5" s="44"/>
    </row>
    <row r="6" spans="2:11" x14ac:dyDescent="0.25">
      <c r="B6" s="273" t="s">
        <v>68</v>
      </c>
      <c r="C6" s="274"/>
      <c r="D6" s="274"/>
      <c r="E6" s="275"/>
      <c r="F6" s="276"/>
      <c r="G6" s="276"/>
      <c r="H6" s="276"/>
      <c r="I6" s="276"/>
      <c r="J6" s="276"/>
      <c r="K6" s="277"/>
    </row>
    <row r="7" spans="2:11" x14ac:dyDescent="0.25">
      <c r="B7" s="273" t="s">
        <v>67</v>
      </c>
      <c r="C7" s="274"/>
      <c r="D7" s="274"/>
      <c r="E7" s="275"/>
      <c r="F7" s="276"/>
      <c r="G7" s="276"/>
      <c r="H7" s="276"/>
      <c r="I7" s="276"/>
      <c r="J7" s="276"/>
      <c r="K7" s="277"/>
    </row>
    <row r="8" spans="2:11" x14ac:dyDescent="0.25">
      <c r="B8" s="273" t="s">
        <v>66</v>
      </c>
      <c r="C8" s="274"/>
      <c r="D8" s="274"/>
      <c r="E8" s="275"/>
      <c r="F8" s="276"/>
      <c r="G8" s="276"/>
      <c r="H8" s="276"/>
      <c r="I8" s="276"/>
      <c r="J8" s="276"/>
      <c r="K8" s="277"/>
    </row>
    <row r="9" spans="2:11" x14ac:dyDescent="0.25">
      <c r="B9" s="273" t="s">
        <v>65</v>
      </c>
      <c r="C9" s="274"/>
      <c r="D9" s="274"/>
      <c r="E9" s="275"/>
      <c r="F9" s="276"/>
      <c r="G9" s="276"/>
      <c r="H9" s="276"/>
      <c r="I9" s="276"/>
      <c r="J9" s="276"/>
      <c r="K9" s="277"/>
    </row>
    <row r="10" spans="2:11" x14ac:dyDescent="0.25">
      <c r="B10" s="278" t="s">
        <v>64</v>
      </c>
      <c r="C10" s="279"/>
      <c r="D10" s="279"/>
      <c r="E10" s="275"/>
      <c r="F10" s="276"/>
      <c r="G10" s="276"/>
      <c r="H10" s="276"/>
      <c r="I10" s="276"/>
      <c r="J10" s="276"/>
      <c r="K10" s="277"/>
    </row>
    <row r="11" spans="2:11" x14ac:dyDescent="0.25">
      <c r="B11" s="280" t="s">
        <v>63</v>
      </c>
      <c r="C11" s="281"/>
      <c r="D11" s="282"/>
      <c r="E11" s="275"/>
      <c r="F11" s="276"/>
      <c r="G11" s="276"/>
      <c r="H11" s="276"/>
      <c r="I11" s="276"/>
      <c r="J11" s="276"/>
      <c r="K11" s="277"/>
    </row>
    <row r="12" spans="2:11" x14ac:dyDescent="0.25">
      <c r="B12" s="43"/>
      <c r="C12" s="42"/>
      <c r="D12" s="42"/>
      <c r="E12" s="41"/>
      <c r="F12" s="41"/>
      <c r="G12" s="41"/>
      <c r="H12" s="41"/>
      <c r="I12" s="41"/>
      <c r="J12" s="41"/>
      <c r="K12" s="41"/>
    </row>
    <row r="13" spans="2:11" x14ac:dyDescent="0.25">
      <c r="B13" s="283" t="s">
        <v>62</v>
      </c>
      <c r="C13" s="283"/>
      <c r="D13" s="283"/>
      <c r="E13" s="283"/>
      <c r="F13" s="283"/>
      <c r="G13" s="283"/>
      <c r="H13" s="283"/>
      <c r="I13" s="283"/>
      <c r="J13" s="283"/>
      <c r="K13" s="283"/>
    </row>
    <row r="14" spans="2:11" x14ac:dyDescent="0.25">
      <c r="B14" s="246" t="s">
        <v>61</v>
      </c>
      <c r="C14" s="247"/>
      <c r="D14" s="248"/>
      <c r="E14" s="253"/>
      <c r="F14" s="254"/>
      <c r="G14" s="254"/>
      <c r="H14" s="254"/>
      <c r="I14" s="254"/>
      <c r="J14" s="254"/>
      <c r="K14" s="255"/>
    </row>
    <row r="15" spans="2:11" x14ac:dyDescent="0.25">
      <c r="B15" s="246" t="s">
        <v>61</v>
      </c>
      <c r="C15" s="247"/>
      <c r="D15" s="248"/>
      <c r="E15" s="253"/>
      <c r="F15" s="254"/>
      <c r="G15" s="254"/>
      <c r="H15" s="254"/>
      <c r="I15" s="254"/>
      <c r="J15" s="254"/>
      <c r="K15" s="255"/>
    </row>
    <row r="16" spans="2:11" x14ac:dyDescent="0.25">
      <c r="B16" s="246" t="s">
        <v>61</v>
      </c>
      <c r="C16" s="247"/>
      <c r="D16" s="248"/>
      <c r="E16" s="253"/>
      <c r="F16" s="254"/>
      <c r="G16" s="254"/>
      <c r="H16" s="254"/>
      <c r="I16" s="254"/>
      <c r="J16" s="254"/>
      <c r="K16" s="255"/>
    </row>
    <row r="17" spans="2:12" x14ac:dyDescent="0.25">
      <c r="B17" s="36"/>
      <c r="C17" s="35"/>
      <c r="D17" s="35"/>
      <c r="E17" s="35"/>
      <c r="F17" s="35"/>
      <c r="G17" s="35"/>
      <c r="H17" s="35"/>
      <c r="I17" s="34"/>
      <c r="J17" s="34"/>
      <c r="K17" s="34"/>
    </row>
    <row r="18" spans="2:12" x14ac:dyDescent="0.25">
      <c r="B18" s="262" t="s">
        <v>60</v>
      </c>
      <c r="C18" s="263"/>
      <c r="D18" s="263"/>
      <c r="E18" s="263"/>
      <c r="F18" s="263"/>
      <c r="G18" s="263"/>
      <c r="H18" s="12"/>
      <c r="I18" s="40"/>
      <c r="J18" s="40"/>
      <c r="K18" s="40"/>
    </row>
    <row r="19" spans="2:12" x14ac:dyDescent="0.25">
      <c r="B19" s="264" t="s">
        <v>59</v>
      </c>
      <c r="C19" s="265"/>
      <c r="D19" s="265"/>
      <c r="E19" s="265"/>
      <c r="F19" s="265"/>
      <c r="G19" s="265"/>
      <c r="H19" s="12"/>
      <c r="I19" s="40"/>
      <c r="J19" s="40"/>
      <c r="K19" s="40"/>
    </row>
    <row r="20" spans="2:12" x14ac:dyDescent="0.25">
      <c r="B20" s="258" t="s">
        <v>58</v>
      </c>
      <c r="C20" s="258"/>
      <c r="D20" s="258"/>
      <c r="E20" s="258"/>
      <c r="F20" s="258"/>
      <c r="G20" s="258"/>
      <c r="H20" s="258"/>
      <c r="I20" s="39"/>
      <c r="J20" s="39"/>
      <c r="K20" s="39"/>
    </row>
    <row r="21" spans="2:12" x14ac:dyDescent="0.25">
      <c r="B21" s="258" t="s">
        <v>57</v>
      </c>
      <c r="C21" s="258"/>
      <c r="D21" s="258"/>
      <c r="E21" s="258"/>
      <c r="F21" s="258"/>
      <c r="G21" s="258"/>
      <c r="H21" s="258"/>
      <c r="I21" s="258"/>
      <c r="J21" s="258"/>
      <c r="K21" s="258"/>
    </row>
    <row r="22" spans="2:12" x14ac:dyDescent="0.25">
      <c r="B22" s="7" t="s">
        <v>56</v>
      </c>
      <c r="C22" s="38"/>
      <c r="D22" s="38"/>
      <c r="E22" s="38"/>
      <c r="F22" s="38"/>
      <c r="G22" s="38"/>
      <c r="H22" s="38"/>
      <c r="I22" s="38"/>
      <c r="J22" s="38"/>
      <c r="K22" s="37"/>
    </row>
    <row r="23" spans="2:12" x14ac:dyDescent="0.25">
      <c r="B23" s="36"/>
      <c r="C23" s="35"/>
      <c r="D23" s="35"/>
      <c r="E23" s="35"/>
      <c r="F23" s="35"/>
      <c r="G23" s="35"/>
      <c r="H23" s="35"/>
      <c r="I23" s="34"/>
      <c r="J23" s="34"/>
      <c r="K23" s="34"/>
    </row>
    <row r="24" spans="2:12" x14ac:dyDescent="0.25">
      <c r="B24" s="259" t="s">
        <v>55</v>
      </c>
      <c r="C24" s="259"/>
      <c r="D24" s="259"/>
      <c r="E24" s="259"/>
      <c r="F24" s="259"/>
      <c r="G24" s="259"/>
      <c r="H24" s="259"/>
      <c r="I24" s="259"/>
      <c r="J24" s="33"/>
      <c r="K24" s="32"/>
    </row>
    <row r="25" spans="2:12" ht="40.5" customHeight="1" x14ac:dyDescent="0.25">
      <c r="B25" s="256" t="s">
        <v>111</v>
      </c>
      <c r="C25" s="256"/>
      <c r="D25" s="256"/>
      <c r="E25" s="256"/>
      <c r="F25" s="256"/>
      <c r="G25" s="256"/>
      <c r="H25" s="256"/>
      <c r="I25" s="256"/>
      <c r="J25" s="256"/>
      <c r="K25" s="256"/>
    </row>
    <row r="26" spans="2:12" ht="35.25" customHeight="1" x14ac:dyDescent="0.25">
      <c r="B26" s="257" t="s">
        <v>112</v>
      </c>
      <c r="C26" s="257"/>
      <c r="D26" s="257"/>
      <c r="E26" s="257"/>
      <c r="F26" s="257"/>
      <c r="G26" s="257"/>
      <c r="H26" s="257"/>
      <c r="I26" s="257"/>
      <c r="J26" s="257"/>
      <c r="K26" s="257"/>
    </row>
    <row r="27" spans="2:12" ht="35.25" customHeight="1" x14ac:dyDescent="0.25">
      <c r="B27" s="257" t="s">
        <v>113</v>
      </c>
      <c r="C27" s="257"/>
      <c r="D27" s="257"/>
      <c r="E27" s="257"/>
      <c r="F27" s="257"/>
      <c r="G27" s="257"/>
      <c r="H27" s="257"/>
      <c r="I27" s="257"/>
      <c r="J27" s="257"/>
      <c r="K27" s="257"/>
    </row>
    <row r="28" spans="2:12" ht="30.75" customHeight="1" x14ac:dyDescent="0.25">
      <c r="B28" s="256" t="s">
        <v>116</v>
      </c>
      <c r="C28" s="256"/>
      <c r="D28" s="256"/>
      <c r="E28" s="256"/>
      <c r="F28" s="256"/>
      <c r="G28" s="256"/>
      <c r="H28" s="256"/>
      <c r="I28" s="256"/>
      <c r="J28" s="256"/>
      <c r="K28" s="256"/>
    </row>
    <row r="29" spans="2:12" ht="49.5" customHeight="1" x14ac:dyDescent="0.25">
      <c r="B29" s="257" t="s">
        <v>196</v>
      </c>
      <c r="C29" s="257"/>
      <c r="D29" s="257"/>
      <c r="E29" s="257"/>
      <c r="F29" s="257"/>
      <c r="G29" s="257"/>
      <c r="H29" s="257"/>
      <c r="I29" s="257"/>
      <c r="J29" s="257"/>
      <c r="K29" s="257"/>
      <c r="L29" s="148"/>
    </row>
    <row r="30" spans="2:12" ht="36" customHeight="1" x14ac:dyDescent="0.25">
      <c r="B30" s="257" t="s">
        <v>217</v>
      </c>
      <c r="C30" s="257"/>
      <c r="D30" s="257"/>
      <c r="E30" s="257"/>
      <c r="F30" s="257"/>
      <c r="G30" s="257"/>
      <c r="H30" s="257"/>
      <c r="I30" s="257"/>
      <c r="J30" s="257"/>
      <c r="K30" s="257"/>
    </row>
    <row r="31" spans="2:12" ht="37.5" customHeight="1" x14ac:dyDescent="0.25">
      <c r="B31" s="249" t="s">
        <v>173</v>
      </c>
      <c r="C31" s="249"/>
      <c r="D31" s="249"/>
      <c r="E31" s="249"/>
      <c r="F31" s="249"/>
      <c r="G31" s="249"/>
      <c r="H31" s="249"/>
      <c r="I31" s="249"/>
      <c r="J31" s="249"/>
      <c r="K31" s="249"/>
    </row>
    <row r="32" spans="2:12" x14ac:dyDescent="0.25">
      <c r="B32" s="260" t="s">
        <v>114</v>
      </c>
      <c r="C32" s="261"/>
      <c r="D32" s="261"/>
      <c r="E32" s="261"/>
      <c r="F32" s="261"/>
      <c r="G32" s="261"/>
      <c r="H32" s="261"/>
      <c r="I32" s="261"/>
      <c r="J32" s="261"/>
      <c r="K32" s="261"/>
    </row>
    <row r="33" spans="2:12" x14ac:dyDescent="0.25">
      <c r="B33" s="260" t="s">
        <v>115</v>
      </c>
      <c r="C33" s="260"/>
      <c r="D33" s="260"/>
      <c r="E33" s="260"/>
      <c r="F33" s="260"/>
      <c r="G33" s="260"/>
      <c r="H33" s="260"/>
      <c r="I33" s="260"/>
      <c r="J33" s="260"/>
      <c r="K33" s="260"/>
    </row>
    <row r="34" spans="2:12" x14ac:dyDescent="0.25">
      <c r="B34" s="268"/>
      <c r="C34" s="268"/>
      <c r="D34" s="268"/>
      <c r="E34" s="268"/>
      <c r="F34" s="268"/>
      <c r="G34" s="268"/>
      <c r="H34" s="268"/>
      <c r="I34" s="268"/>
      <c r="J34" s="268"/>
      <c r="K34" s="31"/>
    </row>
    <row r="35" spans="2:12" x14ac:dyDescent="0.25">
      <c r="B35" s="286" t="s">
        <v>72</v>
      </c>
      <c r="C35" s="286"/>
      <c r="D35" s="286"/>
      <c r="E35" s="286"/>
      <c r="F35" s="286"/>
      <c r="G35" s="286"/>
      <c r="H35" s="286"/>
      <c r="I35" s="286"/>
      <c r="J35" s="286"/>
      <c r="K35" s="286"/>
    </row>
    <row r="36" spans="2:12" ht="63" customHeight="1" x14ac:dyDescent="0.25">
      <c r="B36" s="266" t="s">
        <v>174</v>
      </c>
      <c r="C36" s="266"/>
      <c r="D36" s="266"/>
      <c r="E36" s="266"/>
      <c r="F36" s="266"/>
      <c r="G36" s="266"/>
      <c r="H36" s="266"/>
      <c r="I36" s="266"/>
      <c r="J36" s="266"/>
      <c r="K36" s="266"/>
    </row>
    <row r="37" spans="2:12" x14ac:dyDescent="0.25">
      <c r="B37" s="267" t="s">
        <v>73</v>
      </c>
      <c r="C37" s="267"/>
      <c r="D37" s="267"/>
      <c r="E37" s="267"/>
      <c r="F37" s="267"/>
      <c r="G37" s="267"/>
      <c r="H37" s="267"/>
      <c r="I37" s="267"/>
      <c r="J37" s="30"/>
    </row>
    <row r="38" spans="2:12" ht="86.25" thickBot="1" x14ac:dyDescent="0.3">
      <c r="B38" s="4" t="s">
        <v>54</v>
      </c>
      <c r="C38" s="4" t="s">
        <v>53</v>
      </c>
      <c r="D38" s="4" t="s">
        <v>52</v>
      </c>
      <c r="E38" s="106" t="s">
        <v>104</v>
      </c>
      <c r="F38" s="4" t="s">
        <v>51</v>
      </c>
      <c r="G38" s="4" t="s">
        <v>50</v>
      </c>
      <c r="H38" s="4" t="s">
        <v>49</v>
      </c>
      <c r="I38" s="107" t="s">
        <v>48</v>
      </c>
      <c r="J38" s="107" t="s">
        <v>47</v>
      </c>
      <c r="K38" s="108" t="s">
        <v>46</v>
      </c>
      <c r="L38" s="143"/>
    </row>
    <row r="39" spans="2:12" ht="15.75" customHeight="1" thickBot="1" x14ac:dyDescent="0.3">
      <c r="B39" s="103" t="s">
        <v>2</v>
      </c>
      <c r="C39" s="250" t="s">
        <v>119</v>
      </c>
      <c r="D39" s="251"/>
      <c r="E39" s="251"/>
      <c r="F39" s="251"/>
      <c r="G39" s="251"/>
      <c r="H39" s="251"/>
      <c r="I39" s="251"/>
      <c r="J39" s="251"/>
      <c r="K39" s="252"/>
      <c r="L39" s="143"/>
    </row>
    <row r="40" spans="2:12" ht="15.75" customHeight="1" x14ac:dyDescent="0.25">
      <c r="B40" s="211" t="s">
        <v>117</v>
      </c>
      <c r="C40" s="213" t="s">
        <v>120</v>
      </c>
      <c r="D40" s="111" t="s">
        <v>126</v>
      </c>
      <c r="E40" s="284">
        <v>10</v>
      </c>
      <c r="F40" s="243" t="s">
        <v>33</v>
      </c>
      <c r="G40" s="241"/>
      <c r="H40" s="303">
        <v>0.05</v>
      </c>
      <c r="I40" s="241">
        <f>G40*E40</f>
        <v>0</v>
      </c>
      <c r="J40" s="48"/>
      <c r="K40" s="86"/>
      <c r="L40" s="143"/>
    </row>
    <row r="41" spans="2:12" x14ac:dyDescent="0.25">
      <c r="B41" s="212"/>
      <c r="C41" s="186"/>
      <c r="D41" s="112" t="s">
        <v>197</v>
      </c>
      <c r="E41" s="285"/>
      <c r="F41" s="203"/>
      <c r="G41" s="205"/>
      <c r="H41" s="298"/>
      <c r="I41" s="205"/>
      <c r="J41" s="50"/>
      <c r="K41" s="54"/>
      <c r="L41" s="144"/>
    </row>
    <row r="42" spans="2:12" ht="18.75" customHeight="1" x14ac:dyDescent="0.25">
      <c r="B42" s="212"/>
      <c r="C42" s="186"/>
      <c r="D42" s="112" t="s">
        <v>198</v>
      </c>
      <c r="E42" s="285"/>
      <c r="F42" s="203"/>
      <c r="G42" s="205"/>
      <c r="H42" s="298"/>
      <c r="I42" s="205"/>
      <c r="J42" s="50"/>
      <c r="K42" s="54"/>
      <c r="L42" s="144"/>
    </row>
    <row r="43" spans="2:12" ht="60" x14ac:dyDescent="0.25">
      <c r="B43" s="212"/>
      <c r="C43" s="186"/>
      <c r="D43" s="112" t="s">
        <v>193</v>
      </c>
      <c r="E43" s="285"/>
      <c r="F43" s="203"/>
      <c r="G43" s="205"/>
      <c r="H43" s="298"/>
      <c r="I43" s="205"/>
      <c r="J43" s="50"/>
      <c r="K43" s="54"/>
      <c r="L43" s="144"/>
    </row>
    <row r="44" spans="2:12" ht="30" x14ac:dyDescent="0.25">
      <c r="B44" s="212"/>
      <c r="C44" s="186"/>
      <c r="D44" s="112" t="s">
        <v>199</v>
      </c>
      <c r="E44" s="285"/>
      <c r="F44" s="203"/>
      <c r="G44" s="205"/>
      <c r="H44" s="298"/>
      <c r="I44" s="205"/>
      <c r="J44" s="50"/>
      <c r="K44" s="54"/>
      <c r="L44" s="144"/>
    </row>
    <row r="45" spans="2:12" ht="30" x14ac:dyDescent="0.25">
      <c r="B45" s="212"/>
      <c r="C45" s="186"/>
      <c r="D45" s="112" t="s">
        <v>194</v>
      </c>
      <c r="E45" s="285"/>
      <c r="F45" s="203"/>
      <c r="G45" s="205"/>
      <c r="H45" s="298"/>
      <c r="I45" s="205"/>
      <c r="J45" s="50"/>
      <c r="K45" s="54"/>
      <c r="L45" s="144"/>
    </row>
    <row r="46" spans="2:12" ht="53.25" customHeight="1" thickBot="1" x14ac:dyDescent="0.3">
      <c r="B46" s="218"/>
      <c r="C46" s="219"/>
      <c r="D46" s="150" t="s">
        <v>195</v>
      </c>
      <c r="E46" s="296"/>
      <c r="F46" s="297"/>
      <c r="G46" s="242"/>
      <c r="H46" s="299"/>
      <c r="I46" s="242"/>
      <c r="J46" s="52"/>
      <c r="K46" s="55"/>
      <c r="L46" s="144"/>
    </row>
    <row r="47" spans="2:12" x14ac:dyDescent="0.25">
      <c r="B47" s="160" t="s">
        <v>19</v>
      </c>
      <c r="C47" s="161"/>
      <c r="D47" s="161"/>
      <c r="E47" s="161"/>
      <c r="F47" s="161"/>
      <c r="G47" s="161"/>
      <c r="H47" s="162"/>
      <c r="I47" s="120">
        <f>I40</f>
        <v>0</v>
      </c>
      <c r="L47" s="143"/>
    </row>
    <row r="48" spans="2:12" x14ac:dyDescent="0.25">
      <c r="B48" s="166" t="s">
        <v>18</v>
      </c>
      <c r="C48" s="166"/>
      <c r="D48" s="166"/>
      <c r="E48" s="166"/>
      <c r="F48" s="166"/>
      <c r="G48" s="166"/>
      <c r="H48" s="166"/>
      <c r="I48" s="121">
        <f>I47*0.05</f>
        <v>0</v>
      </c>
      <c r="L48" s="143"/>
    </row>
    <row r="49" spans="2:12" ht="15.75" thickBot="1" x14ac:dyDescent="0.3">
      <c r="B49" s="166" t="s">
        <v>17</v>
      </c>
      <c r="C49" s="166"/>
      <c r="D49" s="166"/>
      <c r="E49" s="166"/>
      <c r="F49" s="166"/>
      <c r="G49" s="166"/>
      <c r="H49" s="166"/>
      <c r="I49" s="121">
        <f>I48+I47</f>
        <v>0</v>
      </c>
      <c r="L49" s="143"/>
    </row>
    <row r="50" spans="2:12" ht="18" customHeight="1" thickBot="1" x14ac:dyDescent="0.3">
      <c r="B50" s="110" t="s">
        <v>1</v>
      </c>
      <c r="C50" s="226" t="s">
        <v>121</v>
      </c>
      <c r="D50" s="226"/>
      <c r="E50" s="226"/>
      <c r="F50" s="226"/>
      <c r="G50" s="226"/>
      <c r="H50" s="226"/>
      <c r="I50" s="226"/>
      <c r="J50" s="226"/>
      <c r="K50" s="227"/>
      <c r="L50" s="143"/>
    </row>
    <row r="51" spans="2:12" ht="30" x14ac:dyDescent="0.25">
      <c r="B51" s="211" t="s">
        <v>45</v>
      </c>
      <c r="C51" s="213" t="s">
        <v>120</v>
      </c>
      <c r="D51" s="111" t="s">
        <v>127</v>
      </c>
      <c r="E51" s="243">
        <v>20</v>
      </c>
      <c r="F51" s="215" t="s">
        <v>143</v>
      </c>
      <c r="G51" s="216"/>
      <c r="H51" s="217">
        <v>0.05</v>
      </c>
      <c r="I51" s="228">
        <f>G51*E51</f>
        <v>0</v>
      </c>
      <c r="J51" s="124"/>
      <c r="K51" s="86"/>
      <c r="L51" s="144"/>
    </row>
    <row r="52" spans="2:12" ht="30" x14ac:dyDescent="0.25">
      <c r="B52" s="212"/>
      <c r="C52" s="186"/>
      <c r="D52" s="112" t="s">
        <v>128</v>
      </c>
      <c r="E52" s="203"/>
      <c r="F52" s="190"/>
      <c r="G52" s="192"/>
      <c r="H52" s="222"/>
      <c r="I52" s="224"/>
      <c r="J52" s="71"/>
      <c r="K52" s="54"/>
      <c r="L52" s="144"/>
    </row>
    <row r="53" spans="2:12" ht="30" x14ac:dyDescent="0.25">
      <c r="B53" s="212"/>
      <c r="C53" s="186"/>
      <c r="D53" s="112" t="s">
        <v>200</v>
      </c>
      <c r="E53" s="203"/>
      <c r="F53" s="190"/>
      <c r="G53" s="192"/>
      <c r="H53" s="222"/>
      <c r="I53" s="224"/>
      <c r="J53" s="71"/>
      <c r="K53" s="54"/>
      <c r="L53" s="144"/>
    </row>
    <row r="54" spans="2:12" ht="30" x14ac:dyDescent="0.25">
      <c r="B54" s="212"/>
      <c r="C54" s="186"/>
      <c r="D54" s="112" t="s">
        <v>129</v>
      </c>
      <c r="E54" s="203"/>
      <c r="F54" s="190"/>
      <c r="G54" s="192"/>
      <c r="H54" s="222"/>
      <c r="I54" s="224"/>
      <c r="J54" s="71"/>
      <c r="K54" s="54"/>
      <c r="L54" s="144"/>
    </row>
    <row r="55" spans="2:12" x14ac:dyDescent="0.25">
      <c r="B55" s="212"/>
      <c r="C55" s="186"/>
      <c r="D55" s="113" t="s">
        <v>130</v>
      </c>
      <c r="E55" s="203"/>
      <c r="F55" s="190"/>
      <c r="G55" s="192"/>
      <c r="H55" s="222"/>
      <c r="I55" s="224"/>
      <c r="J55" s="71"/>
      <c r="K55" s="54"/>
      <c r="L55" s="144"/>
    </row>
    <row r="56" spans="2:12" x14ac:dyDescent="0.25">
      <c r="B56" s="212"/>
      <c r="C56" s="186"/>
      <c r="D56" s="113" t="s">
        <v>201</v>
      </c>
      <c r="E56" s="203"/>
      <c r="F56" s="190"/>
      <c r="G56" s="192"/>
      <c r="H56" s="222"/>
      <c r="I56" s="224"/>
      <c r="J56" s="71"/>
      <c r="K56" s="54"/>
      <c r="L56" s="144"/>
    </row>
    <row r="57" spans="2:12" ht="30" x14ac:dyDescent="0.25">
      <c r="B57" s="212"/>
      <c r="C57" s="186"/>
      <c r="D57" s="145" t="s">
        <v>188</v>
      </c>
      <c r="E57" s="203"/>
      <c r="F57" s="190"/>
      <c r="G57" s="192"/>
      <c r="H57" s="222"/>
      <c r="I57" s="224"/>
      <c r="J57" s="71"/>
      <c r="K57" s="54"/>
      <c r="L57" s="144"/>
    </row>
    <row r="58" spans="2:12" x14ac:dyDescent="0.25">
      <c r="B58" s="184"/>
      <c r="C58" s="187"/>
      <c r="D58" s="12" t="s">
        <v>131</v>
      </c>
      <c r="E58" s="203"/>
      <c r="F58" s="191"/>
      <c r="G58" s="193"/>
      <c r="H58" s="244"/>
      <c r="I58" s="245"/>
      <c r="J58" s="117"/>
      <c r="K58" s="127"/>
      <c r="L58" s="144"/>
    </row>
    <row r="59" spans="2:12" ht="22.5" customHeight="1" x14ac:dyDescent="0.25">
      <c r="B59" s="212" t="s">
        <v>43</v>
      </c>
      <c r="C59" s="186" t="s">
        <v>122</v>
      </c>
      <c r="D59" s="114" t="s">
        <v>132</v>
      </c>
      <c r="E59" s="229"/>
      <c r="F59" s="232"/>
      <c r="G59" s="235"/>
      <c r="H59" s="191"/>
      <c r="I59" s="238"/>
      <c r="J59" s="71"/>
      <c r="K59" s="54"/>
      <c r="L59" s="144"/>
    </row>
    <row r="60" spans="2:12" ht="33" customHeight="1" x14ac:dyDescent="0.25">
      <c r="B60" s="212"/>
      <c r="C60" s="186"/>
      <c r="D60" s="114" t="s">
        <v>133</v>
      </c>
      <c r="E60" s="230"/>
      <c r="F60" s="233"/>
      <c r="G60" s="236"/>
      <c r="H60" s="203"/>
      <c r="I60" s="239"/>
      <c r="J60" s="71"/>
      <c r="K60" s="54"/>
      <c r="L60" s="144"/>
    </row>
    <row r="61" spans="2:12" ht="26.25" customHeight="1" x14ac:dyDescent="0.25">
      <c r="B61" s="212"/>
      <c r="C61" s="186"/>
      <c r="D61" s="113" t="s">
        <v>202</v>
      </c>
      <c r="E61" s="231"/>
      <c r="F61" s="234"/>
      <c r="G61" s="237"/>
      <c r="H61" s="204"/>
      <c r="I61" s="240"/>
      <c r="J61" s="125"/>
      <c r="K61" s="54"/>
      <c r="L61" s="144"/>
    </row>
    <row r="62" spans="2:12" ht="45" x14ac:dyDescent="0.25">
      <c r="B62" s="212"/>
      <c r="C62" s="186"/>
      <c r="D62" s="20" t="s">
        <v>175</v>
      </c>
      <c r="E62" s="97">
        <v>30</v>
      </c>
      <c r="F62" s="97" t="s">
        <v>33</v>
      </c>
      <c r="G62" s="50"/>
      <c r="H62" s="98">
        <v>0.05</v>
      </c>
      <c r="I62" s="122">
        <f>G62*E62</f>
        <v>0</v>
      </c>
      <c r="J62" s="125"/>
      <c r="K62" s="54"/>
      <c r="L62" s="144"/>
    </row>
    <row r="63" spans="2:12" ht="37.5" customHeight="1" thickBot="1" x14ac:dyDescent="0.3">
      <c r="B63" s="218"/>
      <c r="C63" s="219"/>
      <c r="D63" s="19" t="s">
        <v>176</v>
      </c>
      <c r="E63" s="102">
        <v>70</v>
      </c>
      <c r="F63" s="102" t="s">
        <v>33</v>
      </c>
      <c r="G63" s="52"/>
      <c r="H63" s="118">
        <v>0.05</v>
      </c>
      <c r="I63" s="123">
        <f>G63*E63</f>
        <v>0</v>
      </c>
      <c r="J63" s="126"/>
      <c r="K63" s="55"/>
      <c r="L63" s="144"/>
    </row>
    <row r="64" spans="2:12" x14ac:dyDescent="0.25">
      <c r="B64" s="160" t="s">
        <v>19</v>
      </c>
      <c r="C64" s="161"/>
      <c r="D64" s="161"/>
      <c r="E64" s="161"/>
      <c r="F64" s="161"/>
      <c r="G64" s="161"/>
      <c r="H64" s="162"/>
      <c r="I64" s="120">
        <f>SUM(I62:I63)+I51</f>
        <v>0</v>
      </c>
      <c r="L64" s="143"/>
    </row>
    <row r="65" spans="2:12" x14ac:dyDescent="0.25">
      <c r="B65" s="166" t="s">
        <v>18</v>
      </c>
      <c r="C65" s="166"/>
      <c r="D65" s="166"/>
      <c r="E65" s="166"/>
      <c r="F65" s="166"/>
      <c r="G65" s="166"/>
      <c r="H65" s="166"/>
      <c r="I65" s="121">
        <f>I64*0.05</f>
        <v>0</v>
      </c>
      <c r="L65" s="143"/>
    </row>
    <row r="66" spans="2:12" ht="15.75" thickBot="1" x14ac:dyDescent="0.3">
      <c r="B66" s="166" t="s">
        <v>17</v>
      </c>
      <c r="C66" s="166"/>
      <c r="D66" s="166"/>
      <c r="E66" s="166"/>
      <c r="F66" s="166"/>
      <c r="G66" s="166"/>
      <c r="H66" s="166"/>
      <c r="I66" s="121">
        <f>I65+I64</f>
        <v>0</v>
      </c>
      <c r="L66" s="143"/>
    </row>
    <row r="67" spans="2:12" ht="15.75" thickBot="1" x14ac:dyDescent="0.3">
      <c r="B67" s="110" t="s">
        <v>118</v>
      </c>
      <c r="C67" s="226" t="s">
        <v>123</v>
      </c>
      <c r="D67" s="226"/>
      <c r="E67" s="226"/>
      <c r="F67" s="226"/>
      <c r="G67" s="226"/>
      <c r="H67" s="226"/>
      <c r="I67" s="226"/>
      <c r="J67" s="226"/>
      <c r="K67" s="227"/>
      <c r="L67" s="143"/>
    </row>
    <row r="68" spans="2:12" ht="15" customHeight="1" x14ac:dyDescent="0.25">
      <c r="B68" s="211" t="s">
        <v>40</v>
      </c>
      <c r="C68" s="213" t="s">
        <v>124</v>
      </c>
      <c r="D68" s="115" t="s">
        <v>134</v>
      </c>
      <c r="E68" s="215">
        <v>20</v>
      </c>
      <c r="F68" s="215" t="s">
        <v>33</v>
      </c>
      <c r="G68" s="216"/>
      <c r="H68" s="217">
        <v>0.05</v>
      </c>
      <c r="I68" s="228">
        <f>G68*E68</f>
        <v>0</v>
      </c>
      <c r="J68" s="124"/>
      <c r="K68" s="86"/>
      <c r="L68" s="143"/>
    </row>
    <row r="69" spans="2:12" ht="30" x14ac:dyDescent="0.25">
      <c r="B69" s="212"/>
      <c r="C69" s="186"/>
      <c r="D69" s="20" t="s">
        <v>135</v>
      </c>
      <c r="E69" s="190"/>
      <c r="F69" s="190"/>
      <c r="G69" s="192"/>
      <c r="H69" s="222"/>
      <c r="I69" s="224"/>
      <c r="J69" s="71"/>
      <c r="K69" s="54"/>
      <c r="L69" s="144"/>
    </row>
    <row r="70" spans="2:12" x14ac:dyDescent="0.25">
      <c r="B70" s="212"/>
      <c r="C70" s="186"/>
      <c r="D70" s="20" t="s">
        <v>136</v>
      </c>
      <c r="E70" s="190"/>
      <c r="F70" s="190"/>
      <c r="G70" s="192"/>
      <c r="H70" s="222"/>
      <c r="I70" s="224"/>
      <c r="J70" s="71"/>
      <c r="K70" s="54"/>
      <c r="L70" s="144"/>
    </row>
    <row r="71" spans="2:12" ht="30" x14ac:dyDescent="0.25">
      <c r="B71" s="212"/>
      <c r="C71" s="186"/>
      <c r="D71" s="20" t="s">
        <v>137</v>
      </c>
      <c r="E71" s="190"/>
      <c r="F71" s="190"/>
      <c r="G71" s="192"/>
      <c r="H71" s="222"/>
      <c r="I71" s="224"/>
      <c r="J71" s="71"/>
      <c r="K71" s="54"/>
      <c r="L71" s="144"/>
    </row>
    <row r="72" spans="2:12" x14ac:dyDescent="0.25">
      <c r="B72" s="212"/>
      <c r="C72" s="186"/>
      <c r="D72" s="20" t="s">
        <v>138</v>
      </c>
      <c r="E72" s="190"/>
      <c r="F72" s="190"/>
      <c r="G72" s="192"/>
      <c r="H72" s="222"/>
      <c r="I72" s="224"/>
      <c r="J72" s="71"/>
      <c r="K72" s="54"/>
      <c r="L72" s="144"/>
    </row>
    <row r="73" spans="2:12" x14ac:dyDescent="0.25">
      <c r="B73" s="212"/>
      <c r="C73" s="186"/>
      <c r="D73" s="20" t="s">
        <v>139</v>
      </c>
      <c r="E73" s="190"/>
      <c r="F73" s="190"/>
      <c r="G73" s="192"/>
      <c r="H73" s="222"/>
      <c r="I73" s="224"/>
      <c r="J73" s="71"/>
      <c r="K73" s="54"/>
      <c r="L73" s="144"/>
    </row>
    <row r="74" spans="2:12" x14ac:dyDescent="0.25">
      <c r="B74" s="212"/>
      <c r="C74" s="186"/>
      <c r="D74" s="20" t="s">
        <v>140</v>
      </c>
      <c r="E74" s="190"/>
      <c r="F74" s="190"/>
      <c r="G74" s="192"/>
      <c r="H74" s="222"/>
      <c r="I74" s="224"/>
      <c r="J74" s="71"/>
      <c r="K74" s="54"/>
      <c r="L74" s="144"/>
    </row>
    <row r="75" spans="2:12" x14ac:dyDescent="0.25">
      <c r="B75" s="212"/>
      <c r="C75" s="186"/>
      <c r="D75" s="20" t="s">
        <v>141</v>
      </c>
      <c r="E75" s="190"/>
      <c r="F75" s="190"/>
      <c r="G75" s="192"/>
      <c r="H75" s="222"/>
      <c r="I75" s="224"/>
      <c r="J75" s="71"/>
      <c r="K75" s="54"/>
      <c r="L75" s="144"/>
    </row>
    <row r="76" spans="2:12" x14ac:dyDescent="0.25">
      <c r="B76" s="212"/>
      <c r="C76" s="186"/>
      <c r="D76" s="116" t="s">
        <v>177</v>
      </c>
      <c r="E76" s="190"/>
      <c r="F76" s="190"/>
      <c r="G76" s="192"/>
      <c r="H76" s="222"/>
      <c r="I76" s="224"/>
      <c r="J76" s="71"/>
      <c r="K76" s="54"/>
      <c r="L76" s="144"/>
    </row>
    <row r="77" spans="2:12" x14ac:dyDescent="0.25">
      <c r="B77" s="212"/>
      <c r="C77" s="186"/>
      <c r="D77" s="20" t="s">
        <v>142</v>
      </c>
      <c r="E77" s="190"/>
      <c r="F77" s="190"/>
      <c r="G77" s="192"/>
      <c r="H77" s="222"/>
      <c r="I77" s="224"/>
      <c r="J77" s="71"/>
      <c r="K77" s="54"/>
      <c r="L77" s="144"/>
    </row>
    <row r="78" spans="2:12" ht="15" customHeight="1" x14ac:dyDescent="0.25">
      <c r="B78" s="212" t="s">
        <v>38</v>
      </c>
      <c r="C78" s="186" t="s">
        <v>125</v>
      </c>
      <c r="D78" s="20" t="s">
        <v>134</v>
      </c>
      <c r="E78" s="190">
        <v>20</v>
      </c>
      <c r="F78" s="190" t="s">
        <v>33</v>
      </c>
      <c r="G78" s="192"/>
      <c r="H78" s="208">
        <v>0.05</v>
      </c>
      <c r="I78" s="224">
        <f>G78*E78</f>
        <v>0</v>
      </c>
      <c r="J78" s="71"/>
      <c r="K78" s="54"/>
      <c r="L78" s="144"/>
    </row>
    <row r="79" spans="2:12" ht="30" x14ac:dyDescent="0.25">
      <c r="B79" s="212"/>
      <c r="C79" s="186"/>
      <c r="D79" s="20" t="s">
        <v>135</v>
      </c>
      <c r="E79" s="190"/>
      <c r="F79" s="190"/>
      <c r="G79" s="192"/>
      <c r="H79" s="222"/>
      <c r="I79" s="224"/>
      <c r="J79" s="71"/>
      <c r="K79" s="54"/>
      <c r="L79" s="144"/>
    </row>
    <row r="80" spans="2:12" x14ac:dyDescent="0.25">
      <c r="B80" s="212"/>
      <c r="C80" s="186"/>
      <c r="D80" s="20" t="s">
        <v>136</v>
      </c>
      <c r="E80" s="190"/>
      <c r="F80" s="190"/>
      <c r="G80" s="192"/>
      <c r="H80" s="222"/>
      <c r="I80" s="224"/>
      <c r="J80" s="71"/>
      <c r="K80" s="54"/>
      <c r="L80" s="144"/>
    </row>
    <row r="81" spans="2:12" ht="30" x14ac:dyDescent="0.25">
      <c r="B81" s="212"/>
      <c r="C81" s="186"/>
      <c r="D81" s="20" t="s">
        <v>137</v>
      </c>
      <c r="E81" s="190"/>
      <c r="F81" s="190"/>
      <c r="G81" s="192"/>
      <c r="H81" s="222"/>
      <c r="I81" s="224"/>
      <c r="J81" s="71"/>
      <c r="K81" s="54"/>
      <c r="L81" s="144"/>
    </row>
    <row r="82" spans="2:12" x14ac:dyDescent="0.25">
      <c r="B82" s="212"/>
      <c r="C82" s="186"/>
      <c r="D82" s="20" t="s">
        <v>138</v>
      </c>
      <c r="E82" s="190"/>
      <c r="F82" s="190"/>
      <c r="G82" s="192"/>
      <c r="H82" s="222"/>
      <c r="I82" s="224"/>
      <c r="J82" s="71"/>
      <c r="K82" s="54"/>
      <c r="L82" s="144"/>
    </row>
    <row r="83" spans="2:12" x14ac:dyDescent="0.25">
      <c r="B83" s="212"/>
      <c r="C83" s="186"/>
      <c r="D83" s="20" t="s">
        <v>139</v>
      </c>
      <c r="E83" s="190"/>
      <c r="F83" s="190"/>
      <c r="G83" s="192"/>
      <c r="H83" s="222"/>
      <c r="I83" s="224"/>
      <c r="J83" s="71"/>
      <c r="K83" s="54"/>
      <c r="L83" s="144"/>
    </row>
    <row r="84" spans="2:12" x14ac:dyDescent="0.25">
      <c r="B84" s="212"/>
      <c r="C84" s="186"/>
      <c r="D84" s="20" t="s">
        <v>140</v>
      </c>
      <c r="E84" s="190"/>
      <c r="F84" s="190"/>
      <c r="G84" s="192"/>
      <c r="H84" s="222"/>
      <c r="I84" s="224"/>
      <c r="J84" s="71"/>
      <c r="K84" s="54"/>
      <c r="L84" s="144"/>
    </row>
    <row r="85" spans="2:12" x14ac:dyDescent="0.25">
      <c r="B85" s="212"/>
      <c r="C85" s="186"/>
      <c r="D85" s="20" t="s">
        <v>141</v>
      </c>
      <c r="E85" s="190"/>
      <c r="F85" s="190"/>
      <c r="G85" s="192"/>
      <c r="H85" s="222"/>
      <c r="I85" s="224"/>
      <c r="J85" s="71"/>
      <c r="K85" s="54"/>
      <c r="L85" s="144"/>
    </row>
    <row r="86" spans="2:12" x14ac:dyDescent="0.25">
      <c r="B86" s="212"/>
      <c r="C86" s="186"/>
      <c r="D86" s="116" t="s">
        <v>178</v>
      </c>
      <c r="E86" s="190"/>
      <c r="F86" s="190"/>
      <c r="G86" s="192"/>
      <c r="H86" s="222"/>
      <c r="I86" s="224"/>
      <c r="J86" s="71"/>
      <c r="K86" s="54"/>
      <c r="L86" s="144"/>
    </row>
    <row r="87" spans="2:12" ht="15.75" thickBot="1" x14ac:dyDescent="0.3">
      <c r="B87" s="218"/>
      <c r="C87" s="219"/>
      <c r="D87" s="19" t="s">
        <v>142</v>
      </c>
      <c r="E87" s="220"/>
      <c r="F87" s="220"/>
      <c r="G87" s="221"/>
      <c r="H87" s="223"/>
      <c r="I87" s="225"/>
      <c r="J87" s="119"/>
      <c r="K87" s="55"/>
      <c r="L87" s="144"/>
    </row>
    <row r="88" spans="2:12" x14ac:dyDescent="0.25">
      <c r="B88" s="160" t="s">
        <v>19</v>
      </c>
      <c r="C88" s="161"/>
      <c r="D88" s="161"/>
      <c r="E88" s="161"/>
      <c r="F88" s="161"/>
      <c r="G88" s="161"/>
      <c r="H88" s="162"/>
      <c r="I88" s="120">
        <f>I78+I68</f>
        <v>0</v>
      </c>
      <c r="K88" s="105"/>
      <c r="L88" s="143"/>
    </row>
    <row r="89" spans="2:12" x14ac:dyDescent="0.25">
      <c r="B89" s="166" t="s">
        <v>18</v>
      </c>
      <c r="C89" s="166"/>
      <c r="D89" s="166"/>
      <c r="E89" s="166"/>
      <c r="F89" s="166"/>
      <c r="G89" s="166"/>
      <c r="H89" s="166"/>
      <c r="I89" s="121">
        <f>I88*0.05</f>
        <v>0</v>
      </c>
      <c r="K89" s="105"/>
      <c r="L89" s="143"/>
    </row>
    <row r="90" spans="2:12" ht="15.75" thickBot="1" x14ac:dyDescent="0.3">
      <c r="B90" s="166" t="s">
        <v>17</v>
      </c>
      <c r="C90" s="166"/>
      <c r="D90" s="166"/>
      <c r="E90" s="166"/>
      <c r="F90" s="166"/>
      <c r="G90" s="166"/>
      <c r="H90" s="166"/>
      <c r="I90" s="121">
        <f>I89+I88</f>
        <v>0</v>
      </c>
      <c r="K90" s="105"/>
      <c r="L90" s="143"/>
    </row>
    <row r="91" spans="2:12" ht="15.75" customHeight="1" thickBot="1" x14ac:dyDescent="0.3">
      <c r="B91" s="128" t="s">
        <v>36</v>
      </c>
      <c r="C91" s="209" t="s">
        <v>219</v>
      </c>
      <c r="D91" s="209"/>
      <c r="E91" s="209"/>
      <c r="F91" s="209"/>
      <c r="G91" s="209"/>
      <c r="H91" s="209"/>
      <c r="I91" s="209"/>
      <c r="J91" s="209"/>
      <c r="K91" s="210"/>
      <c r="L91" s="143"/>
    </row>
    <row r="92" spans="2:12" ht="30" customHeight="1" x14ac:dyDescent="0.25">
      <c r="B92" s="211" t="s">
        <v>144</v>
      </c>
      <c r="C92" s="213" t="s">
        <v>145</v>
      </c>
      <c r="D92" s="100" t="s">
        <v>146</v>
      </c>
      <c r="E92" s="214">
        <v>30</v>
      </c>
      <c r="F92" s="215" t="s">
        <v>33</v>
      </c>
      <c r="G92" s="216"/>
      <c r="H92" s="217">
        <v>0.05</v>
      </c>
      <c r="I92" s="216">
        <f>G92*E92</f>
        <v>0</v>
      </c>
      <c r="J92" s="48"/>
      <c r="K92" s="86"/>
      <c r="L92" s="143"/>
    </row>
    <row r="93" spans="2:12" ht="30" x14ac:dyDescent="0.25">
      <c r="B93" s="212"/>
      <c r="C93" s="186"/>
      <c r="D93" s="101" t="s">
        <v>147</v>
      </c>
      <c r="E93" s="188"/>
      <c r="F93" s="190"/>
      <c r="G93" s="192"/>
      <c r="H93" s="194"/>
      <c r="I93" s="192"/>
      <c r="J93" s="50"/>
      <c r="K93" s="54"/>
      <c r="L93" s="143"/>
    </row>
    <row r="94" spans="2:12" x14ac:dyDescent="0.25">
      <c r="B94" s="212"/>
      <c r="C94" s="186"/>
      <c r="D94" s="101" t="s">
        <v>148</v>
      </c>
      <c r="E94" s="188"/>
      <c r="F94" s="190"/>
      <c r="G94" s="192"/>
      <c r="H94" s="194"/>
      <c r="I94" s="192"/>
      <c r="J94" s="50"/>
      <c r="K94" s="54"/>
      <c r="L94" s="143"/>
    </row>
    <row r="95" spans="2:12" ht="30" x14ac:dyDescent="0.25">
      <c r="B95" s="212"/>
      <c r="C95" s="186"/>
      <c r="D95" s="101" t="s">
        <v>149</v>
      </c>
      <c r="E95" s="188"/>
      <c r="F95" s="190"/>
      <c r="G95" s="192"/>
      <c r="H95" s="194"/>
      <c r="I95" s="192"/>
      <c r="J95" s="50"/>
      <c r="K95" s="54"/>
      <c r="L95" s="143"/>
    </row>
    <row r="96" spans="2:12" x14ac:dyDescent="0.25">
      <c r="B96" s="212"/>
      <c r="C96" s="186"/>
      <c r="D96" s="101" t="s">
        <v>203</v>
      </c>
      <c r="E96" s="188"/>
      <c r="F96" s="190"/>
      <c r="G96" s="192"/>
      <c r="H96" s="194"/>
      <c r="I96" s="192"/>
      <c r="J96" s="50"/>
      <c r="K96" s="54"/>
      <c r="L96" s="143"/>
    </row>
    <row r="97" spans="2:12" ht="30" x14ac:dyDescent="0.25">
      <c r="B97" s="212"/>
      <c r="C97" s="186"/>
      <c r="D97" s="101" t="s">
        <v>150</v>
      </c>
      <c r="E97" s="188"/>
      <c r="F97" s="190"/>
      <c r="G97" s="192"/>
      <c r="H97" s="194"/>
      <c r="I97" s="192"/>
      <c r="J97" s="50"/>
      <c r="K97" s="54"/>
      <c r="L97" s="143"/>
    </row>
    <row r="98" spans="2:12" ht="30" customHeight="1" x14ac:dyDescent="0.25">
      <c r="B98" s="184" t="s">
        <v>151</v>
      </c>
      <c r="C98" s="186" t="s">
        <v>204</v>
      </c>
      <c r="D98" s="101" t="s">
        <v>152</v>
      </c>
      <c r="E98" s="189">
        <v>30</v>
      </c>
      <c r="F98" s="191" t="s">
        <v>33</v>
      </c>
      <c r="G98" s="193"/>
      <c r="H98" s="195">
        <v>0.05</v>
      </c>
      <c r="I98" s="193">
        <f>G98*E98</f>
        <v>0</v>
      </c>
      <c r="J98" s="50"/>
      <c r="K98" s="54"/>
      <c r="L98" s="143"/>
    </row>
    <row r="99" spans="2:12" ht="30" x14ac:dyDescent="0.25">
      <c r="B99" s="185"/>
      <c r="C99" s="186"/>
      <c r="D99" s="101" t="s">
        <v>206</v>
      </c>
      <c r="E99" s="201"/>
      <c r="F99" s="203"/>
      <c r="G99" s="205"/>
      <c r="H99" s="207"/>
      <c r="I99" s="205"/>
      <c r="J99" s="50"/>
      <c r="K99" s="54"/>
      <c r="L99" s="143"/>
    </row>
    <row r="100" spans="2:12" ht="30" x14ac:dyDescent="0.25">
      <c r="B100" s="185"/>
      <c r="C100" s="186"/>
      <c r="D100" s="101" t="s">
        <v>153</v>
      </c>
      <c r="E100" s="201"/>
      <c r="F100" s="203"/>
      <c r="G100" s="205"/>
      <c r="H100" s="207"/>
      <c r="I100" s="205"/>
      <c r="J100" s="50"/>
      <c r="K100" s="54"/>
      <c r="L100" s="143"/>
    </row>
    <row r="101" spans="2:12" x14ac:dyDescent="0.25">
      <c r="B101" s="200"/>
      <c r="C101" s="186"/>
      <c r="D101" s="101" t="s">
        <v>154</v>
      </c>
      <c r="E101" s="202"/>
      <c r="F101" s="204"/>
      <c r="G101" s="206"/>
      <c r="H101" s="208"/>
      <c r="I101" s="206"/>
      <c r="J101" s="50"/>
      <c r="K101" s="54"/>
      <c r="L101" s="143"/>
    </row>
    <row r="102" spans="2:12" ht="30" customHeight="1" x14ac:dyDescent="0.25">
      <c r="B102" s="184" t="s">
        <v>155</v>
      </c>
      <c r="C102" s="186" t="s">
        <v>205</v>
      </c>
      <c r="D102" s="101" t="s">
        <v>152</v>
      </c>
      <c r="E102" s="189">
        <v>30</v>
      </c>
      <c r="F102" s="191" t="s">
        <v>33</v>
      </c>
      <c r="G102" s="193"/>
      <c r="H102" s="195">
        <v>0.05</v>
      </c>
      <c r="I102" s="193">
        <f>G102*E102</f>
        <v>0</v>
      </c>
      <c r="J102" s="50"/>
      <c r="K102" s="54"/>
      <c r="L102" s="143"/>
    </row>
    <row r="103" spans="2:12" ht="30" x14ac:dyDescent="0.25">
      <c r="B103" s="185"/>
      <c r="C103" s="186"/>
      <c r="D103" s="101" t="s">
        <v>207</v>
      </c>
      <c r="E103" s="201"/>
      <c r="F103" s="203"/>
      <c r="G103" s="205"/>
      <c r="H103" s="207"/>
      <c r="I103" s="205"/>
      <c r="J103" s="50"/>
      <c r="K103" s="54"/>
      <c r="L103" s="143"/>
    </row>
    <row r="104" spans="2:12" ht="30.75" customHeight="1" x14ac:dyDescent="0.25">
      <c r="B104" s="185"/>
      <c r="C104" s="186"/>
      <c r="D104" s="101" t="s">
        <v>153</v>
      </c>
      <c r="E104" s="201"/>
      <c r="F104" s="203"/>
      <c r="G104" s="205"/>
      <c r="H104" s="207"/>
      <c r="I104" s="205"/>
      <c r="J104" s="50"/>
      <c r="K104" s="54"/>
      <c r="L104" s="143"/>
    </row>
    <row r="105" spans="2:12" x14ac:dyDescent="0.25">
      <c r="B105" s="200"/>
      <c r="C105" s="186"/>
      <c r="D105" s="101" t="s">
        <v>154</v>
      </c>
      <c r="E105" s="202"/>
      <c r="F105" s="204"/>
      <c r="G105" s="206"/>
      <c r="H105" s="208"/>
      <c r="I105" s="206"/>
      <c r="J105" s="50"/>
      <c r="K105" s="54"/>
      <c r="L105" s="143"/>
    </row>
    <row r="106" spans="2:12" ht="30" customHeight="1" x14ac:dyDescent="0.25">
      <c r="B106" s="184" t="s">
        <v>156</v>
      </c>
      <c r="C106" s="186" t="s">
        <v>157</v>
      </c>
      <c r="D106" s="101" t="s">
        <v>158</v>
      </c>
      <c r="E106" s="188">
        <v>30</v>
      </c>
      <c r="F106" s="190" t="s">
        <v>33</v>
      </c>
      <c r="G106" s="192"/>
      <c r="H106" s="194">
        <v>0.05</v>
      </c>
      <c r="I106" s="192">
        <f>G106*E106</f>
        <v>0</v>
      </c>
      <c r="J106" s="50"/>
      <c r="K106" s="54"/>
      <c r="L106" s="143"/>
    </row>
    <row r="107" spans="2:12" x14ac:dyDescent="0.25">
      <c r="B107" s="185"/>
      <c r="C107" s="186"/>
      <c r="D107" s="101" t="s">
        <v>159</v>
      </c>
      <c r="E107" s="188"/>
      <c r="F107" s="190"/>
      <c r="G107" s="192"/>
      <c r="H107" s="194"/>
      <c r="I107" s="192"/>
      <c r="J107" s="50"/>
      <c r="K107" s="54"/>
      <c r="L107" s="143"/>
    </row>
    <row r="108" spans="2:12" x14ac:dyDescent="0.25">
      <c r="B108" s="185"/>
      <c r="C108" s="186"/>
      <c r="D108" s="101" t="s">
        <v>208</v>
      </c>
      <c r="E108" s="188"/>
      <c r="F108" s="190"/>
      <c r="G108" s="192"/>
      <c r="H108" s="194"/>
      <c r="I108" s="192"/>
      <c r="J108" s="50"/>
      <c r="K108" s="54"/>
      <c r="L108" s="143"/>
    </row>
    <row r="109" spans="2:12" x14ac:dyDescent="0.25">
      <c r="B109" s="185"/>
      <c r="C109" s="186"/>
      <c r="D109" s="101" t="s">
        <v>160</v>
      </c>
      <c r="E109" s="188"/>
      <c r="F109" s="190"/>
      <c r="G109" s="192"/>
      <c r="H109" s="194"/>
      <c r="I109" s="192"/>
      <c r="J109" s="50"/>
      <c r="K109" s="54"/>
      <c r="L109" s="143"/>
    </row>
    <row r="110" spans="2:12" ht="30" x14ac:dyDescent="0.25">
      <c r="B110" s="185"/>
      <c r="C110" s="186"/>
      <c r="D110" s="101" t="s">
        <v>209</v>
      </c>
      <c r="E110" s="188"/>
      <c r="F110" s="190"/>
      <c r="G110" s="192"/>
      <c r="H110" s="194"/>
      <c r="I110" s="192"/>
      <c r="J110" s="50"/>
      <c r="K110" s="54"/>
      <c r="L110" s="143"/>
    </row>
    <row r="111" spans="2:12" ht="31.5" customHeight="1" x14ac:dyDescent="0.25">
      <c r="B111" s="185"/>
      <c r="C111" s="186"/>
      <c r="D111" s="101" t="s">
        <v>161</v>
      </c>
      <c r="E111" s="188"/>
      <c r="F111" s="190"/>
      <c r="G111" s="192"/>
      <c r="H111" s="194"/>
      <c r="I111" s="192"/>
      <c r="J111" s="96"/>
      <c r="K111" s="127"/>
      <c r="L111" s="143"/>
    </row>
    <row r="112" spans="2:12" ht="45" x14ac:dyDescent="0.25">
      <c r="B112" s="185"/>
      <c r="C112" s="187"/>
      <c r="D112" s="129" t="s">
        <v>162</v>
      </c>
      <c r="E112" s="189"/>
      <c r="F112" s="191"/>
      <c r="G112" s="193"/>
      <c r="H112" s="195"/>
      <c r="I112" s="193"/>
      <c r="J112" s="96"/>
      <c r="K112" s="127"/>
      <c r="L112" s="143"/>
    </row>
    <row r="113" spans="2:12" ht="64.5" customHeight="1" thickBot="1" x14ac:dyDescent="0.3">
      <c r="B113" s="196" t="s">
        <v>75</v>
      </c>
      <c r="C113" s="197"/>
      <c r="D113" s="198" t="s">
        <v>163</v>
      </c>
      <c r="E113" s="198"/>
      <c r="F113" s="198"/>
      <c r="G113" s="198"/>
      <c r="H113" s="198"/>
      <c r="I113" s="198"/>
      <c r="J113" s="198"/>
      <c r="K113" s="199"/>
      <c r="L113" s="143"/>
    </row>
    <row r="114" spans="2:12" ht="14.25" customHeight="1" x14ac:dyDescent="0.25">
      <c r="B114" s="160" t="s">
        <v>19</v>
      </c>
      <c r="C114" s="161"/>
      <c r="D114" s="161"/>
      <c r="E114" s="161"/>
      <c r="F114" s="161"/>
      <c r="G114" s="161"/>
      <c r="H114" s="162"/>
      <c r="I114" s="46">
        <f>SUM(I92:I112)</f>
        <v>0</v>
      </c>
      <c r="J114" s="104"/>
      <c r="K114" s="105"/>
      <c r="L114" s="143"/>
    </row>
    <row r="115" spans="2:12" ht="14.25" customHeight="1" x14ac:dyDescent="0.25">
      <c r="B115" s="163" t="s">
        <v>18</v>
      </c>
      <c r="C115" s="164"/>
      <c r="D115" s="164"/>
      <c r="E115" s="164"/>
      <c r="F115" s="164"/>
      <c r="G115" s="164"/>
      <c r="H115" s="165"/>
      <c r="I115" s="47">
        <f>I114*0.05</f>
        <v>0</v>
      </c>
      <c r="J115" s="104"/>
      <c r="K115" s="105"/>
      <c r="L115" s="143"/>
    </row>
    <row r="116" spans="2:12" ht="14.25" customHeight="1" x14ac:dyDescent="0.25">
      <c r="B116" s="166" t="s">
        <v>17</v>
      </c>
      <c r="C116" s="166"/>
      <c r="D116" s="166"/>
      <c r="E116" s="166"/>
      <c r="F116" s="166"/>
      <c r="G116" s="166"/>
      <c r="H116" s="166"/>
      <c r="I116" s="47">
        <f>I115+I114</f>
        <v>0</v>
      </c>
      <c r="J116" s="104"/>
      <c r="K116" s="105"/>
      <c r="L116" s="143"/>
    </row>
    <row r="117" spans="2:12" ht="14.25" customHeight="1" thickBot="1" x14ac:dyDescent="0.3">
      <c r="B117" s="14"/>
      <c r="C117" s="14"/>
      <c r="D117" s="14"/>
      <c r="E117" s="14"/>
      <c r="F117" s="14"/>
      <c r="G117" s="14"/>
      <c r="H117" s="14"/>
      <c r="J117" s="104"/>
      <c r="K117" s="105"/>
      <c r="L117" s="143"/>
    </row>
    <row r="118" spans="2:12" ht="14.25" customHeight="1" thickBot="1" x14ac:dyDescent="0.3">
      <c r="B118" s="167" t="s">
        <v>31</v>
      </c>
      <c r="C118" s="168"/>
      <c r="D118" s="168"/>
      <c r="E118" s="168"/>
      <c r="F118" s="168"/>
      <c r="G118" s="168"/>
      <c r="H118" s="168"/>
      <c r="I118" s="169"/>
      <c r="J118" s="104"/>
      <c r="K118" s="105"/>
      <c r="L118" s="143"/>
    </row>
    <row r="119" spans="2:12" ht="14.25" customHeight="1" x14ac:dyDescent="0.25">
      <c r="B119" s="170" t="s">
        <v>6</v>
      </c>
      <c r="C119" s="172" t="s">
        <v>164</v>
      </c>
      <c r="D119" s="173"/>
      <c r="E119" s="176" t="s">
        <v>28</v>
      </c>
      <c r="F119" s="170" t="s">
        <v>27</v>
      </c>
      <c r="G119" s="170" t="s">
        <v>26</v>
      </c>
      <c r="H119" s="170" t="s">
        <v>25</v>
      </c>
      <c r="I119" s="170" t="s">
        <v>24</v>
      </c>
      <c r="J119" s="104"/>
      <c r="K119" s="105"/>
      <c r="L119" s="143"/>
    </row>
    <row r="120" spans="2:12" ht="31.5" customHeight="1" thickBot="1" x14ac:dyDescent="0.3">
      <c r="B120" s="171"/>
      <c r="C120" s="174"/>
      <c r="D120" s="175"/>
      <c r="E120" s="177"/>
      <c r="F120" s="171"/>
      <c r="G120" s="171"/>
      <c r="H120" s="171"/>
      <c r="I120" s="171"/>
      <c r="J120" s="104"/>
      <c r="K120" s="105"/>
      <c r="L120" s="143"/>
    </row>
    <row r="121" spans="2:12" ht="14.25" customHeight="1" x14ac:dyDescent="0.25">
      <c r="B121" s="130" t="s">
        <v>2</v>
      </c>
      <c r="C121" s="178"/>
      <c r="D121" s="179"/>
      <c r="E121" s="131"/>
      <c r="F121" s="132"/>
      <c r="G121" s="132"/>
      <c r="H121" s="132"/>
      <c r="I121" s="133"/>
      <c r="J121" s="104"/>
      <c r="K121" s="105"/>
      <c r="L121" s="143"/>
    </row>
    <row r="122" spans="2:12" ht="14.25" customHeight="1" x14ac:dyDescent="0.25">
      <c r="B122" s="134" t="s">
        <v>1</v>
      </c>
      <c r="C122" s="180"/>
      <c r="D122" s="181"/>
      <c r="E122" s="135"/>
      <c r="F122" s="136"/>
      <c r="G122" s="136"/>
      <c r="H122" s="136"/>
      <c r="I122" s="137"/>
      <c r="J122" s="104"/>
      <c r="K122" s="105"/>
      <c r="L122" s="143"/>
    </row>
    <row r="123" spans="2:12" ht="14.25" customHeight="1" x14ac:dyDescent="0.25">
      <c r="B123" s="134" t="s">
        <v>0</v>
      </c>
      <c r="C123" s="180"/>
      <c r="D123" s="181"/>
      <c r="E123" s="135"/>
      <c r="F123" s="136"/>
      <c r="G123" s="136"/>
      <c r="H123" s="136"/>
      <c r="I123" s="137"/>
      <c r="J123" s="104"/>
      <c r="K123" s="105"/>
      <c r="L123" s="143"/>
    </row>
    <row r="124" spans="2:12" ht="14.25" customHeight="1" x14ac:dyDescent="0.25">
      <c r="B124" s="134" t="s">
        <v>36</v>
      </c>
      <c r="C124" s="180"/>
      <c r="D124" s="181"/>
      <c r="E124" s="135"/>
      <c r="F124" s="136"/>
      <c r="G124" s="136"/>
      <c r="H124" s="136"/>
      <c r="I124" s="137"/>
      <c r="J124" s="104"/>
      <c r="K124" s="105"/>
      <c r="L124" s="143"/>
    </row>
    <row r="125" spans="2:12" ht="14.25" customHeight="1" x14ac:dyDescent="0.25">
      <c r="B125" s="134" t="s">
        <v>35</v>
      </c>
      <c r="C125" s="180"/>
      <c r="D125" s="181"/>
      <c r="E125" s="135"/>
      <c r="F125" s="136"/>
      <c r="G125" s="136"/>
      <c r="H125" s="136"/>
      <c r="I125" s="137"/>
      <c r="J125" s="104"/>
      <c r="K125" s="105"/>
      <c r="L125" s="143"/>
    </row>
    <row r="126" spans="2:12" ht="14.25" customHeight="1" thickBot="1" x14ac:dyDescent="0.3">
      <c r="B126" s="138" t="s">
        <v>21</v>
      </c>
      <c r="C126" s="182"/>
      <c r="D126" s="183"/>
      <c r="E126" s="139"/>
      <c r="F126" s="140"/>
      <c r="G126" s="140"/>
      <c r="H126" s="140"/>
      <c r="I126" s="141"/>
      <c r="J126" s="104"/>
      <c r="K126" s="105"/>
      <c r="L126" s="143"/>
    </row>
    <row r="127" spans="2:12" ht="14.25" customHeight="1" x14ac:dyDescent="0.25">
      <c r="B127" s="151" t="s">
        <v>23</v>
      </c>
      <c r="C127" s="152"/>
      <c r="D127" s="152"/>
      <c r="E127" s="152"/>
      <c r="F127" s="152"/>
      <c r="G127" s="152"/>
      <c r="H127" s="153"/>
      <c r="I127" s="142"/>
      <c r="J127" s="104"/>
      <c r="K127" s="105"/>
      <c r="L127" s="143"/>
    </row>
    <row r="128" spans="2:12" ht="14.25" customHeight="1" x14ac:dyDescent="0.25">
      <c r="B128" s="154" t="s">
        <v>18</v>
      </c>
      <c r="C128" s="155"/>
      <c r="D128" s="155"/>
      <c r="E128" s="155"/>
      <c r="F128" s="155"/>
      <c r="G128" s="155"/>
      <c r="H128" s="156"/>
      <c r="I128" s="61"/>
      <c r="J128" s="104"/>
      <c r="K128" s="105"/>
      <c r="L128" s="143"/>
    </row>
    <row r="129" spans="2:12" ht="14.25" customHeight="1" thickBot="1" x14ac:dyDescent="0.3">
      <c r="B129" s="157" t="s">
        <v>22</v>
      </c>
      <c r="C129" s="158"/>
      <c r="D129" s="158"/>
      <c r="E129" s="158"/>
      <c r="F129" s="158"/>
      <c r="G129" s="158"/>
      <c r="H129" s="159"/>
      <c r="I129" s="62"/>
      <c r="J129" s="104"/>
      <c r="K129" s="105"/>
      <c r="L129" s="143"/>
    </row>
    <row r="130" spans="2:12" ht="21.75" customHeight="1" x14ac:dyDescent="0.25">
      <c r="B130" s="295" t="s">
        <v>35</v>
      </c>
      <c r="C130" s="287" t="s">
        <v>74</v>
      </c>
      <c r="D130" s="288"/>
      <c r="E130" s="288"/>
      <c r="F130" s="288"/>
      <c r="G130" s="288"/>
      <c r="H130" s="288"/>
      <c r="I130" s="288"/>
      <c r="J130" s="288"/>
      <c r="K130" s="288"/>
      <c r="L130" s="143"/>
    </row>
    <row r="131" spans="2:12" ht="15.75" customHeight="1" x14ac:dyDescent="0.25">
      <c r="B131" s="295"/>
      <c r="C131" s="289" t="s">
        <v>79</v>
      </c>
      <c r="D131" s="290"/>
      <c r="E131" s="202">
        <v>60</v>
      </c>
      <c r="F131" s="203" t="s">
        <v>33</v>
      </c>
      <c r="G131" s="205"/>
      <c r="H131" s="207">
        <v>0.05</v>
      </c>
      <c r="I131" s="205">
        <f>G131*E131</f>
        <v>0</v>
      </c>
      <c r="J131" s="99"/>
      <c r="K131" s="109"/>
      <c r="L131" s="148"/>
    </row>
    <row r="132" spans="2:12" x14ac:dyDescent="0.25">
      <c r="B132" s="295"/>
      <c r="C132" s="368" t="s">
        <v>179</v>
      </c>
      <c r="D132" s="369"/>
      <c r="E132" s="202"/>
      <c r="F132" s="203"/>
      <c r="G132" s="205"/>
      <c r="H132" s="207"/>
      <c r="I132" s="205"/>
      <c r="J132" s="99"/>
      <c r="K132" s="109"/>
      <c r="L132" s="148"/>
    </row>
    <row r="133" spans="2:12" ht="20.25" customHeight="1" x14ac:dyDescent="0.25">
      <c r="B133" s="295"/>
      <c r="C133" s="291" t="s">
        <v>180</v>
      </c>
      <c r="D133" s="292"/>
      <c r="E133" s="285"/>
      <c r="F133" s="203"/>
      <c r="G133" s="205"/>
      <c r="H133" s="298"/>
      <c r="I133" s="205"/>
      <c r="J133" s="50"/>
      <c r="K133" s="54"/>
    </row>
    <row r="134" spans="2:12" ht="37.5" customHeight="1" x14ac:dyDescent="0.25">
      <c r="B134" s="295"/>
      <c r="C134" s="291" t="s">
        <v>181</v>
      </c>
      <c r="D134" s="292"/>
      <c r="E134" s="285"/>
      <c r="F134" s="203"/>
      <c r="G134" s="205"/>
      <c r="H134" s="298"/>
      <c r="I134" s="205"/>
      <c r="J134" s="50"/>
      <c r="K134" s="54"/>
    </row>
    <row r="135" spans="2:12" ht="51" customHeight="1" x14ac:dyDescent="0.25">
      <c r="B135" s="295"/>
      <c r="C135" s="291" t="s">
        <v>182</v>
      </c>
      <c r="D135" s="292"/>
      <c r="E135" s="285"/>
      <c r="F135" s="203"/>
      <c r="G135" s="205"/>
      <c r="H135" s="298"/>
      <c r="I135" s="205"/>
      <c r="J135" s="50"/>
      <c r="K135" s="54"/>
    </row>
    <row r="136" spans="2:12" ht="15.75" thickBot="1" x14ac:dyDescent="0.3">
      <c r="B136" s="295"/>
      <c r="C136" s="293" t="s">
        <v>183</v>
      </c>
      <c r="D136" s="294"/>
      <c r="E136" s="296"/>
      <c r="F136" s="297"/>
      <c r="G136" s="242"/>
      <c r="H136" s="299"/>
      <c r="I136" s="242"/>
      <c r="J136" s="52"/>
      <c r="K136" s="55"/>
    </row>
    <row r="137" spans="2:12" x14ac:dyDescent="0.25">
      <c r="B137" s="304" t="s">
        <v>19</v>
      </c>
      <c r="C137" s="304"/>
      <c r="D137" s="304"/>
      <c r="E137" s="304"/>
      <c r="F137" s="304"/>
      <c r="G137" s="304"/>
      <c r="H137" s="304"/>
      <c r="I137" s="46">
        <f>I131</f>
        <v>0</v>
      </c>
      <c r="J137" s="29"/>
      <c r="K137" s="28"/>
    </row>
    <row r="138" spans="2:12" x14ac:dyDescent="0.25">
      <c r="B138" s="166" t="s">
        <v>18</v>
      </c>
      <c r="C138" s="166"/>
      <c r="D138" s="166"/>
      <c r="E138" s="166"/>
      <c r="F138" s="166"/>
      <c r="G138" s="166"/>
      <c r="H138" s="166"/>
      <c r="I138" s="47">
        <f>I137*0.05</f>
        <v>0</v>
      </c>
      <c r="J138" s="29"/>
      <c r="K138" s="28"/>
    </row>
    <row r="139" spans="2:12" x14ac:dyDescent="0.25">
      <c r="B139" s="166" t="s">
        <v>17</v>
      </c>
      <c r="C139" s="166"/>
      <c r="D139" s="166"/>
      <c r="E139" s="166"/>
      <c r="F139" s="166"/>
      <c r="G139" s="166"/>
      <c r="H139" s="166"/>
      <c r="I139" s="47">
        <f>I138+I137</f>
        <v>0</v>
      </c>
      <c r="J139" s="29"/>
      <c r="K139" s="28"/>
    </row>
    <row r="140" spans="2:12" ht="15.75" thickBot="1" x14ac:dyDescent="0.3">
      <c r="B140" s="28"/>
      <c r="C140" s="14"/>
      <c r="D140" s="14"/>
      <c r="E140" s="14"/>
      <c r="F140" s="14"/>
      <c r="G140" s="14"/>
      <c r="H140" s="14"/>
      <c r="I140" s="28"/>
      <c r="J140" s="29"/>
      <c r="K140" s="28"/>
    </row>
    <row r="141" spans="2:12" s="23" customFormat="1" ht="15.75" thickBot="1" x14ac:dyDescent="0.3">
      <c r="B141" s="27" t="s">
        <v>21</v>
      </c>
      <c r="C141" s="300" t="s">
        <v>210</v>
      </c>
      <c r="D141" s="301"/>
      <c r="E141" s="301"/>
      <c r="F141" s="301"/>
      <c r="G141" s="301"/>
      <c r="H141" s="301"/>
      <c r="I141" s="301"/>
      <c r="J141" s="301"/>
      <c r="K141" s="302"/>
      <c r="L141" s="148"/>
    </row>
    <row r="142" spans="2:12" s="23" customFormat="1" x14ac:dyDescent="0.25">
      <c r="B142" s="318" t="s">
        <v>165</v>
      </c>
      <c r="C142" s="284" t="s">
        <v>44</v>
      </c>
      <c r="D142" s="26" t="s">
        <v>79</v>
      </c>
      <c r="E142" s="214">
        <v>30</v>
      </c>
      <c r="F142" s="215" t="s">
        <v>33</v>
      </c>
      <c r="G142" s="216"/>
      <c r="H142" s="217">
        <v>0.05</v>
      </c>
      <c r="I142" s="216">
        <f>G142*E142</f>
        <v>0</v>
      </c>
      <c r="J142" s="48"/>
      <c r="K142" s="49"/>
      <c r="L142" s="148"/>
    </row>
    <row r="143" spans="2:12" s="23" customFormat="1" ht="16.5" customHeight="1" x14ac:dyDescent="0.25">
      <c r="B143" s="185"/>
      <c r="C143" s="285"/>
      <c r="D143" s="25" t="s">
        <v>80</v>
      </c>
      <c r="E143" s="188"/>
      <c r="F143" s="190"/>
      <c r="G143" s="192"/>
      <c r="H143" s="194"/>
      <c r="I143" s="192"/>
      <c r="J143" s="50"/>
      <c r="K143" s="51"/>
      <c r="L143" s="148"/>
    </row>
    <row r="144" spans="2:12" s="23" customFormat="1" ht="45.75" customHeight="1" x14ac:dyDescent="0.25">
      <c r="B144" s="185"/>
      <c r="C144" s="285"/>
      <c r="D144" s="25" t="s">
        <v>211</v>
      </c>
      <c r="E144" s="188"/>
      <c r="F144" s="190"/>
      <c r="G144" s="192"/>
      <c r="H144" s="194"/>
      <c r="I144" s="192"/>
      <c r="J144" s="50"/>
      <c r="K144" s="51"/>
      <c r="L144" s="148"/>
    </row>
    <row r="145" spans="2:12" s="23" customFormat="1" ht="19.5" customHeight="1" x14ac:dyDescent="0.25">
      <c r="B145" s="200"/>
      <c r="C145" s="285"/>
      <c r="D145" s="25" t="s">
        <v>78</v>
      </c>
      <c r="E145" s="188"/>
      <c r="F145" s="190"/>
      <c r="G145" s="192"/>
      <c r="H145" s="194"/>
      <c r="I145" s="192"/>
      <c r="J145" s="50"/>
      <c r="K145" s="51"/>
      <c r="L145" s="148"/>
    </row>
    <row r="146" spans="2:12" s="23" customFormat="1" ht="16.5" customHeight="1" x14ac:dyDescent="0.25">
      <c r="B146" s="184" t="s">
        <v>166</v>
      </c>
      <c r="C146" s="232" t="s">
        <v>42</v>
      </c>
      <c r="D146" s="25" t="s">
        <v>79</v>
      </c>
      <c r="E146" s="232">
        <v>10</v>
      </c>
      <c r="F146" s="191" t="s">
        <v>33</v>
      </c>
      <c r="G146" s="193"/>
      <c r="H146" s="195">
        <v>0.05</v>
      </c>
      <c r="I146" s="193">
        <f>G146*E146</f>
        <v>0</v>
      </c>
      <c r="J146" s="50"/>
      <c r="K146" s="51"/>
      <c r="L146" s="148"/>
    </row>
    <row r="147" spans="2:12" s="23" customFormat="1" ht="30" x14ac:dyDescent="0.25">
      <c r="B147" s="185"/>
      <c r="C147" s="233"/>
      <c r="D147" s="146" t="s">
        <v>190</v>
      </c>
      <c r="E147" s="233"/>
      <c r="F147" s="203"/>
      <c r="G147" s="205"/>
      <c r="H147" s="207"/>
      <c r="I147" s="205"/>
      <c r="J147" s="50"/>
      <c r="K147" s="51"/>
      <c r="L147" s="148"/>
    </row>
    <row r="148" spans="2:12" s="23" customFormat="1" ht="17.25" customHeight="1" x14ac:dyDescent="0.25">
      <c r="B148" s="185"/>
      <c r="C148" s="233"/>
      <c r="D148" s="25" t="s">
        <v>191</v>
      </c>
      <c r="E148" s="233"/>
      <c r="F148" s="203"/>
      <c r="G148" s="205"/>
      <c r="H148" s="207"/>
      <c r="I148" s="205"/>
      <c r="J148" s="50"/>
      <c r="K148" s="51"/>
      <c r="L148" s="148"/>
    </row>
    <row r="149" spans="2:12" s="23" customFormat="1" ht="35.25" customHeight="1" thickBot="1" x14ac:dyDescent="0.3">
      <c r="B149" s="317"/>
      <c r="C149" s="305"/>
      <c r="D149" s="24" t="s">
        <v>192</v>
      </c>
      <c r="E149" s="305"/>
      <c r="F149" s="297"/>
      <c r="G149" s="242"/>
      <c r="H149" s="324"/>
      <c r="I149" s="242"/>
      <c r="J149" s="52"/>
      <c r="K149" s="53"/>
      <c r="L149" s="148"/>
    </row>
    <row r="150" spans="2:12" x14ac:dyDescent="0.25">
      <c r="B150" s="160" t="s">
        <v>19</v>
      </c>
      <c r="C150" s="161"/>
      <c r="D150" s="161"/>
      <c r="E150" s="161"/>
      <c r="F150" s="161"/>
      <c r="G150" s="161"/>
      <c r="H150" s="162"/>
      <c r="I150" s="46">
        <f>SUM(I142:I149)</f>
        <v>0</v>
      </c>
    </row>
    <row r="151" spans="2:12" x14ac:dyDescent="0.25">
      <c r="B151" s="163" t="s">
        <v>18</v>
      </c>
      <c r="C151" s="164"/>
      <c r="D151" s="164"/>
      <c r="E151" s="164"/>
      <c r="F151" s="164"/>
      <c r="G151" s="164"/>
      <c r="H151" s="165"/>
      <c r="I151" s="47">
        <f>I150*0.05</f>
        <v>0</v>
      </c>
    </row>
    <row r="152" spans="2:12" x14ac:dyDescent="0.25">
      <c r="B152" s="163" t="s">
        <v>17</v>
      </c>
      <c r="C152" s="164"/>
      <c r="D152" s="164"/>
      <c r="E152" s="164"/>
      <c r="F152" s="164"/>
      <c r="G152" s="164"/>
      <c r="H152" s="165"/>
      <c r="I152" s="47">
        <f>I151+I150</f>
        <v>0</v>
      </c>
    </row>
    <row r="153" spans="2:12" ht="15.75" thickBot="1" x14ac:dyDescent="0.3">
      <c r="B153" s="15"/>
      <c r="C153" s="14"/>
      <c r="D153" s="14"/>
      <c r="E153" s="14"/>
      <c r="F153" s="22"/>
      <c r="G153" s="22"/>
      <c r="H153" s="22"/>
      <c r="I153" s="22"/>
      <c r="J153" s="22"/>
      <c r="K153" s="22"/>
    </row>
    <row r="154" spans="2:12" ht="18" customHeight="1" thickBot="1" x14ac:dyDescent="0.3">
      <c r="B154" s="21" t="s">
        <v>76</v>
      </c>
      <c r="C154" s="316" t="s">
        <v>41</v>
      </c>
      <c r="D154" s="251"/>
      <c r="E154" s="251"/>
      <c r="F154" s="251"/>
      <c r="G154" s="251"/>
      <c r="H154" s="251"/>
      <c r="I154" s="251"/>
      <c r="J154" s="251"/>
      <c r="K154" s="252"/>
    </row>
    <row r="155" spans="2:12" x14ac:dyDescent="0.25">
      <c r="B155" s="318" t="s">
        <v>167</v>
      </c>
      <c r="C155" s="350" t="s">
        <v>39</v>
      </c>
      <c r="D155" s="83" t="s">
        <v>81</v>
      </c>
      <c r="E155" s="350">
        <v>15</v>
      </c>
      <c r="F155" s="243" t="s">
        <v>33</v>
      </c>
      <c r="G155" s="241"/>
      <c r="H155" s="303">
        <v>0.05</v>
      </c>
      <c r="I155" s="241">
        <f>G155*E155</f>
        <v>0</v>
      </c>
      <c r="J155" s="48"/>
      <c r="K155" s="49"/>
    </row>
    <row r="156" spans="2:12" x14ac:dyDescent="0.25">
      <c r="B156" s="185"/>
      <c r="C156" s="345"/>
      <c r="D156" s="20" t="s">
        <v>212</v>
      </c>
      <c r="E156" s="345"/>
      <c r="F156" s="203"/>
      <c r="G156" s="205"/>
      <c r="H156" s="207"/>
      <c r="I156" s="205"/>
      <c r="J156" s="50"/>
      <c r="K156" s="51"/>
    </row>
    <row r="157" spans="2:12" ht="17.25" customHeight="1" x14ac:dyDescent="0.25">
      <c r="B157" s="185"/>
      <c r="C157" s="345"/>
      <c r="D157" s="20" t="s">
        <v>82</v>
      </c>
      <c r="E157" s="345"/>
      <c r="F157" s="203"/>
      <c r="G157" s="205"/>
      <c r="H157" s="207"/>
      <c r="I157" s="205"/>
      <c r="J157" s="50"/>
      <c r="K157" s="51"/>
    </row>
    <row r="158" spans="2:12" ht="32.25" customHeight="1" x14ac:dyDescent="0.25">
      <c r="B158" s="200"/>
      <c r="C158" s="351"/>
      <c r="D158" s="20" t="s">
        <v>83</v>
      </c>
      <c r="E158" s="351"/>
      <c r="F158" s="204"/>
      <c r="G158" s="206"/>
      <c r="H158" s="208"/>
      <c r="I158" s="206"/>
      <c r="J158" s="50"/>
      <c r="K158" s="54"/>
    </row>
    <row r="159" spans="2:12" x14ac:dyDescent="0.25">
      <c r="B159" s="184" t="s">
        <v>168</v>
      </c>
      <c r="C159" s="347" t="s">
        <v>37</v>
      </c>
      <c r="D159" s="84" t="s">
        <v>84</v>
      </c>
      <c r="E159" s="344">
        <v>150</v>
      </c>
      <c r="F159" s="191" t="s">
        <v>33</v>
      </c>
      <c r="G159" s="193"/>
      <c r="H159" s="195">
        <v>0.05</v>
      </c>
      <c r="I159" s="193">
        <f>G159*E159</f>
        <v>0</v>
      </c>
      <c r="J159" s="50"/>
      <c r="K159" s="54"/>
    </row>
    <row r="160" spans="2:12" ht="22.5" customHeight="1" x14ac:dyDescent="0.25">
      <c r="B160" s="185"/>
      <c r="C160" s="348"/>
      <c r="D160" s="20" t="s">
        <v>213</v>
      </c>
      <c r="E160" s="345"/>
      <c r="F160" s="203"/>
      <c r="G160" s="205"/>
      <c r="H160" s="207"/>
      <c r="I160" s="205"/>
      <c r="J160" s="50"/>
      <c r="K160" s="54"/>
    </row>
    <row r="161" spans="2:12" ht="33.75" customHeight="1" thickBot="1" x14ac:dyDescent="0.3">
      <c r="B161" s="317"/>
      <c r="C161" s="349"/>
      <c r="D161" s="19" t="s">
        <v>85</v>
      </c>
      <c r="E161" s="346"/>
      <c r="F161" s="297"/>
      <c r="G161" s="242"/>
      <c r="H161" s="324"/>
      <c r="I161" s="242"/>
      <c r="J161" s="52"/>
      <c r="K161" s="55"/>
    </row>
    <row r="162" spans="2:12" x14ac:dyDescent="0.25">
      <c r="B162" s="160" t="s">
        <v>19</v>
      </c>
      <c r="C162" s="161"/>
      <c r="D162" s="161"/>
      <c r="E162" s="161"/>
      <c r="F162" s="161"/>
      <c r="G162" s="161"/>
      <c r="H162" s="162"/>
      <c r="I162" s="46">
        <f>SUM(I155:I161)</f>
        <v>0</v>
      </c>
    </row>
    <row r="163" spans="2:12" x14ac:dyDescent="0.25">
      <c r="B163" s="166" t="s">
        <v>18</v>
      </c>
      <c r="C163" s="166"/>
      <c r="D163" s="166"/>
      <c r="E163" s="166"/>
      <c r="F163" s="166"/>
      <c r="G163" s="166"/>
      <c r="H163" s="166"/>
      <c r="I163" s="47">
        <f>I162*0.05</f>
        <v>0</v>
      </c>
    </row>
    <row r="164" spans="2:12" x14ac:dyDescent="0.25">
      <c r="B164" s="166" t="s">
        <v>17</v>
      </c>
      <c r="C164" s="166"/>
      <c r="D164" s="166"/>
      <c r="E164" s="166"/>
      <c r="F164" s="166"/>
      <c r="G164" s="166"/>
      <c r="H164" s="166"/>
      <c r="I164" s="47">
        <f>I163+I162</f>
        <v>0</v>
      </c>
    </row>
    <row r="165" spans="2:12" ht="15.75" thickBot="1" x14ac:dyDescent="0.3">
      <c r="B165" s="14"/>
      <c r="C165" s="14"/>
      <c r="D165" s="14"/>
      <c r="E165" s="14"/>
      <c r="F165" s="14"/>
      <c r="G165" s="14"/>
      <c r="H165" s="14"/>
    </row>
    <row r="166" spans="2:12" ht="17.25" customHeight="1" thickBot="1" x14ac:dyDescent="0.3">
      <c r="B166" s="309" t="s">
        <v>77</v>
      </c>
      <c r="C166" s="306" t="s">
        <v>184</v>
      </c>
      <c r="D166" s="307"/>
      <c r="E166" s="307"/>
      <c r="F166" s="307"/>
      <c r="G166" s="307"/>
      <c r="H166" s="307"/>
      <c r="I166" s="307"/>
      <c r="J166" s="307"/>
      <c r="K166" s="308"/>
      <c r="L166" s="148"/>
    </row>
    <row r="167" spans="2:12" ht="20.25" customHeight="1" x14ac:dyDescent="0.25">
      <c r="B167" s="310"/>
      <c r="C167" s="312" t="s">
        <v>216</v>
      </c>
      <c r="D167" s="313"/>
      <c r="E167" s="284">
        <v>15</v>
      </c>
      <c r="F167" s="243" t="s">
        <v>33</v>
      </c>
      <c r="G167" s="241"/>
      <c r="H167" s="303">
        <v>0.05</v>
      </c>
      <c r="I167" s="241">
        <f>G167*E167</f>
        <v>0</v>
      </c>
      <c r="J167" s="48"/>
      <c r="K167" s="86"/>
      <c r="L167" s="148"/>
    </row>
    <row r="168" spans="2:12" ht="20.25" customHeight="1" x14ac:dyDescent="0.25">
      <c r="B168" s="310"/>
      <c r="C168" s="314" t="s">
        <v>189</v>
      </c>
      <c r="D168" s="292"/>
      <c r="E168" s="234"/>
      <c r="F168" s="203"/>
      <c r="G168" s="205"/>
      <c r="H168" s="207"/>
      <c r="I168" s="205"/>
      <c r="J168" s="99"/>
      <c r="K168" s="109"/>
      <c r="L168" s="148"/>
    </row>
    <row r="169" spans="2:12" ht="17.25" customHeight="1" x14ac:dyDescent="0.25">
      <c r="B169" s="310"/>
      <c r="C169" s="314" t="s">
        <v>185</v>
      </c>
      <c r="D169" s="292"/>
      <c r="E169" s="285"/>
      <c r="F169" s="203"/>
      <c r="G169" s="205"/>
      <c r="H169" s="298"/>
      <c r="I169" s="205"/>
      <c r="J169" s="50"/>
      <c r="K169" s="54"/>
    </row>
    <row r="170" spans="2:12" ht="18" customHeight="1" x14ac:dyDescent="0.25">
      <c r="B170" s="310"/>
      <c r="C170" s="314" t="s">
        <v>186</v>
      </c>
      <c r="D170" s="292"/>
      <c r="E170" s="285"/>
      <c r="F170" s="203"/>
      <c r="G170" s="205"/>
      <c r="H170" s="298"/>
      <c r="I170" s="205"/>
      <c r="J170" s="50"/>
      <c r="K170" s="54"/>
    </row>
    <row r="171" spans="2:12" ht="17.25" customHeight="1" x14ac:dyDescent="0.25">
      <c r="B171" s="310"/>
      <c r="C171" s="314" t="s">
        <v>215</v>
      </c>
      <c r="D171" s="292"/>
      <c r="E171" s="285"/>
      <c r="F171" s="203"/>
      <c r="G171" s="205"/>
      <c r="H171" s="298"/>
      <c r="I171" s="205"/>
      <c r="J171" s="50"/>
      <c r="K171" s="54"/>
      <c r="L171" s="148"/>
    </row>
    <row r="172" spans="2:12" ht="20.25" customHeight="1" thickBot="1" x14ac:dyDescent="0.3">
      <c r="B172" s="311"/>
      <c r="C172" s="315" t="s">
        <v>187</v>
      </c>
      <c r="D172" s="294"/>
      <c r="E172" s="296"/>
      <c r="F172" s="297"/>
      <c r="G172" s="242"/>
      <c r="H172" s="299"/>
      <c r="I172" s="242"/>
      <c r="J172" s="52"/>
      <c r="K172" s="55"/>
    </row>
    <row r="173" spans="2:12" x14ac:dyDescent="0.25">
      <c r="B173" s="160" t="s">
        <v>19</v>
      </c>
      <c r="C173" s="161"/>
      <c r="D173" s="161"/>
      <c r="E173" s="161"/>
      <c r="F173" s="161"/>
      <c r="G173" s="161"/>
      <c r="H173" s="162"/>
      <c r="I173" s="46">
        <f>SUM(I167)</f>
        <v>0</v>
      </c>
    </row>
    <row r="174" spans="2:12" x14ac:dyDescent="0.25">
      <c r="B174" s="163" t="s">
        <v>18</v>
      </c>
      <c r="C174" s="164"/>
      <c r="D174" s="164"/>
      <c r="E174" s="164"/>
      <c r="F174" s="164"/>
      <c r="G174" s="164"/>
      <c r="H174" s="165"/>
      <c r="I174" s="47">
        <f>I173*0.05</f>
        <v>0</v>
      </c>
    </row>
    <row r="175" spans="2:12" x14ac:dyDescent="0.25">
      <c r="B175" s="163" t="s">
        <v>17</v>
      </c>
      <c r="C175" s="164"/>
      <c r="D175" s="164"/>
      <c r="E175" s="164"/>
      <c r="F175" s="164"/>
      <c r="G175" s="164"/>
      <c r="H175" s="165"/>
      <c r="I175" s="47">
        <f>I174+I173</f>
        <v>0</v>
      </c>
    </row>
    <row r="176" spans="2:12" ht="15.75" thickBot="1" x14ac:dyDescent="0.3">
      <c r="B176" s="14"/>
      <c r="C176" s="14"/>
      <c r="D176" s="14"/>
      <c r="E176" s="14"/>
      <c r="F176" s="14"/>
      <c r="G176" s="14"/>
      <c r="H176" s="14"/>
    </row>
    <row r="177" spans="2:12" ht="15.75" thickBot="1" x14ac:dyDescent="0.3">
      <c r="B177" s="92" t="s">
        <v>169</v>
      </c>
      <c r="C177" s="226" t="s">
        <v>34</v>
      </c>
      <c r="D177" s="226"/>
      <c r="E177" s="226"/>
      <c r="F177" s="226"/>
      <c r="G177" s="226"/>
      <c r="H177" s="226"/>
      <c r="I177" s="226"/>
      <c r="J177" s="226"/>
      <c r="K177" s="227"/>
    </row>
    <row r="178" spans="2:12" ht="55.5" customHeight="1" x14ac:dyDescent="0.25">
      <c r="B178" s="200" t="s">
        <v>170</v>
      </c>
      <c r="C178" s="204" t="s">
        <v>105</v>
      </c>
      <c r="D178" s="90" t="s">
        <v>86</v>
      </c>
      <c r="E178" s="202">
        <v>30</v>
      </c>
      <c r="F178" s="202" t="s">
        <v>33</v>
      </c>
      <c r="G178" s="206"/>
      <c r="H178" s="364" t="s">
        <v>32</v>
      </c>
      <c r="I178" s="206">
        <f>G178*E178</f>
        <v>0</v>
      </c>
      <c r="J178" s="46"/>
      <c r="K178" s="91"/>
      <c r="L178" s="22"/>
    </row>
    <row r="179" spans="2:12" ht="34.5" customHeight="1" x14ac:dyDescent="0.25">
      <c r="B179" s="212"/>
      <c r="C179" s="190"/>
      <c r="D179" s="20" t="s">
        <v>87</v>
      </c>
      <c r="E179" s="188"/>
      <c r="F179" s="188"/>
      <c r="G179" s="192"/>
      <c r="H179" s="365"/>
      <c r="I179" s="192"/>
      <c r="J179" s="85"/>
      <c r="K179" s="56"/>
    </row>
    <row r="180" spans="2:12" ht="35.25" customHeight="1" x14ac:dyDescent="0.25">
      <c r="B180" s="212"/>
      <c r="C180" s="190"/>
      <c r="D180" s="20" t="s">
        <v>88</v>
      </c>
      <c r="E180" s="188"/>
      <c r="F180" s="188"/>
      <c r="G180" s="192"/>
      <c r="H180" s="365"/>
      <c r="I180" s="192"/>
      <c r="J180" s="47"/>
      <c r="K180" s="56"/>
    </row>
    <row r="181" spans="2:12" ht="34.5" customHeight="1" x14ac:dyDescent="0.25">
      <c r="B181" s="212"/>
      <c r="C181" s="190"/>
      <c r="D181" s="84" t="s">
        <v>83</v>
      </c>
      <c r="E181" s="188"/>
      <c r="F181" s="188"/>
      <c r="G181" s="192"/>
      <c r="H181" s="365"/>
      <c r="I181" s="192"/>
      <c r="J181" s="47"/>
      <c r="K181" s="56"/>
    </row>
    <row r="182" spans="2:12" ht="19.5" customHeight="1" x14ac:dyDescent="0.25">
      <c r="B182" s="185" t="s">
        <v>171</v>
      </c>
      <c r="C182" s="190" t="s">
        <v>110</v>
      </c>
      <c r="D182" s="84" t="s">
        <v>106</v>
      </c>
      <c r="E182" s="201">
        <v>180</v>
      </c>
      <c r="F182" s="201" t="s">
        <v>33</v>
      </c>
      <c r="G182" s="205"/>
      <c r="H182" s="371" t="s">
        <v>32</v>
      </c>
      <c r="I182" s="205">
        <f>G182*E182</f>
        <v>0</v>
      </c>
      <c r="J182" s="47"/>
      <c r="K182" s="56"/>
    </row>
    <row r="183" spans="2:12" x14ac:dyDescent="0.25">
      <c r="B183" s="185"/>
      <c r="C183" s="191"/>
      <c r="D183" s="93" t="s">
        <v>109</v>
      </c>
      <c r="E183" s="201"/>
      <c r="F183" s="201"/>
      <c r="G183" s="205"/>
      <c r="H183" s="371"/>
      <c r="I183" s="205"/>
      <c r="J183" s="94"/>
      <c r="K183" s="95"/>
    </row>
    <row r="184" spans="2:12" ht="18" customHeight="1" x14ac:dyDescent="0.25">
      <c r="B184" s="185"/>
      <c r="C184" s="191"/>
      <c r="D184" s="93" t="s">
        <v>107</v>
      </c>
      <c r="E184" s="201"/>
      <c r="F184" s="201"/>
      <c r="G184" s="205"/>
      <c r="H184" s="371"/>
      <c r="I184" s="205"/>
      <c r="J184" s="94"/>
      <c r="K184" s="95"/>
    </row>
    <row r="185" spans="2:12" ht="18" customHeight="1" thickBot="1" x14ac:dyDescent="0.3">
      <c r="B185" s="185"/>
      <c r="C185" s="191"/>
      <c r="D185" s="89" t="s">
        <v>214</v>
      </c>
      <c r="E185" s="201"/>
      <c r="F185" s="201"/>
      <c r="G185" s="205"/>
      <c r="H185" s="371"/>
      <c r="I185" s="205"/>
      <c r="J185" s="94"/>
      <c r="K185" s="95"/>
    </row>
    <row r="186" spans="2:12" ht="24.75" customHeight="1" thickBot="1" x14ac:dyDescent="0.3">
      <c r="B186" s="317"/>
      <c r="C186" s="220"/>
      <c r="D186" s="89" t="s">
        <v>108</v>
      </c>
      <c r="E186" s="370"/>
      <c r="F186" s="370"/>
      <c r="G186" s="242"/>
      <c r="H186" s="372"/>
      <c r="I186" s="242"/>
      <c r="J186" s="87"/>
      <c r="K186" s="88"/>
    </row>
    <row r="187" spans="2:12" ht="72" customHeight="1" thickBot="1" x14ac:dyDescent="0.3">
      <c r="B187" s="322" t="s">
        <v>75</v>
      </c>
      <c r="C187" s="323"/>
      <c r="D187" s="322" t="s">
        <v>89</v>
      </c>
      <c r="E187" s="363"/>
      <c r="F187" s="363"/>
      <c r="G187" s="363"/>
      <c r="H187" s="363"/>
      <c r="I187" s="363"/>
      <c r="J187" s="363"/>
      <c r="K187" s="323"/>
    </row>
    <row r="188" spans="2:12" x14ac:dyDescent="0.25">
      <c r="B188" s="160" t="s">
        <v>19</v>
      </c>
      <c r="C188" s="161"/>
      <c r="D188" s="161"/>
      <c r="E188" s="161"/>
      <c r="F188" s="161"/>
      <c r="G188" s="161"/>
      <c r="H188" s="162"/>
      <c r="I188" s="46">
        <f>SUM(I178:I186)</f>
        <v>0</v>
      </c>
    </row>
    <row r="189" spans="2:12" x14ac:dyDescent="0.25">
      <c r="B189" s="166" t="s">
        <v>18</v>
      </c>
      <c r="C189" s="166"/>
      <c r="D189" s="166"/>
      <c r="E189" s="166"/>
      <c r="F189" s="166"/>
      <c r="G189" s="166"/>
      <c r="H189" s="166"/>
      <c r="I189" s="47">
        <f>I188*0.05</f>
        <v>0</v>
      </c>
    </row>
    <row r="190" spans="2:12" x14ac:dyDescent="0.25">
      <c r="B190" s="166" t="s">
        <v>17</v>
      </c>
      <c r="C190" s="166"/>
      <c r="D190" s="166"/>
      <c r="E190" s="166"/>
      <c r="F190" s="166"/>
      <c r="G190" s="166"/>
      <c r="H190" s="166"/>
      <c r="I190" s="47">
        <f>I189+I188</f>
        <v>0</v>
      </c>
    </row>
    <row r="191" spans="2:12" ht="15.75" thickBot="1" x14ac:dyDescent="0.3">
      <c r="B191" s="14"/>
      <c r="C191" s="14"/>
      <c r="D191" s="14"/>
      <c r="E191" s="14"/>
      <c r="F191" s="14"/>
      <c r="G191" s="14"/>
      <c r="H191" s="14"/>
    </row>
    <row r="192" spans="2:12" ht="15.75" thickBot="1" x14ac:dyDescent="0.3">
      <c r="B192" s="167" t="s">
        <v>31</v>
      </c>
      <c r="C192" s="168"/>
      <c r="D192" s="168"/>
      <c r="E192" s="168"/>
      <c r="F192" s="168"/>
      <c r="G192" s="168"/>
      <c r="H192" s="169"/>
      <c r="I192" s="16"/>
      <c r="J192" s="16"/>
      <c r="K192" s="16"/>
    </row>
    <row r="193" spans="2:11" x14ac:dyDescent="0.25">
      <c r="B193" s="357" t="s">
        <v>30</v>
      </c>
      <c r="C193" s="170" t="s">
        <v>29</v>
      </c>
      <c r="D193" s="357" t="s">
        <v>28</v>
      </c>
      <c r="E193" s="357" t="s">
        <v>27</v>
      </c>
      <c r="F193" s="170" t="s">
        <v>26</v>
      </c>
      <c r="G193" s="170" t="s">
        <v>25</v>
      </c>
      <c r="H193" s="170" t="s">
        <v>24</v>
      </c>
      <c r="I193" s="16"/>
      <c r="J193" s="16"/>
      <c r="K193" s="16"/>
    </row>
    <row r="194" spans="2:11" ht="23.25" customHeight="1" thickBot="1" x14ac:dyDescent="0.3">
      <c r="B194" s="358"/>
      <c r="C194" s="356"/>
      <c r="D194" s="358"/>
      <c r="E194" s="358"/>
      <c r="F194" s="356"/>
      <c r="G194" s="356"/>
      <c r="H194" s="356"/>
      <c r="I194" s="16"/>
      <c r="J194" s="16"/>
      <c r="K194" s="16"/>
    </row>
    <row r="195" spans="2:11" x14ac:dyDescent="0.25">
      <c r="B195" s="18" t="s">
        <v>2</v>
      </c>
      <c r="C195" s="57"/>
      <c r="D195" s="57"/>
      <c r="E195" s="57"/>
      <c r="F195" s="57"/>
      <c r="G195" s="57"/>
      <c r="H195" s="58"/>
      <c r="I195" s="16"/>
      <c r="J195" s="16"/>
      <c r="K195" s="16"/>
    </row>
    <row r="196" spans="2:11" x14ac:dyDescent="0.25">
      <c r="B196" s="17" t="s">
        <v>1</v>
      </c>
      <c r="C196" s="81"/>
      <c r="D196" s="81"/>
      <c r="E196" s="81"/>
      <c r="F196" s="81"/>
      <c r="G196" s="81"/>
      <c r="H196" s="82"/>
      <c r="I196" s="16"/>
      <c r="J196" s="16"/>
      <c r="K196" s="16"/>
    </row>
    <row r="197" spans="2:11" x14ac:dyDescent="0.25">
      <c r="B197" s="80" t="s">
        <v>0</v>
      </c>
      <c r="C197" s="81"/>
      <c r="D197" s="81"/>
      <c r="E197" s="81"/>
      <c r="F197" s="81"/>
      <c r="G197" s="81"/>
      <c r="H197" s="82"/>
      <c r="I197" s="16"/>
      <c r="J197" s="16"/>
      <c r="K197" s="16"/>
    </row>
    <row r="198" spans="2:11" x14ac:dyDescent="0.25">
      <c r="B198" s="80" t="s">
        <v>36</v>
      </c>
      <c r="C198" s="81"/>
      <c r="D198" s="81"/>
      <c r="E198" s="81"/>
      <c r="F198" s="81"/>
      <c r="G198" s="81"/>
      <c r="H198" s="82"/>
      <c r="I198" s="16"/>
      <c r="J198" s="16"/>
      <c r="K198" s="16"/>
    </row>
    <row r="199" spans="2:11" x14ac:dyDescent="0.25">
      <c r="B199" s="80" t="s">
        <v>35</v>
      </c>
      <c r="C199" s="81"/>
      <c r="D199" s="81"/>
      <c r="E199" s="81"/>
      <c r="F199" s="81"/>
      <c r="G199" s="81"/>
      <c r="H199" s="82"/>
      <c r="I199" s="16"/>
      <c r="J199" s="16"/>
      <c r="K199" s="16"/>
    </row>
    <row r="200" spans="2:11" x14ac:dyDescent="0.25">
      <c r="B200" s="80" t="s">
        <v>21</v>
      </c>
      <c r="C200" s="81"/>
      <c r="D200" s="81"/>
      <c r="E200" s="81"/>
      <c r="F200" s="81"/>
      <c r="G200" s="81"/>
      <c r="H200" s="82"/>
      <c r="I200" s="16"/>
      <c r="J200" s="16"/>
      <c r="K200" s="16"/>
    </row>
    <row r="201" spans="2:11" x14ac:dyDescent="0.25">
      <c r="B201" s="80" t="s">
        <v>76</v>
      </c>
      <c r="C201" s="81"/>
      <c r="D201" s="81"/>
      <c r="E201" s="81"/>
      <c r="F201" s="81"/>
      <c r="G201" s="81"/>
      <c r="H201" s="82"/>
      <c r="I201" s="16"/>
      <c r="J201" s="16"/>
      <c r="K201" s="16"/>
    </row>
    <row r="202" spans="2:11" x14ac:dyDescent="0.25">
      <c r="B202" s="17" t="s">
        <v>77</v>
      </c>
      <c r="C202" s="59"/>
      <c r="D202" s="59"/>
      <c r="E202" s="59"/>
      <c r="F202" s="59"/>
      <c r="G202" s="59"/>
      <c r="H202" s="60"/>
      <c r="I202" s="16"/>
      <c r="J202" s="16"/>
      <c r="K202" s="16"/>
    </row>
    <row r="203" spans="2:11" x14ac:dyDescent="0.25">
      <c r="B203" s="154" t="s">
        <v>23</v>
      </c>
      <c r="C203" s="155"/>
      <c r="D203" s="155"/>
      <c r="E203" s="155"/>
      <c r="F203" s="155"/>
      <c r="G203" s="156"/>
      <c r="H203" s="61"/>
      <c r="I203" s="16"/>
      <c r="J203" s="16"/>
      <c r="K203" s="16"/>
    </row>
    <row r="204" spans="2:11" x14ac:dyDescent="0.25">
      <c r="B204" s="154" t="s">
        <v>18</v>
      </c>
      <c r="C204" s="155"/>
      <c r="D204" s="155"/>
      <c r="E204" s="155"/>
      <c r="F204" s="155"/>
      <c r="G204" s="156"/>
      <c r="H204" s="61"/>
      <c r="I204" s="16"/>
      <c r="J204" s="16"/>
      <c r="K204" s="16"/>
    </row>
    <row r="205" spans="2:11" ht="15.75" thickBot="1" x14ac:dyDescent="0.3">
      <c r="B205" s="157" t="s">
        <v>22</v>
      </c>
      <c r="C205" s="158"/>
      <c r="D205" s="158"/>
      <c r="E205" s="158"/>
      <c r="F205" s="158"/>
      <c r="G205" s="159"/>
      <c r="H205" s="62"/>
      <c r="I205" s="16"/>
      <c r="J205" s="16"/>
      <c r="K205" s="16"/>
    </row>
    <row r="206" spans="2:11" ht="15.75" thickBot="1" x14ac:dyDescent="0.3">
      <c r="B206" s="16"/>
      <c r="C206" s="16"/>
      <c r="E206" s="16"/>
      <c r="F206" s="16"/>
      <c r="G206" s="16"/>
      <c r="H206" s="16"/>
      <c r="J206" s="16"/>
      <c r="K206" s="16"/>
    </row>
    <row r="207" spans="2:11" ht="23.25" customHeight="1" thickBot="1" x14ac:dyDescent="0.3">
      <c r="B207" s="309" t="s">
        <v>172</v>
      </c>
      <c r="C207" s="319" t="s">
        <v>92</v>
      </c>
      <c r="D207" s="320"/>
      <c r="E207" s="320"/>
      <c r="F207" s="320"/>
      <c r="G207" s="320"/>
      <c r="H207" s="320"/>
      <c r="I207" s="320"/>
      <c r="J207" s="320"/>
      <c r="K207" s="321"/>
    </row>
    <row r="208" spans="2:11" x14ac:dyDescent="0.25">
      <c r="B208" s="310"/>
      <c r="C208" s="352" t="s">
        <v>90</v>
      </c>
      <c r="D208" s="353"/>
      <c r="E208" s="359">
        <v>7</v>
      </c>
      <c r="F208" s="360" t="s">
        <v>20</v>
      </c>
      <c r="G208" s="343"/>
      <c r="H208" s="340">
        <v>0.05</v>
      </c>
      <c r="I208" s="343">
        <f>G208*E208</f>
        <v>0</v>
      </c>
      <c r="J208" s="63"/>
      <c r="K208" s="64"/>
    </row>
    <row r="209" spans="2:12" x14ac:dyDescent="0.25">
      <c r="B209" s="310"/>
      <c r="C209" s="354" t="s">
        <v>91</v>
      </c>
      <c r="D209" s="355"/>
      <c r="E209" s="233"/>
      <c r="F209" s="361"/>
      <c r="G209" s="341"/>
      <c r="H209" s="341"/>
      <c r="I209" s="341"/>
      <c r="J209" s="65"/>
      <c r="K209" s="66"/>
    </row>
    <row r="210" spans="2:12" x14ac:dyDescent="0.25">
      <c r="B210" s="310"/>
      <c r="C210" s="354" t="s">
        <v>93</v>
      </c>
      <c r="D210" s="355"/>
      <c r="E210" s="233"/>
      <c r="F210" s="361"/>
      <c r="G210" s="341"/>
      <c r="H210" s="341"/>
      <c r="I210" s="341"/>
      <c r="J210" s="65"/>
      <c r="K210" s="66"/>
    </row>
    <row r="211" spans="2:12" x14ac:dyDescent="0.25">
      <c r="B211" s="310"/>
      <c r="C211" s="354" t="s">
        <v>94</v>
      </c>
      <c r="D211" s="355"/>
      <c r="E211" s="233"/>
      <c r="F211" s="361"/>
      <c r="G211" s="341"/>
      <c r="H211" s="341"/>
      <c r="I211" s="341"/>
      <c r="J211" s="65"/>
      <c r="K211" s="66"/>
    </row>
    <row r="212" spans="2:12" x14ac:dyDescent="0.25">
      <c r="B212" s="310"/>
      <c r="C212" s="354" t="s">
        <v>95</v>
      </c>
      <c r="D212" s="355"/>
      <c r="E212" s="233"/>
      <c r="F212" s="361"/>
      <c r="G212" s="341"/>
      <c r="H212" s="341"/>
      <c r="I212" s="341"/>
      <c r="J212" s="65"/>
      <c r="K212" s="66"/>
    </row>
    <row r="213" spans="2:12" x14ac:dyDescent="0.25">
      <c r="B213" s="310"/>
      <c r="C213" s="354" t="s">
        <v>96</v>
      </c>
      <c r="D213" s="355"/>
      <c r="E213" s="233"/>
      <c r="F213" s="361"/>
      <c r="G213" s="341"/>
      <c r="H213" s="341"/>
      <c r="I213" s="341"/>
      <c r="J213" s="65"/>
      <c r="K213" s="66"/>
    </row>
    <row r="214" spans="2:12" x14ac:dyDescent="0.25">
      <c r="B214" s="310"/>
      <c r="C214" s="354" t="s">
        <v>97</v>
      </c>
      <c r="D214" s="355"/>
      <c r="E214" s="233"/>
      <c r="F214" s="361"/>
      <c r="G214" s="341"/>
      <c r="H214" s="341"/>
      <c r="I214" s="341"/>
      <c r="J214" s="65"/>
      <c r="K214" s="66"/>
    </row>
    <row r="215" spans="2:12" x14ac:dyDescent="0.25">
      <c r="B215" s="310"/>
      <c r="C215" s="354" t="s">
        <v>98</v>
      </c>
      <c r="D215" s="355"/>
      <c r="E215" s="233"/>
      <c r="F215" s="361"/>
      <c r="G215" s="341"/>
      <c r="H215" s="341"/>
      <c r="I215" s="341"/>
      <c r="J215" s="65"/>
      <c r="K215" s="66"/>
    </row>
    <row r="216" spans="2:12" x14ac:dyDescent="0.25">
      <c r="B216" s="310"/>
      <c r="C216" s="354" t="s">
        <v>99</v>
      </c>
      <c r="D216" s="355"/>
      <c r="E216" s="233"/>
      <c r="F216" s="361"/>
      <c r="G216" s="341"/>
      <c r="H216" s="341"/>
      <c r="I216" s="341"/>
      <c r="J216" s="65"/>
      <c r="K216" s="66"/>
    </row>
    <row r="217" spans="2:12" ht="33.75" customHeight="1" x14ac:dyDescent="0.25">
      <c r="B217" s="310"/>
      <c r="C217" s="354" t="s">
        <v>100</v>
      </c>
      <c r="D217" s="355"/>
      <c r="E217" s="233"/>
      <c r="F217" s="361"/>
      <c r="G217" s="341"/>
      <c r="H217" s="341"/>
      <c r="I217" s="341"/>
      <c r="J217" s="65"/>
      <c r="K217" s="66"/>
      <c r="L217" s="148"/>
    </row>
    <row r="218" spans="2:12" x14ac:dyDescent="0.25">
      <c r="B218" s="310"/>
      <c r="C218" s="354" t="s">
        <v>101</v>
      </c>
      <c r="D218" s="355"/>
      <c r="E218" s="233"/>
      <c r="F218" s="361"/>
      <c r="G218" s="341"/>
      <c r="H218" s="341"/>
      <c r="I218" s="341"/>
      <c r="J218" s="65"/>
      <c r="K218" s="66"/>
    </row>
    <row r="219" spans="2:12" x14ac:dyDescent="0.25">
      <c r="B219" s="310"/>
      <c r="C219" s="354" t="s">
        <v>102</v>
      </c>
      <c r="D219" s="355"/>
      <c r="E219" s="233"/>
      <c r="F219" s="361"/>
      <c r="G219" s="341"/>
      <c r="H219" s="341"/>
      <c r="I219" s="341"/>
      <c r="J219" s="65"/>
      <c r="K219" s="66"/>
    </row>
    <row r="220" spans="2:12" ht="15.75" thickBot="1" x14ac:dyDescent="0.3">
      <c r="B220" s="311"/>
      <c r="C220" s="366" t="s">
        <v>103</v>
      </c>
      <c r="D220" s="367"/>
      <c r="E220" s="305"/>
      <c r="F220" s="362"/>
      <c r="G220" s="342"/>
      <c r="H220" s="342"/>
      <c r="I220" s="342"/>
      <c r="J220" s="67"/>
      <c r="K220" s="68"/>
    </row>
    <row r="221" spans="2:12" x14ac:dyDescent="0.25">
      <c r="B221" s="160" t="s">
        <v>19</v>
      </c>
      <c r="C221" s="161"/>
      <c r="D221" s="161"/>
      <c r="E221" s="161"/>
      <c r="F221" s="161"/>
      <c r="G221" s="161"/>
      <c r="H221" s="162"/>
      <c r="I221" s="46">
        <f>SUM(I208)</f>
        <v>0</v>
      </c>
    </row>
    <row r="222" spans="2:12" x14ac:dyDescent="0.25">
      <c r="B222" s="163" t="s">
        <v>18</v>
      </c>
      <c r="C222" s="164"/>
      <c r="D222" s="164"/>
      <c r="E222" s="164"/>
      <c r="F222" s="164"/>
      <c r="G222" s="164"/>
      <c r="H222" s="165"/>
      <c r="I222" s="47">
        <f>I221*0.05</f>
        <v>0</v>
      </c>
    </row>
    <row r="223" spans="2:12" x14ac:dyDescent="0.25">
      <c r="B223" s="163" t="s">
        <v>17</v>
      </c>
      <c r="C223" s="164"/>
      <c r="D223" s="164"/>
      <c r="E223" s="164"/>
      <c r="F223" s="164"/>
      <c r="G223" s="164"/>
      <c r="H223" s="165"/>
      <c r="I223" s="47">
        <f>I222+I221</f>
        <v>0</v>
      </c>
    </row>
    <row r="224" spans="2:12" x14ac:dyDescent="0.25">
      <c r="B224" s="15"/>
      <c r="C224" s="14"/>
      <c r="D224" s="14"/>
      <c r="E224" s="14"/>
      <c r="F224" s="14"/>
      <c r="G224" s="14"/>
      <c r="H224" s="14"/>
    </row>
    <row r="225" spans="2:12" s="12" customFormat="1" x14ac:dyDescent="0.25">
      <c r="B225" s="13" t="s">
        <v>16</v>
      </c>
      <c r="L225" s="149"/>
    </row>
    <row r="226" spans="2:12" ht="27" customHeight="1" x14ac:dyDescent="0.25">
      <c r="B226" s="10" t="s">
        <v>15</v>
      </c>
      <c r="C226" s="9"/>
      <c r="D226" s="9"/>
      <c r="E226" s="9"/>
      <c r="F226" s="9"/>
      <c r="G226" s="9"/>
      <c r="H226" s="9"/>
      <c r="I226" s="9"/>
      <c r="J226" s="9"/>
      <c r="K226" s="9"/>
    </row>
    <row r="227" spans="2:12" x14ac:dyDescent="0.25">
      <c r="B227" s="10"/>
    </row>
    <row r="228" spans="2:12" x14ac:dyDescent="0.25">
      <c r="B228" s="10" t="s">
        <v>14</v>
      </c>
      <c r="C228" s="10"/>
      <c r="D228" s="10"/>
      <c r="E228" s="10"/>
      <c r="F228" s="10"/>
      <c r="G228" s="10"/>
    </row>
    <row r="229" spans="2:12" ht="29.25" x14ac:dyDescent="0.25">
      <c r="B229" s="5" t="s">
        <v>6</v>
      </c>
      <c r="C229" s="330" t="s">
        <v>13</v>
      </c>
      <c r="D229" s="331"/>
      <c r="E229" s="4" t="s">
        <v>12</v>
      </c>
      <c r="F229" s="335" t="s">
        <v>11</v>
      </c>
      <c r="G229" s="336"/>
      <c r="H229" s="332" t="s">
        <v>10</v>
      </c>
      <c r="I229" s="333"/>
      <c r="J229" s="333"/>
      <c r="K229" s="334"/>
    </row>
    <row r="230" spans="2:12" x14ac:dyDescent="0.25">
      <c r="B230" s="3" t="s">
        <v>2</v>
      </c>
      <c r="C230" s="69"/>
      <c r="D230" s="70"/>
      <c r="E230" s="71"/>
      <c r="F230" s="325"/>
      <c r="G230" s="326"/>
      <c r="H230" s="327"/>
      <c r="I230" s="328"/>
      <c r="J230" s="328"/>
      <c r="K230" s="329"/>
    </row>
    <row r="231" spans="2:12" x14ac:dyDescent="0.25">
      <c r="B231" s="11" t="s">
        <v>1</v>
      </c>
      <c r="C231" s="69"/>
      <c r="D231" s="75"/>
      <c r="E231" s="71"/>
      <c r="F231" s="325"/>
      <c r="G231" s="326"/>
      <c r="H231" s="337"/>
      <c r="I231" s="338"/>
      <c r="J231" s="338"/>
      <c r="K231" s="339"/>
    </row>
    <row r="232" spans="2:12" x14ac:dyDescent="0.25">
      <c r="B232" s="3" t="s">
        <v>0</v>
      </c>
      <c r="C232" s="69"/>
      <c r="D232" s="75"/>
      <c r="E232" s="71"/>
      <c r="F232" s="325"/>
      <c r="G232" s="326"/>
      <c r="H232" s="327"/>
      <c r="I232" s="328"/>
      <c r="J232" s="328"/>
      <c r="K232" s="329"/>
    </row>
    <row r="233" spans="2:12" ht="21" customHeight="1" x14ac:dyDescent="0.25">
      <c r="B233" s="10" t="s">
        <v>9</v>
      </c>
      <c r="C233" s="9"/>
      <c r="D233" s="9"/>
      <c r="E233" s="9"/>
      <c r="F233" s="9"/>
      <c r="G233" s="9"/>
      <c r="H233" s="9"/>
      <c r="I233" s="9"/>
      <c r="J233" s="9"/>
      <c r="K233" s="9"/>
    </row>
    <row r="234" spans="2:12" ht="34.5" customHeight="1" x14ac:dyDescent="0.25">
      <c r="B234" s="266" t="s">
        <v>8</v>
      </c>
      <c r="C234" s="266"/>
      <c r="D234" s="266"/>
      <c r="E234" s="266"/>
      <c r="F234" s="266"/>
      <c r="G234" s="266"/>
      <c r="H234" s="266"/>
      <c r="I234" s="266"/>
      <c r="J234" s="266"/>
      <c r="K234" s="266"/>
      <c r="L234" s="8"/>
    </row>
    <row r="235" spans="2:12" x14ac:dyDescent="0.25">
      <c r="B235" s="8"/>
      <c r="C235" s="8"/>
      <c r="D235" s="8"/>
      <c r="E235" s="8"/>
      <c r="F235" s="8"/>
      <c r="G235" s="8"/>
      <c r="H235" s="8"/>
      <c r="I235" s="8"/>
      <c r="J235" s="8"/>
      <c r="K235" s="8"/>
    </row>
    <row r="236" spans="2:12" x14ac:dyDescent="0.25">
      <c r="B236" s="7" t="s">
        <v>7</v>
      </c>
      <c r="C236" s="7"/>
      <c r="D236" s="7"/>
      <c r="E236" s="7"/>
      <c r="F236" s="7"/>
      <c r="G236" s="6"/>
      <c r="H236" s="6"/>
      <c r="I236" s="6"/>
      <c r="J236" s="6"/>
      <c r="K236" s="6"/>
    </row>
    <row r="237" spans="2:12" ht="28.5" x14ac:dyDescent="0.25">
      <c r="B237" s="5" t="s">
        <v>6</v>
      </c>
      <c r="C237" s="330" t="s">
        <v>5</v>
      </c>
      <c r="D237" s="331"/>
      <c r="E237" s="4" t="s">
        <v>4</v>
      </c>
      <c r="F237" s="332" t="s">
        <v>3</v>
      </c>
      <c r="G237" s="333"/>
      <c r="H237" s="333"/>
      <c r="I237" s="334"/>
    </row>
    <row r="238" spans="2:12" x14ac:dyDescent="0.25">
      <c r="B238" s="3" t="s">
        <v>2</v>
      </c>
      <c r="C238" s="76"/>
      <c r="D238" s="77"/>
      <c r="E238" s="78"/>
      <c r="F238" s="72"/>
      <c r="G238" s="73"/>
      <c r="H238" s="73"/>
      <c r="I238" s="74"/>
    </row>
    <row r="239" spans="2:12" x14ac:dyDescent="0.25">
      <c r="B239" s="3" t="s">
        <v>1</v>
      </c>
      <c r="C239" s="76"/>
      <c r="D239" s="79"/>
      <c r="E239" s="78"/>
      <c r="F239" s="72"/>
      <c r="G239" s="73"/>
      <c r="H239" s="73"/>
      <c r="I239" s="74"/>
    </row>
    <row r="240" spans="2:12" x14ac:dyDescent="0.25">
      <c r="B240" s="3" t="s">
        <v>0</v>
      </c>
      <c r="C240" s="76"/>
      <c r="D240" s="79"/>
      <c r="E240" s="78"/>
      <c r="F240" s="72"/>
      <c r="G240" s="73"/>
      <c r="H240" s="73"/>
      <c r="I240" s="74"/>
    </row>
  </sheetData>
  <mergeCells count="273">
    <mergeCell ref="B175:H175"/>
    <mergeCell ref="D187:K187"/>
    <mergeCell ref="C177:K177"/>
    <mergeCell ref="H178:H181"/>
    <mergeCell ref="C210:D210"/>
    <mergeCell ref="C220:D220"/>
    <mergeCell ref="C132:D132"/>
    <mergeCell ref="C168:D168"/>
    <mergeCell ref="C211:D211"/>
    <mergeCell ref="C212:D212"/>
    <mergeCell ref="C213:D213"/>
    <mergeCell ref="C214:D214"/>
    <mergeCell ref="C215:D215"/>
    <mergeCell ref="C216:D216"/>
    <mergeCell ref="C217:D217"/>
    <mergeCell ref="C218:D218"/>
    <mergeCell ref="C219:D219"/>
    <mergeCell ref="G208:G220"/>
    <mergeCell ref="B178:B181"/>
    <mergeCell ref="C182:C186"/>
    <mergeCell ref="E182:E186"/>
    <mergeCell ref="F182:F186"/>
    <mergeCell ref="G182:G186"/>
    <mergeCell ref="H182:H186"/>
    <mergeCell ref="B182:B186"/>
    <mergeCell ref="B207:B220"/>
    <mergeCell ref="C208:D208"/>
    <mergeCell ref="C209:D209"/>
    <mergeCell ref="G193:G194"/>
    <mergeCell ref="H193:H194"/>
    <mergeCell ref="B204:G204"/>
    <mergeCell ref="B205:G205"/>
    <mergeCell ref="B192:H192"/>
    <mergeCell ref="B193:B194"/>
    <mergeCell ref="C193:C194"/>
    <mergeCell ref="D193:D194"/>
    <mergeCell ref="E193:E194"/>
    <mergeCell ref="F193:F194"/>
    <mergeCell ref="B189:H189"/>
    <mergeCell ref="E208:E220"/>
    <mergeCell ref="F208:F220"/>
    <mergeCell ref="B223:H223"/>
    <mergeCell ref="H208:H220"/>
    <mergeCell ref="I208:I220"/>
    <mergeCell ref="B188:H188"/>
    <mergeCell ref="I155:I158"/>
    <mergeCell ref="E159:E161"/>
    <mergeCell ref="F159:F161"/>
    <mergeCell ref="G159:G161"/>
    <mergeCell ref="H159:H161"/>
    <mergeCell ref="I159:I161"/>
    <mergeCell ref="B159:B161"/>
    <mergeCell ref="C159:C161"/>
    <mergeCell ref="E155:E158"/>
    <mergeCell ref="F155:F158"/>
    <mergeCell ref="G155:G158"/>
    <mergeCell ref="H155:H158"/>
    <mergeCell ref="C155:C158"/>
    <mergeCell ref="B155:B158"/>
    <mergeCell ref="B162:H162"/>
    <mergeCell ref="I182:I186"/>
    <mergeCell ref="G178:G181"/>
    <mergeCell ref="E178:E181"/>
    <mergeCell ref="B221:H221"/>
    <mergeCell ref="B222:H222"/>
    <mergeCell ref="F232:G232"/>
    <mergeCell ref="H232:K232"/>
    <mergeCell ref="B234:K234"/>
    <mergeCell ref="C237:D237"/>
    <mergeCell ref="F237:I237"/>
    <mergeCell ref="C229:D229"/>
    <mergeCell ref="F229:G229"/>
    <mergeCell ref="H229:K229"/>
    <mergeCell ref="F230:G230"/>
    <mergeCell ref="H230:K230"/>
    <mergeCell ref="F231:G231"/>
    <mergeCell ref="H231:K231"/>
    <mergeCell ref="B139:H139"/>
    <mergeCell ref="F142:F145"/>
    <mergeCell ref="G142:G145"/>
    <mergeCell ref="H142:H145"/>
    <mergeCell ref="B142:B145"/>
    <mergeCell ref="E142:E145"/>
    <mergeCell ref="C207:K207"/>
    <mergeCell ref="F167:F172"/>
    <mergeCell ref="G167:G172"/>
    <mergeCell ref="H167:H172"/>
    <mergeCell ref="B173:H173"/>
    <mergeCell ref="B174:H174"/>
    <mergeCell ref="B203:G203"/>
    <mergeCell ref="B163:H163"/>
    <mergeCell ref="B164:H164"/>
    <mergeCell ref="E167:E172"/>
    <mergeCell ref="I167:I172"/>
    <mergeCell ref="I178:I181"/>
    <mergeCell ref="B190:H190"/>
    <mergeCell ref="B187:C187"/>
    <mergeCell ref="F178:F181"/>
    <mergeCell ref="H146:H149"/>
    <mergeCell ref="I146:I149"/>
    <mergeCell ref="C178:C181"/>
    <mergeCell ref="E146:E149"/>
    <mergeCell ref="F146:F149"/>
    <mergeCell ref="C166:K166"/>
    <mergeCell ref="B166:B172"/>
    <mergeCell ref="C167:D167"/>
    <mergeCell ref="C169:D169"/>
    <mergeCell ref="C170:D170"/>
    <mergeCell ref="C171:D171"/>
    <mergeCell ref="C172:D172"/>
    <mergeCell ref="B151:H151"/>
    <mergeCell ref="B152:H152"/>
    <mergeCell ref="C154:K154"/>
    <mergeCell ref="B150:H150"/>
    <mergeCell ref="B146:B149"/>
    <mergeCell ref="C146:C149"/>
    <mergeCell ref="G146:G149"/>
    <mergeCell ref="C142:C145"/>
    <mergeCell ref="B35:K35"/>
    <mergeCell ref="C130:K130"/>
    <mergeCell ref="C131:D131"/>
    <mergeCell ref="C133:D133"/>
    <mergeCell ref="C134:D134"/>
    <mergeCell ref="C135:D135"/>
    <mergeCell ref="C136:D136"/>
    <mergeCell ref="B130:B136"/>
    <mergeCell ref="E131:E136"/>
    <mergeCell ref="F131:F136"/>
    <mergeCell ref="G131:G136"/>
    <mergeCell ref="H131:H136"/>
    <mergeCell ref="B40:B46"/>
    <mergeCell ref="C40:C46"/>
    <mergeCell ref="E40:E46"/>
    <mergeCell ref="C141:K141"/>
    <mergeCell ref="F40:F46"/>
    <mergeCell ref="G40:G46"/>
    <mergeCell ref="H40:H46"/>
    <mergeCell ref="I142:I145"/>
    <mergeCell ref="I131:I136"/>
    <mergeCell ref="B137:H137"/>
    <mergeCell ref="B138:H138"/>
    <mergeCell ref="B2:K2"/>
    <mergeCell ref="B3:H3"/>
    <mergeCell ref="B4:K4"/>
    <mergeCell ref="B5:I5"/>
    <mergeCell ref="B6:D6"/>
    <mergeCell ref="E6:K6"/>
    <mergeCell ref="B10:D10"/>
    <mergeCell ref="E14:K14"/>
    <mergeCell ref="B7:D7"/>
    <mergeCell ref="E7:K7"/>
    <mergeCell ref="B8:D8"/>
    <mergeCell ref="E8:K8"/>
    <mergeCell ref="B9:D9"/>
    <mergeCell ref="E9:K9"/>
    <mergeCell ref="E10:K10"/>
    <mergeCell ref="B11:D11"/>
    <mergeCell ref="E11:K11"/>
    <mergeCell ref="B13:K13"/>
    <mergeCell ref="B14:D14"/>
    <mergeCell ref="B15:D15"/>
    <mergeCell ref="B31:K31"/>
    <mergeCell ref="C39:K39"/>
    <mergeCell ref="E15:K15"/>
    <mergeCell ref="B16:D16"/>
    <mergeCell ref="B28:K28"/>
    <mergeCell ref="B29:K29"/>
    <mergeCell ref="B30:K30"/>
    <mergeCell ref="B20:H20"/>
    <mergeCell ref="B21:K21"/>
    <mergeCell ref="B24:I24"/>
    <mergeCell ref="B25:K25"/>
    <mergeCell ref="B26:K26"/>
    <mergeCell ref="B27:K27"/>
    <mergeCell ref="B32:K32"/>
    <mergeCell ref="B33:K33"/>
    <mergeCell ref="E16:K16"/>
    <mergeCell ref="B18:G18"/>
    <mergeCell ref="B19:G19"/>
    <mergeCell ref="B36:K36"/>
    <mergeCell ref="B37:I37"/>
    <mergeCell ref="B34:J34"/>
    <mergeCell ref="I40:I46"/>
    <mergeCell ref="B47:H47"/>
    <mergeCell ref="B48:H48"/>
    <mergeCell ref="B49:H49"/>
    <mergeCell ref="C50:K50"/>
    <mergeCell ref="B51:B58"/>
    <mergeCell ref="C51:C58"/>
    <mergeCell ref="E51:E58"/>
    <mergeCell ref="F51:F58"/>
    <mergeCell ref="G51:G58"/>
    <mergeCell ref="H51:H58"/>
    <mergeCell ref="I51:I58"/>
    <mergeCell ref="B59:B63"/>
    <mergeCell ref="C59:C63"/>
    <mergeCell ref="E59:E61"/>
    <mergeCell ref="F59:F61"/>
    <mergeCell ref="G59:G61"/>
    <mergeCell ref="H59:H61"/>
    <mergeCell ref="I59:I61"/>
    <mergeCell ref="B64:H64"/>
    <mergeCell ref="B65:H65"/>
    <mergeCell ref="B66:H66"/>
    <mergeCell ref="C67:K67"/>
    <mergeCell ref="B68:B77"/>
    <mergeCell ref="C68:C77"/>
    <mergeCell ref="E68:E77"/>
    <mergeCell ref="F68:F77"/>
    <mergeCell ref="G68:G77"/>
    <mergeCell ref="H68:H77"/>
    <mergeCell ref="I68:I77"/>
    <mergeCell ref="B78:B87"/>
    <mergeCell ref="C78:C87"/>
    <mergeCell ref="E78:E87"/>
    <mergeCell ref="F78:F87"/>
    <mergeCell ref="G78:G87"/>
    <mergeCell ref="H78:H87"/>
    <mergeCell ref="I78:I87"/>
    <mergeCell ref="B88:H88"/>
    <mergeCell ref="B89:H89"/>
    <mergeCell ref="B90:H90"/>
    <mergeCell ref="C91:K91"/>
    <mergeCell ref="B92:B97"/>
    <mergeCell ref="C92:C97"/>
    <mergeCell ref="E92:E97"/>
    <mergeCell ref="F92:F97"/>
    <mergeCell ref="G92:G97"/>
    <mergeCell ref="H92:H97"/>
    <mergeCell ref="I92:I97"/>
    <mergeCell ref="B98:B101"/>
    <mergeCell ref="C98:C101"/>
    <mergeCell ref="E98:E101"/>
    <mergeCell ref="F98:F101"/>
    <mergeCell ref="G98:G101"/>
    <mergeCell ref="H98:H101"/>
    <mergeCell ref="I98:I101"/>
    <mergeCell ref="B102:B105"/>
    <mergeCell ref="C102:C105"/>
    <mergeCell ref="E102:E105"/>
    <mergeCell ref="F102:F105"/>
    <mergeCell ref="G102:G105"/>
    <mergeCell ref="H102:H105"/>
    <mergeCell ref="I102:I105"/>
    <mergeCell ref="B106:B112"/>
    <mergeCell ref="C106:C112"/>
    <mergeCell ref="E106:E112"/>
    <mergeCell ref="F106:F112"/>
    <mergeCell ref="G106:G112"/>
    <mergeCell ref="H106:H112"/>
    <mergeCell ref="I106:I112"/>
    <mergeCell ref="B113:C113"/>
    <mergeCell ref="D113:K113"/>
    <mergeCell ref="B127:H127"/>
    <mergeCell ref="B128:H128"/>
    <mergeCell ref="B129:H129"/>
    <mergeCell ref="B114:H114"/>
    <mergeCell ref="B115:H115"/>
    <mergeCell ref="B116:H116"/>
    <mergeCell ref="B118:I118"/>
    <mergeCell ref="B119:B120"/>
    <mergeCell ref="C119:D120"/>
    <mergeCell ref="E119:E120"/>
    <mergeCell ref="F119:F120"/>
    <mergeCell ref="G119:G120"/>
    <mergeCell ref="H119:H120"/>
    <mergeCell ref="I119:I120"/>
    <mergeCell ref="C121:D121"/>
    <mergeCell ref="C122:D122"/>
    <mergeCell ref="C123:D123"/>
    <mergeCell ref="C124:D124"/>
    <mergeCell ref="C125:D125"/>
    <mergeCell ref="C126:D126"/>
  </mergeCells>
  <pageMargins left="0.70866141732283472" right="0.11811023622047245" top="0.15748031496062992" bottom="0.15748031496062992" header="0.31496062992125984" footer="0.31496062992125984"/>
  <pageSetup paperSize="9" scale="71" fitToHeight="0" orientation="landscape" horizontalDpi="4294967293" verticalDpi="4294967293" r:id="rId1"/>
  <rowBreaks count="4" manualBreakCount="4">
    <brk id="36" max="16383" man="1"/>
    <brk id="152" max="16383" man="1"/>
    <brk id="190" max="16383" man="1"/>
    <brk id="2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Kuliūnienė</dc:creator>
  <cp:lastModifiedBy>Aurelija Jokimčienė</cp:lastModifiedBy>
  <cp:lastPrinted>2025-04-11T06:19:10Z</cp:lastPrinted>
  <dcterms:created xsi:type="dcterms:W3CDTF">2025-01-06T08:48:09Z</dcterms:created>
  <dcterms:modified xsi:type="dcterms:W3CDTF">2025-04-11T09:06:49Z</dcterms:modified>
</cp:coreProperties>
</file>