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2025\1. ATVIRI  TARPTAUTINIAI konkursai\Artroskopiniai implantai 2265\CVPIS\"/>
    </mc:Choice>
  </mc:AlternateContent>
  <xr:revisionPtr revIDLastSave="0" documentId="13_ncr:1_{09B55EB4-E8A8-42A3-9C68-796D4F2DBC9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209" i="1" l="1"/>
  <c r="F206" i="1"/>
  <c r="G208" i="1" s="1"/>
  <c r="G196" i="1"/>
  <c r="F190" i="1"/>
  <c r="F185" i="1"/>
  <c r="F179" i="1"/>
  <c r="F173" i="1"/>
  <c r="G195" i="1" s="1"/>
  <c r="G163" i="1"/>
  <c r="F160" i="1"/>
  <c r="G162" i="1" s="1"/>
  <c r="G150" i="1"/>
  <c r="F146" i="1"/>
  <c r="F139" i="1"/>
  <c r="G149" i="1" s="1"/>
  <c r="G129" i="1"/>
  <c r="F123" i="1"/>
  <c r="F117" i="1"/>
  <c r="F108" i="1"/>
  <c r="F101" i="1"/>
  <c r="F92" i="1"/>
  <c r="F87" i="1"/>
  <c r="F79" i="1"/>
  <c r="G128" i="1" s="1"/>
  <c r="G69" i="1"/>
  <c r="F61" i="1"/>
  <c r="F54" i="1"/>
  <c r="F45" i="1"/>
  <c r="G68" i="1" s="1"/>
  <c r="F41" i="1"/>
  <c r="F37" i="1"/>
  <c r="G21" i="1"/>
  <c r="F195" i="1" l="1"/>
  <c r="F196" i="1" s="1"/>
  <c r="F197" i="1" s="1"/>
  <c r="F208" i="1"/>
  <c r="F209" i="1" s="1"/>
  <c r="F210" i="1" s="1"/>
  <c r="F128" i="1"/>
  <c r="F129" i="1" s="1"/>
  <c r="F130" i="1" s="1"/>
  <c r="F149" i="1"/>
  <c r="F150" i="1" s="1"/>
  <c r="F151" i="1" s="1"/>
  <c r="F162" i="1"/>
  <c r="F163" i="1" s="1"/>
  <c r="F164" i="1" s="1"/>
  <c r="F68" i="1"/>
  <c r="F69" i="1" s="1"/>
  <c r="F70" i="1" s="1"/>
</calcChain>
</file>

<file path=xl/sharedStrings.xml><?xml version="1.0" encoding="utf-8"?>
<sst xmlns="http://schemas.openxmlformats.org/spreadsheetml/2006/main" count="413" uniqueCount="311">
  <si>
    <t>PIRKIMO SĄLYGŲ PRIEDAS "PASIŪLYMO FORMA"</t>
  </si>
  <si>
    <t>ARTROSKOPINIAI IMPLANTAI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</si>
  <si>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</si>
  <si>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</si>
  <si>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</si>
  <si>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</si>
  <si>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</si>
  <si>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</si>
  <si>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</si>
  <si>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</si>
  <si>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</si>
  <si>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</si>
  <si>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</si>
  <si>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</si>
  <si>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</si>
  <si>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</si>
  <si>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</si>
  <si>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</si>
  <si>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</si>
  <si>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</si>
  <si>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</si>
  <si>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</si>
  <si>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</si>
  <si>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</si>
  <si>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</si>
  <si>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</si>
  <si>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</si>
  <si>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Tiekėjo pasiūlymas:</t>
  </si>
  <si>
    <t>Nr.</t>
  </si>
  <si>
    <t>Pavadinimas</t>
  </si>
  <si>
    <t>Kiekis</t>
  </si>
  <si>
    <t>Mato vienetas</t>
  </si>
  <si>
    <t>Kaina be PVM, Eur</t>
  </si>
  <si>
    <t>Suma be PVM, Eur</t>
  </si>
  <si>
    <t>Prekės pavadinimas, 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</si>
  <si>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</si>
  <si>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</si>
  <si>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t>
  </si>
  <si>
    <t>1.1.</t>
  </si>
  <si>
    <t>Peties sąnario raumens sausgyslės prisiuvimo inkariniai siūlai osteoporotiniam kaului</t>
  </si>
  <si>
    <t>vnt</t>
  </si>
  <si>
    <t>1.1.1.</t>
  </si>
  <si>
    <t xml:space="preserve">1. Sterilioje pakuotėje su vienkartinio naudojimo įvedimo instrumentu. </t>
  </si>
  <si>
    <t>1.1.2.</t>
  </si>
  <si>
    <t>2. Inkarinis siūlas veikiantis išsiplečiančio mazgo principu, kuris implantuotas sudaro siūlinį bumbulą, kuris iš visų pusių tolygiai remiasi į kaulą.</t>
  </si>
  <si>
    <t>1.1.3.</t>
  </si>
  <si>
    <t>3. Inkaro išmatavimai: Ø 2,8± 0,1 mm,  ilgis 20,0± 0,1 mm siūlinis implantas su dviem 2# UHMWPE (ultra high molecular weight polyethylene) polietileno siūlais ir Ø 1,8± 0,1 mm, ilgis 15,0 ± 0,1 mm, su vienu 2# UHMWPE (ultra high molecular weight polyethylene) polietileno siūlu. (turi būti pasirinkimas abiejų dydžių).</t>
  </si>
  <si>
    <t>1.2.</t>
  </si>
  <si>
    <t>Peties sąnario nestabilumo fiksacijos inkariniai siūlai</t>
  </si>
  <si>
    <t>1.2.1.</t>
  </si>
  <si>
    <t>1. Sterilioje pakuotėje su vienkartinio naudojimo įvedimo ir implanto nustūmimo/fiksavimo instrumentu</t>
  </si>
  <si>
    <t>1.2.2.</t>
  </si>
  <si>
    <t>2.Inkarinis siūlas veikiantis išsiplečiančio mazgo principu</t>
  </si>
  <si>
    <t>1.2.3.</t>
  </si>
  <si>
    <t xml:space="preserve">3. Inkaro išmatavimai: Ø 1,9 ± 0,05 mm siūlinis implantas iš poliesterio su silikoniniu padengimu (arba lygiavertis) su dviem skirtingų spalvų 1# UHMWPE (ultra high molecular weight polyethylene) polietileno siūlais </t>
  </si>
  <si>
    <t>1.3.</t>
  </si>
  <si>
    <t xml:space="preserve">Peties sąnario raumenų prisiuvimo inkariniai siūlai </t>
  </si>
  <si>
    <t>vnt.</t>
  </si>
  <si>
    <t>1.3.1.</t>
  </si>
  <si>
    <t>1. Vienoje sterilioje pakuotėje.</t>
  </si>
  <si>
    <t>1.3.2.</t>
  </si>
  <si>
    <t>2. Cheminė sudėtis –  medicininis titano lydinys implantacijai.</t>
  </si>
  <si>
    <t>1.3.3.</t>
  </si>
  <si>
    <t xml:space="preserve">3. Įsriegiamas </t>
  </si>
  <si>
    <t>1.3.4.</t>
  </si>
  <si>
    <t>4. Vienkartinio naudojimo įvedimo instrumentas</t>
  </si>
  <si>
    <t>1.3.5.</t>
  </si>
  <si>
    <t>5. Išmatavimai: išorinis diametras 2,8mm su vienu 2# siūlu; 3,5mm, 5,0mm ir 6,5 mm ±0,1mm su dviem 2#, skirtingų spalvų siūlais, (turi būti pasirinkimas visų dydžių)</t>
  </si>
  <si>
    <t>1.3.6.</t>
  </si>
  <si>
    <t>6. Siūlo sudėtis: pintas UHMW (ultra high molecular weight) polietilenas</t>
  </si>
  <si>
    <t>1.3.7.</t>
  </si>
  <si>
    <t>7. Dvigubas sriegis – du skirtingo diametro sriegiai</t>
  </si>
  <si>
    <t>1.3.8.</t>
  </si>
  <si>
    <t>8. Sraigto proksimalinė dalis – heksagonalinė arba cilindro formos.</t>
  </si>
  <si>
    <t>1.4.</t>
  </si>
  <si>
    <t>Peties sąnario raumenų prisiuvimo inkariniai siūlai PASTA pažeidimams</t>
  </si>
  <si>
    <t>1.4.1.</t>
  </si>
  <si>
    <t>1.4.2.</t>
  </si>
  <si>
    <t>1.4.3.</t>
  </si>
  <si>
    <t>3. Įsriegiamas, sriegis pastovus per visą sraigto ilgį, inkaras be auselės;</t>
  </si>
  <si>
    <t>1.4.4.</t>
  </si>
  <si>
    <t>1.4.5.</t>
  </si>
  <si>
    <t>5. Inkaro išorinis diametras 5,5mm ir 6,5 mm ±0,1mm, ilgis 17,5±0,1mm</t>
  </si>
  <si>
    <t>1.4.6.</t>
  </si>
  <si>
    <t xml:space="preserve">6. Siūlo sudėtis: pintas UHMW (ultra high molecular weight) polietilenas, turi būti pasirinkimas su dviem ir trimis 2#, skirtingų spalvų siūlais ir su dviem 1,5 mm pločio juostomis  </t>
  </si>
  <si>
    <t>1.5.</t>
  </si>
  <si>
    <t>1.5.1.</t>
  </si>
  <si>
    <t>1. Sterilioje pakuotėje su vienkartinio naudojimo įvedimo instrumentu;</t>
  </si>
  <si>
    <t>1.5.2.</t>
  </si>
  <si>
    <t>2. Cheminė inkaro sudėtis - PEEK-OPTIMA</t>
  </si>
  <si>
    <t>1.5.3.</t>
  </si>
  <si>
    <t xml:space="preserve">3. Inkaro storis 4,5mm ir 5,5mm±0,05 mm (turi būti pasirinkimas abiejų dydžių); </t>
  </si>
  <si>
    <t>1.5.4.</t>
  </si>
  <si>
    <t xml:space="preserve">4. 5,5mm su vienu 2# pintu UHMW polietileno siūlu ir viena UHMW polietileno juosta, 4,5mm su viena UHMW polietileno juosta; </t>
  </si>
  <si>
    <t>1.5.5.</t>
  </si>
  <si>
    <t xml:space="preserve">5. Įvedimo būdas - įsriegiamas; </t>
  </si>
  <si>
    <t>1.5.6.</t>
  </si>
  <si>
    <t>6. Inkaras atviru dizainu, sferinis, be šerdies.</t>
  </si>
  <si>
    <t>Suma be PVM</t>
  </si>
  <si>
    <t>Taikomas PVM dydis (%)</t>
  </si>
  <si>
    <t>PVM suma</t>
  </si>
  <si>
    <t>Suma su PVM</t>
  </si>
  <si>
    <t>2. DALIS</t>
  </si>
  <si>
    <t>UŽRAKINANTYS PETIES SĄNARIO IMPLANTAI IR ENDOSAGOS</t>
  </si>
  <si>
    <t>2.</t>
  </si>
  <si>
    <t>Užrakinantys peties sąnario implantai ir endosagos</t>
  </si>
  <si>
    <t>2.1.</t>
  </si>
  <si>
    <t>Užrakinantys peties sąnario implantai lateralinei eilei</t>
  </si>
  <si>
    <t>2.1.1.</t>
  </si>
  <si>
    <t>1. Sterilioje pakuotėje</t>
  </si>
  <si>
    <t>2.1.2.</t>
  </si>
  <si>
    <t>2. Cheminė sudėtis - polimeras "peek“</t>
  </si>
  <si>
    <t>2.1.3.</t>
  </si>
  <si>
    <t>3. Įvedimo būdas - įkalamas</t>
  </si>
  <si>
    <t>2.1.4.</t>
  </si>
  <si>
    <t>4. Susideda iš pagrindinio įkalamo korpuso ir užsukamos siūlą fiksuojančios dalies</t>
  </si>
  <si>
    <t>2.1.5.</t>
  </si>
  <si>
    <t>5. Su vienkartiniu pravedikliu, turinčiu implanto fiksuojančios dalies užrakinimo mechanizmą, 4 siūlų laikiklius ir siūlų pravedimo per inkarą vielą su T formos plastikine rankena.</t>
  </si>
  <si>
    <t>2.1.6.</t>
  </si>
  <si>
    <t>6. Inkaro diametrai - nuo 4,5 mm iki 6,5 mm ne mažiau 3 diametrų (turi būti didžiausio, ir mažiausio, ir tarpinio diametro)</t>
  </si>
  <si>
    <t>2.1.7.</t>
  </si>
  <si>
    <t>7. Implantuoto inkaro ilgis ≤22 mm.</t>
  </si>
  <si>
    <t>2.2.</t>
  </si>
  <si>
    <t>Endosagų sistema akromioklavikulinio sąnario rekonstrukcijai</t>
  </si>
  <si>
    <t>2.2.1.</t>
  </si>
  <si>
    <t>1. Sterilioje pakuotėje 2 endosagos sujungtos UHMW polietileno juosta, komplekte su įvertu poliesterio sūlu pravedimui.</t>
  </si>
  <si>
    <t>2.2.2.</t>
  </si>
  <si>
    <t>2. Cheminė sagos sudėtis - medicininis titano lydinys</t>
  </si>
  <si>
    <t>2.2.3.</t>
  </si>
  <si>
    <t>3. Sagoje - keturios skylės</t>
  </si>
  <si>
    <t>2.2.4.</t>
  </si>
  <si>
    <t>4. Endo - sagos matmenys: ilgis 12± 0,5 mm, plotis 4 ± 0,5mm</t>
  </si>
  <si>
    <t>2.3.</t>
  </si>
  <si>
    <t>Sraigtai PKR sausgyslių transplantato blauzdinei fiksacijai (osteoporotiniam kaului ir revizinėms operacijoms)</t>
  </si>
  <si>
    <t>2.3.1.</t>
  </si>
  <si>
    <t>2.3.2.</t>
  </si>
  <si>
    <t>2. Besirezorbuojantys sraigtai</t>
  </si>
  <si>
    <t>2.3.3.</t>
  </si>
  <si>
    <t>3. Sraigtai kaniuliuoti minimaliai 1,5 mm diametro</t>
  </si>
  <si>
    <t>2.3.4.</t>
  </si>
  <si>
    <t>4. Cheminė sudėtis - mišinys 75% PLLA ir 25% HA (hydroxylapatite)</t>
  </si>
  <si>
    <t>2.3.5.</t>
  </si>
  <si>
    <t>5. Sterilus įpakavimas su identifikavimo numeriu ir šios informacijos patvirtinimu kataloge</t>
  </si>
  <si>
    <t>2.3.6.</t>
  </si>
  <si>
    <t>6. Turi būti: standartinė, standartinė su padidinta galvute, reversinė (reversinė versija 25 mm ilgio, storis: 7/8(padidinta galvute), nuo 7 iki 10 mm, ne mažiau 3 dydžių), reversinė su padidinta galvute</t>
  </si>
  <si>
    <t>2.3.7.</t>
  </si>
  <si>
    <t>7. Sraigtų storiai: nuo 6 iki 12 mm septynių storių (turi būti ir didžiausio, ir mažiausio, ir tarpinio storio)</t>
  </si>
  <si>
    <t>2.3.8.</t>
  </si>
  <si>
    <t>8. Sraigtų ilgiai: nuo 20 iki 35 mm ne mažiau 4 ilgių (turi būti ir didžiausio, ir mažiausio, ir tarpinio ilgio)</t>
  </si>
  <si>
    <t>2.4.</t>
  </si>
  <si>
    <t xml:space="preserve">Endo – sagos su savaime užsiveržiančia kilpa, transplanto fiksacijai </t>
  </si>
  <si>
    <t>2.4.1.</t>
  </si>
  <si>
    <t xml:space="preserve">1.Sterilioje pakuotėje. </t>
  </si>
  <si>
    <t>2.4.2.</t>
  </si>
  <si>
    <t xml:space="preserve">2.Cheminė sudėtis - medicininis titano lydinys. </t>
  </si>
  <si>
    <t>2.4.3.</t>
  </si>
  <si>
    <t xml:space="preserve">3.Sagoje - aštuonios skylės.  </t>
  </si>
  <si>
    <t>2.4.4.</t>
  </si>
  <si>
    <t xml:space="preserve">4.Endosaga, veikianti savaime užsiveržiančio mazgo principu, su iš anksto paruošta vientisa 1,5 mm diametro kilpa be mazgo (UHMW poletileno siūlas) ir įvertu 2# siūlu (poliesterio) implanto pravedimui ir pozicionavimui. </t>
  </si>
  <si>
    <t>2.4.5.</t>
  </si>
  <si>
    <t xml:space="preserve">5.Endo - sagos matmenys: ilgis 11- 12 mm, plotis 4 - 5 mm. </t>
  </si>
  <si>
    <t>2.4.6.</t>
  </si>
  <si>
    <t>6.Privalo turėti opciją panaudoti endosagos padidinimo implantą, įgalinantį padengti nuo 6mm iki 10mm diametro šlaunikaulio tunelį</t>
  </si>
  <si>
    <t>2.5.</t>
  </si>
  <si>
    <t xml:space="preserve">Endo saga transplantato blauzdinei fiksacijai </t>
  </si>
  <si>
    <t>2.5.1.</t>
  </si>
  <si>
    <t>2.5.2.</t>
  </si>
  <si>
    <t>2. Cheminė sudėtis - medicininis titano lydinys</t>
  </si>
  <si>
    <t>2.5.3.</t>
  </si>
  <si>
    <t>3. Saga apvali, su  kaiščiu centravimui;</t>
  </si>
  <si>
    <t>2.5.4.</t>
  </si>
  <si>
    <t>4.Endosaga, veikianti savaime užsiveržiančio mazgo principu, su iš anksto pravesta vientisa 1,5 mm diametro kilpa be mazgo (UHMW poletileno siūlas) (arba su ertmėmis kilpai praverti)</t>
  </si>
  <si>
    <t>2.5.5.</t>
  </si>
  <si>
    <t xml:space="preserve">5. Titaninė endosaga pasirenkama ne mažiau kaip iš 3 variantų/dydžių (pasirenkama užsakymo metu): </t>
  </si>
  <si>
    <t>2.5.6.</t>
  </si>
  <si>
    <t>5.1. ne mažiau kaip 4 ertmių endosaga, kurios išorinis skersmuo 12 ± 1 mm, turinti centruotą 4,5 ± 0,1 mm skersmens kaklelį, tinkantį 4,5-7 mm skersmens  kauliniams tuneliams;</t>
  </si>
  <si>
    <t>2.5.7.</t>
  </si>
  <si>
    <t>5.2. ne mažiau kaip 4 ertmių endosaga, kurios išorinis skersmuo 15 ± 1 mm, turinti centruotą 7 ± 0,1 mm skersmens kaklelį, tinkantį 7,5-10 mm skersmens  kauliniams tuneliams;</t>
  </si>
  <si>
    <t>2.5.8.</t>
  </si>
  <si>
    <t>5.3. ne mažiau kaip 4 ertmių endosaga, kurios išorinis skersmuo 18 ± 1 mm, turinti centruotą 10 ± 0,1 mm skersmens kaklelį, tinkantį 10,5-13 mm skersmens  kauliniams tuneliams.</t>
  </si>
  <si>
    <t>2.6.</t>
  </si>
  <si>
    <t>Reguliuojamo ilgio endosaga PKR transplanto blauzdinei fiksacijai ir revizinėms operacijoms</t>
  </si>
  <si>
    <t>2.6.1.</t>
  </si>
  <si>
    <t>1. Cheminė endosagos sudėtis - medicininis titano lydinys</t>
  </si>
  <si>
    <t>2.6.2.</t>
  </si>
  <si>
    <t>2. Sagoje keturios skylės.</t>
  </si>
  <si>
    <t>2.6.3.</t>
  </si>
  <si>
    <t xml:space="preserve">3. Endosaga, veikianti savaime užsiveržiančio mazgo principu, su iš anksto paruošta vientisa kilpa be mazgo (UHMW poletileno siūlas) ir įvertais dviem skirtingų spalvų 5# siūlais (UHMW poletileno) implanto pravedimui ir pozicionavimui. </t>
  </si>
  <si>
    <t>2.6.4.</t>
  </si>
  <si>
    <t>4. Endosagos matmenys: ilgis 20 mm, plotis 4 - 5 mm, storis 1,5 mm;</t>
  </si>
  <si>
    <t>2.6.5.</t>
  </si>
  <si>
    <t>5. Supakuota po vieną sterilioje pakuotėje.CE sertifikavimas pagal ES direktyvos 93/42/EEC reikalavimus	Būtinas (kartu su pasiūlymu konkursui privaloma pateikti žymėjimą CE ženklu liudijančio galiojančio dokumento (CE setifikato arba EB atitikties deklaracijos) kopiją)</t>
  </si>
  <si>
    <t>2.7.</t>
  </si>
  <si>
    <t>Endo saga menisko šaknies fiksacijai</t>
  </si>
  <si>
    <t>2.7.1.</t>
  </si>
  <si>
    <t xml:space="preserve">1.Cheminė sudėtis - medicininis titano lydinys; </t>
  </si>
  <si>
    <t>2.7.2.</t>
  </si>
  <si>
    <t>2.Sagoje - dvi skylės;</t>
  </si>
  <si>
    <t>2.7.3.</t>
  </si>
  <si>
    <t>3.Apskritimo formos saga išgaubta vidine dalimi, su dviem kiaurymėmis siūlui arba juostai praverti;</t>
  </si>
  <si>
    <t>2.7.4.</t>
  </si>
  <si>
    <t>4. Endo - sagos matmenys: diametras 10 ± 0,1 mm, aukštis 3,5 ± 0,1 mm, kiaurymės diametras 2,5 ± 0,1 mm.</t>
  </si>
  <si>
    <t>3. DALIS</t>
  </si>
  <si>
    <t>MENISKO SUSIUVIMO INKARINĖ SISTEMA</t>
  </si>
  <si>
    <t>3.</t>
  </si>
  <si>
    <t>Menisko susiuvimo inkarinė sistema</t>
  </si>
  <si>
    <t>3.1.</t>
  </si>
  <si>
    <t>Menisko susiuvimo inkarinė sistema su lenkiama adata</t>
  </si>
  <si>
    <t>3.1.1.</t>
  </si>
  <si>
    <t xml:space="preserve">1. Sterilioje pakuotėje susideda iš dviejų "T" inkarų su  #2-0 storio UHMW  (ultra high molecular weight) polietileno pluošto siūlo pinto su monofilamentiniu polipropileno pluoštu, vienkartinio cilindro formos įvedimo instrumento ir lenkimo instrumento. </t>
  </si>
  <si>
    <t>3.1.2.</t>
  </si>
  <si>
    <t xml:space="preserve">2. "T" inkarų cheminė sudėtis - polimeras "peek optima". </t>
  </si>
  <si>
    <t>3.1.3.</t>
  </si>
  <si>
    <t xml:space="preserve">3. Dviguba "U" formos fiksacija. </t>
  </si>
  <si>
    <t>3.1.4.</t>
  </si>
  <si>
    <t xml:space="preserve">4. Turi  iš anksto paruoštą slystantį mazgą. </t>
  </si>
  <si>
    <t>3.1.5.</t>
  </si>
  <si>
    <t>5. Nepalieka implanto sąnarinėje dalyje</t>
  </si>
  <si>
    <t>3.1.6.</t>
  </si>
  <si>
    <t>6. Lenkimo instrumento pagalba galima palenkti implanto įvedimo adatą iki 35°, o stiebą iki 80°. 7. Pravedimo adata lenkta arba lenkta reversinė (turi būti pasirinkimas abiejų rūšių)</t>
  </si>
  <si>
    <t>3.2.</t>
  </si>
  <si>
    <t xml:space="preserve">Menisko susiuvimo sistema siuvimo technikai  „iš išorės į vidų“. </t>
  </si>
  <si>
    <t>3.2.1.</t>
  </si>
  <si>
    <t>Sistemą sudaro: dvi tiesios adatos su obturatoriais, dvi lenktos spinalinės adatos, du kilpiniai ištraukikliai siūlui.</t>
  </si>
  <si>
    <t>3.2.2.</t>
  </si>
  <si>
    <t>Vienkartinio naudojimo, sterilioje pakuotėje.</t>
  </si>
  <si>
    <t>4. DALIS</t>
  </si>
  <si>
    <t xml:space="preserve">SIŪLINĖ JUOSTA </t>
  </si>
  <si>
    <t>4.</t>
  </si>
  <si>
    <t xml:space="preserve">Siūlinė juosta </t>
  </si>
  <si>
    <t>4.1.</t>
  </si>
  <si>
    <t>4.1.1.</t>
  </si>
  <si>
    <t>5. DALIS</t>
  </si>
  <si>
    <t>SIŪLAI ARTROSKOPINĖMS OPERACIJOMS</t>
  </si>
  <si>
    <t>5.</t>
  </si>
  <si>
    <t>Siūlai artroskopinėms operacijoms</t>
  </si>
  <si>
    <t>5.1.</t>
  </si>
  <si>
    <t>5.1.1.</t>
  </si>
  <si>
    <t>1.Viename įpakavime vienas siūlas;</t>
  </si>
  <si>
    <t>5.1.2.</t>
  </si>
  <si>
    <t>2.Nesirezorbuojantis,labai tvirtas, skirtas peties sąnario sausgyslių fiksavimui;</t>
  </si>
  <si>
    <t>5.1.3.</t>
  </si>
  <si>
    <t>3.Cheminė sudėtis –didelio molekulinio svorio pintas polietileno pluoštas;</t>
  </si>
  <si>
    <t>5.1.4.</t>
  </si>
  <si>
    <t>4.Supakuota sterilioje pakuotėje;</t>
  </si>
  <si>
    <t>5.1.5.</t>
  </si>
  <si>
    <t>5. 96-100 cm ilgio. (pakuotėje 10 vnt.)</t>
  </si>
  <si>
    <t>5.2.</t>
  </si>
  <si>
    <t xml:space="preserve">Siūlo pravedimo/ištraukimo instrumentas </t>
  </si>
  <si>
    <t>5.2.1.</t>
  </si>
  <si>
    <t>Supakuotas sterilioje pakuotėje, paruoštas naudojimui.</t>
  </si>
  <si>
    <t>5.2.2.</t>
  </si>
  <si>
    <t xml:space="preserve">Darbinė instrumento dalis tiesi, lenkta 17°±2°  į kairę arba į dešinę (galima pasirinkti iš 3 variantų). </t>
  </si>
  <si>
    <t>5.2.3.</t>
  </si>
  <si>
    <t xml:space="preserve">Darbinės suimančios dalies plotis 4,1 ± 0,1 mm, ilgis 12,5 ± 0,1 mm, profilio aukštis 4,8 ± 0,1 mm. </t>
  </si>
  <si>
    <t>5.2.4.</t>
  </si>
  <si>
    <t>Skirtas 2# siūlams arba siūlinei juostai perverti per audinius.</t>
  </si>
  <si>
    <t>5.2.5.</t>
  </si>
  <si>
    <t>Instrumento darbinio strypo diametras 3,8 ± 0,1 mm.</t>
  </si>
  <si>
    <t>5.3.</t>
  </si>
  <si>
    <t>Siūlo pravedikliai</t>
  </si>
  <si>
    <t>5.3.1.</t>
  </si>
  <si>
    <t>Siūlo pravediklis su siūlą stumiančia disko formos svertele, rotuojančia pirmyn-atgal, vienkartinio naudojimo</t>
  </si>
  <si>
    <t>5.3.2.</t>
  </si>
  <si>
    <t>Galimybė pasirinkti:  1. Lenktas 45° į kairę, su #1 monofilamentiniu siūlu;</t>
  </si>
  <si>
    <t>5.3.3.</t>
  </si>
  <si>
    <t>Galimybė pasirinkti:  2. Lenktas 45° į dešinę, su #1 monofilamentiniu siūlu;</t>
  </si>
  <si>
    <t>5.3.4.</t>
  </si>
  <si>
    <t>Galimybė pasirinkti:  3. Lenktas 45° į viršų, su #1 monofilamentiniu siūlu</t>
  </si>
  <si>
    <t>5.4.</t>
  </si>
  <si>
    <t>Kaniulių sistema peties artroskopijoms</t>
  </si>
  <si>
    <t>5.4.1.</t>
  </si>
  <si>
    <t>Sterili, vienkartinio naudojimo, su integruota triguba sandarinimo sistema, nuimamu kaniulės dangteliu, be latekso, skaidrios, su sriegiu, su vienkartiniu obturatoriumi.</t>
  </si>
  <si>
    <t>5.4.2.</t>
  </si>
  <si>
    <t>Galimybė pasirinkti: 1. 8,5 mm x 72 mm ±0,4 mm;</t>
  </si>
  <si>
    <t>5.4.3.</t>
  </si>
  <si>
    <t>Galimybė pasirinkti: 2. 7,0 mm x 72 mm ±0,4 mm;</t>
  </si>
  <si>
    <t>5.4.4.</t>
  </si>
  <si>
    <t>Galimybė pasirinkti: 3. 5,5 mm x 45 mm ±0,4 mm.</t>
  </si>
  <si>
    <t>6. DALIS</t>
  </si>
  <si>
    <t>SIŪLO NUSTŪMĖJAS-NUKIRPĖJAS</t>
  </si>
  <si>
    <t>6.</t>
  </si>
  <si>
    <t>Siūlo nustūmėjas-nukirpėjas</t>
  </si>
  <si>
    <t>6.1.</t>
  </si>
  <si>
    <t>6.1.1.</t>
  </si>
  <si>
    <t>Plokščia, plastikine rankena, darbinė dalis tuščiavidurio cilindro formos, į kurį įmontuotas siūlo užfiksavimo mechanizmas, kuris valdomas ant plokščios rankenos įmontuotu mygtuku- pastūmus ir laikant mygtuką į šoną atsidaro cilindro distaliniame gale esantis langas, į kurį įsistato siūlas, paleidus mygtuką siūlas uždaromas instrumento distaliniame gale, su galimybe laisvai slankioti siūlą angoje. Kito ant rankenos įmontuoto slankaus mygtuko pagalba siūlas yra nukerpamas.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</si>
  <si>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</si>
  <si>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</si>
  <si>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</si>
  <si>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</si>
  <si>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</si>
  <si>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</si>
  <si>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</si>
  <si>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</si>
  <si>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</si>
  <si>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</si>
  <si>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</si>
  <si>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</si>
  <si>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</si>
  <si>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</si>
  <si>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</si>
  <si>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</si>
  <si>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</si>
  <si>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</si>
  <si>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</si>
  <si>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</si>
  <si>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</si>
  <si>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</si>
  <si>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2265 2025-04-15 17:05:07</t>
  </si>
  <si>
    <t>Artroskopiniai implantai</t>
  </si>
  <si>
    <t>Siūlinė juosta, cheminė sudėtis – UHMWPE (ultra aukštos molekulinės masės polietilenas), juostos aukštis: 04-0,5 mm, plotis 1,4 mm, ilgis 100,0 cm± 0,5 cm, galimas pasirinkimas: vienspalvė mėlyna arba mėlynai-baltai marga (pakuotėje 6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</si>
</sst>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4"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10"/>
  <sheetViews>
    <sheetView tabSelected="1" workbookViewId="0"/>
  </sheetViews>
  <sheetFormatPr defaultColWidth="10.875" defaultRowHeight="15" x14ac:dyDescent="0.25"/>
  <cols>
    <col min="1" max="1" width="9.125" style="1" customWidth="1"/>
    <col min="2" max="2" width="49.5" style="1" customWidth="1"/>
    <col min="3" max="3" width="18.875" style="1" customWidth="1"/>
    <col min="4" max="4" width="14.75" style="1" customWidth="1"/>
    <col min="5" max="5" width="19.75" style="1" customWidth="1"/>
    <col min="6" max="6" width="18.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4" t="s">
        <v>7</v>
      </c>
      <c r="B12" s="35"/>
      <c r="C12" s="31"/>
      <c r="D12" s="32"/>
      <c r="E12" s="32"/>
      <c r="F12" s="33"/>
    </row>
    <row r="13" spans="1:6" ht="15.95" customHeight="1" x14ac:dyDescent="0.25">
      <c r="A13" s="39" t="s">
        <v>8</v>
      </c>
      <c r="B13" s="40"/>
      <c r="C13" s="31"/>
      <c r="D13" s="32"/>
      <c r="E13" s="32"/>
      <c r="F13" s="33"/>
    </row>
    <row r="14" spans="1:6" ht="15.95" customHeight="1" x14ac:dyDescent="0.25">
      <c r="A14" s="39" t="s">
        <v>9</v>
      </c>
      <c r="B14" s="40"/>
      <c r="C14" s="31"/>
      <c r="D14" s="32"/>
      <c r="E14" s="32"/>
      <c r="F14" s="33"/>
    </row>
    <row r="15" spans="1:6" ht="15.95" customHeight="1" x14ac:dyDescent="0.25">
      <c r="A15" s="34" t="s">
        <v>10</v>
      </c>
      <c r="B15" s="35"/>
      <c r="C15" s="31"/>
      <c r="D15" s="32"/>
      <c r="E15" s="32"/>
      <c r="F15" s="33"/>
    </row>
    <row r="16" spans="1:6" ht="63" customHeight="1" x14ac:dyDescent="0.25">
      <c r="A16" s="43" t="s">
        <v>11</v>
      </c>
      <c r="B16" s="40"/>
      <c r="C16" s="31"/>
      <c r="D16" s="32"/>
      <c r="E16" s="32"/>
      <c r="F16" s="33"/>
    </row>
    <row r="17" spans="1:7" ht="15.95" customHeight="1" x14ac:dyDescent="0.25">
      <c r="A17" s="34" t="s">
        <v>12</v>
      </c>
      <c r="B17" s="35"/>
      <c r="C17" s="31"/>
      <c r="D17" s="32"/>
      <c r="E17" s="32"/>
      <c r="F17" s="33"/>
    </row>
    <row r="18" spans="1:7" ht="15.95" customHeight="1" x14ac:dyDescent="0.25">
      <c r="A18" s="34" t="s">
        <v>13</v>
      </c>
      <c r="B18" s="35"/>
      <c r="C18" s="31"/>
      <c r="D18" s="32"/>
      <c r="E18" s="32"/>
      <c r="F18" s="33"/>
    </row>
    <row r="19" spans="1:7" ht="48" customHeight="1" x14ac:dyDescent="0.25">
      <c r="A19" s="34" t="s">
        <v>14</v>
      </c>
      <c r="B19" s="35"/>
      <c r="C19" s="31"/>
      <c r="D19" s="32"/>
      <c r="E19" s="32"/>
      <c r="F19" s="33"/>
    </row>
    <row r="20" spans="1:7" ht="54.95" customHeight="1" x14ac:dyDescent="0.25">
      <c r="A20" s="34" t="s">
        <v>15</v>
      </c>
      <c r="B20" s="35"/>
      <c r="C20" s="31"/>
      <c r="D20" s="32"/>
      <c r="E20" s="32"/>
      <c r="F20" s="33"/>
    </row>
    <row r="21" spans="1:7" ht="71.099999999999994" customHeight="1" x14ac:dyDescent="0.25">
      <c r="A21" s="36" t="s">
        <v>16</v>
      </c>
      <c r="B21" s="37"/>
      <c r="C21" s="41"/>
      <c r="D21" s="42"/>
      <c r="E21" s="42"/>
      <c r="F21" s="42"/>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4"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8" t="s">
        <v>22</v>
      </c>
      <c r="B28" s="30"/>
      <c r="C28" s="30"/>
      <c r="D28" s="30"/>
      <c r="E28" s="30"/>
      <c r="F28" s="30"/>
    </row>
    <row r="29" spans="1:7" x14ac:dyDescent="0.25">
      <c r="A29" s="30" t="s">
        <v>23</v>
      </c>
      <c r="B29" s="30"/>
      <c r="C29" s="30"/>
      <c r="D29" s="30"/>
      <c r="E29" s="30"/>
      <c r="F29" s="30"/>
    </row>
    <row r="30" spans="1:7" ht="34.5" customHeight="1" x14ac:dyDescent="0.25">
      <c r="A30" s="29" t="s">
        <v>24</v>
      </c>
      <c r="B30" s="29"/>
      <c r="C30" s="29"/>
      <c r="D30" s="15"/>
    </row>
    <row r="31" spans="1:7" x14ac:dyDescent="0.25">
      <c r="A31" s="14" t="s">
        <v>25</v>
      </c>
    </row>
    <row r="32" spans="1:7" x14ac:dyDescent="0.25">
      <c r="A32" s="12" t="s">
        <v>26</v>
      </c>
      <c r="B32" s="12" t="s">
        <v>1</v>
      </c>
    </row>
    <row r="34" spans="1:9" x14ac:dyDescent="0.25">
      <c r="A34" s="12" t="s">
        <v>27</v>
      </c>
    </row>
    <row r="35" spans="1:9" ht="150" x14ac:dyDescent="0.25">
      <c r="A35" s="27" t="s">
        <v>28</v>
      </c>
      <c r="B35" s="27" t="s">
        <v>29</v>
      </c>
      <c r="C35" s="27" t="s">
        <v>30</v>
      </c>
      <c r="D35" s="27" t="s">
        <v>31</v>
      </c>
      <c r="E35" s="27" t="s">
        <v>32</v>
      </c>
      <c r="F35" s="27" t="s">
        <v>33</v>
      </c>
      <c r="G35" s="27" t="s">
        <v>34</v>
      </c>
      <c r="H35" s="27" t="s">
        <v>35</v>
      </c>
      <c r="I35" s="27" t="s">
        <v>36</v>
      </c>
    </row>
    <row r="36" spans="1:9" x14ac:dyDescent="0.25">
      <c r="A36" s="23" t="s">
        <v>37</v>
      </c>
      <c r="B36" s="23" t="s">
        <v>309</v>
      </c>
      <c r="C36" s="24"/>
      <c r="D36" s="24"/>
      <c r="E36" s="24"/>
      <c r="F36" s="24"/>
      <c r="G36" s="24"/>
      <c r="H36" s="24"/>
      <c r="I36" s="24"/>
    </row>
    <row r="37" spans="1:9" ht="30" x14ac:dyDescent="0.25">
      <c r="A37" s="24" t="s">
        <v>38</v>
      </c>
      <c r="B37" s="24" t="s">
        <v>39</v>
      </c>
      <c r="C37" s="28">
        <v>150</v>
      </c>
      <c r="D37" s="28" t="s">
        <v>40</v>
      </c>
      <c r="E37" s="25"/>
      <c r="F37" s="24" t="str">
        <f>IF(ISBLANK(E37),"", PRODUCT(C37,E37))</f>
        <v/>
      </c>
      <c r="G37" s="26"/>
      <c r="H37" s="24"/>
      <c r="I37" s="24"/>
    </row>
    <row r="38" spans="1:9" ht="30" x14ac:dyDescent="0.25">
      <c r="A38" s="24" t="s">
        <v>41</v>
      </c>
      <c r="B38" s="24" t="s">
        <v>42</v>
      </c>
      <c r="C38" s="28"/>
      <c r="D38" s="28"/>
      <c r="E38" s="24"/>
      <c r="F38" s="24"/>
      <c r="G38" s="24"/>
      <c r="H38" s="26"/>
      <c r="I38" s="26"/>
    </row>
    <row r="39" spans="1:9" ht="45" x14ac:dyDescent="0.25">
      <c r="A39" s="24" t="s">
        <v>43</v>
      </c>
      <c r="B39" s="24" t="s">
        <v>44</v>
      </c>
      <c r="C39" s="28"/>
      <c r="D39" s="28"/>
      <c r="E39" s="24"/>
      <c r="F39" s="24"/>
      <c r="G39" s="24"/>
      <c r="H39" s="26"/>
      <c r="I39" s="26"/>
    </row>
    <row r="40" spans="1:9" ht="90" x14ac:dyDescent="0.25">
      <c r="A40" s="24" t="s">
        <v>45</v>
      </c>
      <c r="B40" s="24" t="s">
        <v>46</v>
      </c>
      <c r="C40" s="28"/>
      <c r="D40" s="28"/>
      <c r="E40" s="24"/>
      <c r="F40" s="24"/>
      <c r="G40" s="24"/>
      <c r="H40" s="26"/>
      <c r="I40" s="26"/>
    </row>
    <row r="41" spans="1:9" x14ac:dyDescent="0.25">
      <c r="A41" s="24" t="s">
        <v>47</v>
      </c>
      <c r="B41" s="24" t="s">
        <v>48</v>
      </c>
      <c r="C41" s="28">
        <v>150</v>
      </c>
      <c r="D41" s="28" t="s">
        <v>40</v>
      </c>
      <c r="E41" s="25"/>
      <c r="F41" s="24" t="str">
        <f>IF(ISBLANK(E41),"", PRODUCT(C41,E41))</f>
        <v/>
      </c>
      <c r="G41" s="26"/>
      <c r="H41" s="24"/>
      <c r="I41" s="24"/>
    </row>
    <row r="42" spans="1:9" ht="30" x14ac:dyDescent="0.25">
      <c r="A42" s="24" t="s">
        <v>49</v>
      </c>
      <c r="B42" s="24" t="s">
        <v>50</v>
      </c>
      <c r="C42" s="28"/>
      <c r="D42" s="28"/>
      <c r="E42" s="24"/>
      <c r="F42" s="24"/>
      <c r="G42" s="24"/>
      <c r="H42" s="26"/>
      <c r="I42" s="26"/>
    </row>
    <row r="43" spans="1:9" x14ac:dyDescent="0.25">
      <c r="A43" s="24" t="s">
        <v>51</v>
      </c>
      <c r="B43" s="24" t="s">
        <v>52</v>
      </c>
      <c r="C43" s="28"/>
      <c r="D43" s="28"/>
      <c r="E43" s="24"/>
      <c r="F43" s="24"/>
      <c r="G43" s="24"/>
      <c r="H43" s="26"/>
      <c r="I43" s="26"/>
    </row>
    <row r="44" spans="1:9" ht="60" x14ac:dyDescent="0.25">
      <c r="A44" s="24" t="s">
        <v>53</v>
      </c>
      <c r="B44" s="24" t="s">
        <v>54</v>
      </c>
      <c r="C44" s="28"/>
      <c r="D44" s="28"/>
      <c r="E44" s="24"/>
      <c r="F44" s="24"/>
      <c r="G44" s="24"/>
      <c r="H44" s="26"/>
      <c r="I44" s="26"/>
    </row>
    <row r="45" spans="1:9" x14ac:dyDescent="0.25">
      <c r="A45" s="24" t="s">
        <v>55</v>
      </c>
      <c r="B45" s="24" t="s">
        <v>56</v>
      </c>
      <c r="C45" s="28">
        <v>150</v>
      </c>
      <c r="D45" s="28" t="s">
        <v>57</v>
      </c>
      <c r="E45" s="25"/>
      <c r="F45" s="24" t="str">
        <f>IF(ISBLANK(E45),"", PRODUCT(C45,E45))</f>
        <v/>
      </c>
      <c r="G45" s="26"/>
      <c r="H45" s="24"/>
      <c r="I45" s="24"/>
    </row>
    <row r="46" spans="1:9" x14ac:dyDescent="0.25">
      <c r="A46" s="24" t="s">
        <v>58</v>
      </c>
      <c r="B46" s="24" t="s">
        <v>59</v>
      </c>
      <c r="C46" s="28"/>
      <c r="D46" s="28"/>
      <c r="E46" s="24"/>
      <c r="F46" s="24"/>
      <c r="G46" s="24"/>
      <c r="H46" s="26"/>
      <c r="I46" s="26"/>
    </row>
    <row r="47" spans="1:9" x14ac:dyDescent="0.25">
      <c r="A47" s="24" t="s">
        <v>60</v>
      </c>
      <c r="B47" s="24" t="s">
        <v>61</v>
      </c>
      <c r="C47" s="28"/>
      <c r="D47" s="28"/>
      <c r="E47" s="24"/>
      <c r="F47" s="24"/>
      <c r="G47" s="24"/>
      <c r="H47" s="26"/>
      <c r="I47" s="26"/>
    </row>
    <row r="48" spans="1:9" x14ac:dyDescent="0.25">
      <c r="A48" s="24" t="s">
        <v>62</v>
      </c>
      <c r="B48" s="24" t="s">
        <v>63</v>
      </c>
      <c r="C48" s="28"/>
      <c r="D48" s="28"/>
      <c r="E48" s="24"/>
      <c r="F48" s="24"/>
      <c r="G48" s="24"/>
      <c r="H48" s="26"/>
      <c r="I48" s="26"/>
    </row>
    <row r="49" spans="1:9" x14ac:dyDescent="0.25">
      <c r="A49" s="24" t="s">
        <v>64</v>
      </c>
      <c r="B49" s="24" t="s">
        <v>65</v>
      </c>
      <c r="C49" s="28"/>
      <c r="D49" s="28"/>
      <c r="E49" s="24"/>
      <c r="F49" s="24"/>
      <c r="G49" s="24"/>
      <c r="H49" s="26"/>
      <c r="I49" s="26"/>
    </row>
    <row r="50" spans="1:9" ht="45" x14ac:dyDescent="0.25">
      <c r="A50" s="24" t="s">
        <v>66</v>
      </c>
      <c r="B50" s="24" t="s">
        <v>67</v>
      </c>
      <c r="C50" s="28"/>
      <c r="D50" s="28"/>
      <c r="E50" s="24"/>
      <c r="F50" s="24"/>
      <c r="G50" s="24"/>
      <c r="H50" s="26"/>
      <c r="I50" s="26"/>
    </row>
    <row r="51" spans="1:9" ht="30" x14ac:dyDescent="0.25">
      <c r="A51" s="24" t="s">
        <v>68</v>
      </c>
      <c r="B51" s="24" t="s">
        <v>69</v>
      </c>
      <c r="C51" s="28"/>
      <c r="D51" s="28"/>
      <c r="E51" s="24"/>
      <c r="F51" s="24"/>
      <c r="G51" s="24"/>
      <c r="H51" s="26"/>
      <c r="I51" s="26"/>
    </row>
    <row r="52" spans="1:9" x14ac:dyDescent="0.25">
      <c r="A52" s="24" t="s">
        <v>70</v>
      </c>
      <c r="B52" s="24" t="s">
        <v>71</v>
      </c>
      <c r="C52" s="28"/>
      <c r="D52" s="28"/>
      <c r="E52" s="24"/>
      <c r="F52" s="24"/>
      <c r="G52" s="24"/>
      <c r="H52" s="26"/>
      <c r="I52" s="26"/>
    </row>
    <row r="53" spans="1:9" ht="30" x14ac:dyDescent="0.25">
      <c r="A53" s="24" t="s">
        <v>72</v>
      </c>
      <c r="B53" s="24" t="s">
        <v>73</v>
      </c>
      <c r="C53" s="28"/>
      <c r="D53" s="28"/>
      <c r="E53" s="24"/>
      <c r="F53" s="24"/>
      <c r="G53" s="24"/>
      <c r="H53" s="26"/>
      <c r="I53" s="26"/>
    </row>
    <row r="54" spans="1:9" ht="30" x14ac:dyDescent="0.25">
      <c r="A54" s="24" t="s">
        <v>74</v>
      </c>
      <c r="B54" s="24" t="s">
        <v>75</v>
      </c>
      <c r="C54" s="28">
        <v>150</v>
      </c>
      <c r="D54" s="28" t="s">
        <v>57</v>
      </c>
      <c r="E54" s="25"/>
      <c r="F54" s="24" t="str">
        <f>IF(ISBLANK(E54),"", PRODUCT(C54,E54))</f>
        <v/>
      </c>
      <c r="G54" s="26"/>
      <c r="H54" s="24"/>
      <c r="I54" s="24"/>
    </row>
    <row r="55" spans="1:9" x14ac:dyDescent="0.25">
      <c r="A55" s="24" t="s">
        <v>76</v>
      </c>
      <c r="B55" s="24" t="s">
        <v>59</v>
      </c>
      <c r="C55" s="28"/>
      <c r="D55" s="28"/>
      <c r="E55" s="24"/>
      <c r="F55" s="24"/>
      <c r="G55" s="24"/>
      <c r="H55" s="26"/>
      <c r="I55" s="26"/>
    </row>
    <row r="56" spans="1:9" x14ac:dyDescent="0.25">
      <c r="A56" s="24" t="s">
        <v>77</v>
      </c>
      <c r="B56" s="24" t="s">
        <v>61</v>
      </c>
      <c r="C56" s="28"/>
      <c r="D56" s="28"/>
      <c r="E56" s="24"/>
      <c r="F56" s="24"/>
      <c r="G56" s="24"/>
      <c r="H56" s="26"/>
      <c r="I56" s="26"/>
    </row>
    <row r="57" spans="1:9" ht="30" x14ac:dyDescent="0.25">
      <c r="A57" s="24" t="s">
        <v>78</v>
      </c>
      <c r="B57" s="24" t="s">
        <v>79</v>
      </c>
      <c r="C57" s="28"/>
      <c r="D57" s="28"/>
      <c r="E57" s="24"/>
      <c r="F57" s="24"/>
      <c r="G57" s="24"/>
      <c r="H57" s="26"/>
      <c r="I57" s="26"/>
    </row>
    <row r="58" spans="1:9" x14ac:dyDescent="0.25">
      <c r="A58" s="24" t="s">
        <v>80</v>
      </c>
      <c r="B58" s="24" t="s">
        <v>65</v>
      </c>
      <c r="C58" s="28"/>
      <c r="D58" s="28"/>
      <c r="E58" s="24"/>
      <c r="F58" s="24"/>
      <c r="G58" s="24"/>
      <c r="H58" s="26"/>
      <c r="I58" s="26"/>
    </row>
    <row r="59" spans="1:9" ht="30" x14ac:dyDescent="0.25">
      <c r="A59" s="24" t="s">
        <v>81</v>
      </c>
      <c r="B59" s="24" t="s">
        <v>82</v>
      </c>
      <c r="C59" s="28"/>
      <c r="D59" s="28"/>
      <c r="E59" s="24"/>
      <c r="F59" s="24"/>
      <c r="G59" s="24"/>
      <c r="H59" s="26"/>
      <c r="I59" s="26"/>
    </row>
    <row r="60" spans="1:9" ht="45" x14ac:dyDescent="0.25">
      <c r="A60" s="24" t="s">
        <v>83</v>
      </c>
      <c r="B60" s="24" t="s">
        <v>84</v>
      </c>
      <c r="C60" s="28"/>
      <c r="D60" s="28"/>
      <c r="E60" s="24"/>
      <c r="F60" s="24"/>
      <c r="G60" s="24"/>
      <c r="H60" s="26"/>
      <c r="I60" s="26"/>
    </row>
    <row r="61" spans="1:9" x14ac:dyDescent="0.25">
      <c r="A61" s="24" t="s">
        <v>85</v>
      </c>
      <c r="B61" s="24" t="s">
        <v>56</v>
      </c>
      <c r="C61" s="28">
        <v>50</v>
      </c>
      <c r="D61" s="28" t="s">
        <v>57</v>
      </c>
      <c r="E61" s="25"/>
      <c r="F61" s="24" t="str">
        <f>IF(ISBLANK(E61),"", PRODUCT(C61,E61))</f>
        <v/>
      </c>
      <c r="G61" s="26"/>
      <c r="H61" s="24"/>
      <c r="I61" s="24"/>
    </row>
    <row r="62" spans="1:9" ht="30" x14ac:dyDescent="0.25">
      <c r="A62" s="24" t="s">
        <v>86</v>
      </c>
      <c r="B62" s="24" t="s">
        <v>87</v>
      </c>
      <c r="C62" s="28"/>
      <c r="D62" s="28"/>
      <c r="E62" s="24"/>
      <c r="F62" s="24"/>
      <c r="G62" s="24"/>
      <c r="H62" s="26"/>
      <c r="I62" s="26"/>
    </row>
    <row r="63" spans="1:9" x14ac:dyDescent="0.25">
      <c r="A63" s="24" t="s">
        <v>88</v>
      </c>
      <c r="B63" s="24" t="s">
        <v>89</v>
      </c>
      <c r="C63" s="28"/>
      <c r="D63" s="28"/>
      <c r="E63" s="24"/>
      <c r="F63" s="24"/>
      <c r="G63" s="24"/>
      <c r="H63" s="26"/>
      <c r="I63" s="26"/>
    </row>
    <row r="64" spans="1:9" ht="30" x14ac:dyDescent="0.25">
      <c r="A64" s="24" t="s">
        <v>90</v>
      </c>
      <c r="B64" s="24" t="s">
        <v>91</v>
      </c>
      <c r="C64" s="28"/>
      <c r="D64" s="28"/>
      <c r="E64" s="24"/>
      <c r="F64" s="24"/>
      <c r="G64" s="24"/>
      <c r="H64" s="26"/>
      <c r="I64" s="26"/>
    </row>
    <row r="65" spans="1:9" ht="45" x14ac:dyDescent="0.25">
      <c r="A65" s="24" t="s">
        <v>92</v>
      </c>
      <c r="B65" s="24" t="s">
        <v>93</v>
      </c>
      <c r="C65" s="28"/>
      <c r="D65" s="28"/>
      <c r="E65" s="24"/>
      <c r="F65" s="24"/>
      <c r="G65" s="24"/>
      <c r="H65" s="26"/>
      <c r="I65" s="26"/>
    </row>
    <row r="66" spans="1:9" x14ac:dyDescent="0.25">
      <c r="A66" s="24" t="s">
        <v>94</v>
      </c>
      <c r="B66" s="24" t="s">
        <v>95</v>
      </c>
      <c r="C66" s="28"/>
      <c r="D66" s="28"/>
      <c r="E66" s="24"/>
      <c r="F66" s="24"/>
      <c r="G66" s="24"/>
      <c r="H66" s="26"/>
      <c r="I66" s="26"/>
    </row>
    <row r="67" spans="1:9" x14ac:dyDescent="0.25">
      <c r="A67" s="24" t="s">
        <v>96</v>
      </c>
      <c r="B67" s="24" t="s">
        <v>97</v>
      </c>
      <c r="C67" s="28"/>
      <c r="D67" s="28"/>
      <c r="E67" s="24"/>
      <c r="F67" s="24"/>
      <c r="G67" s="24"/>
      <c r="H67" s="26"/>
      <c r="I67" s="26"/>
    </row>
    <row r="68" spans="1:9" x14ac:dyDescent="0.25">
      <c r="E68" s="16" t="s">
        <v>98</v>
      </c>
      <c r="F68" s="16" t="str">
        <f>IF((COUNT(C37:C67)&lt;&gt;COUNT(F37:F67)),"", ROUND(SUM(F37:F67),2))</f>
        <v/>
      </c>
      <c r="G68" s="14" t="str">
        <f>IF((COUNT(C37:C67)&lt;&gt;COUNT(F37:F67)),"Neužpildytos visų objektų kainos", "")</f>
        <v>Neužpildytos visų objektų kainos</v>
      </c>
    </row>
    <row r="69" spans="1:9" x14ac:dyDescent="0.25">
      <c r="C69" s="16" t="s">
        <v>99</v>
      </c>
      <c r="D69" s="17"/>
      <c r="E69" s="16" t="s">
        <v>100</v>
      </c>
      <c r="F69" s="16" t="str">
        <f>IF(OR(F68="",D69=""),"", ROUND(PRODUCT(D69,F68)/100,2))</f>
        <v/>
      </c>
      <c r="G69" s="14" t="str">
        <f>IF(D69="", "Nurodykite taikomą PVM dydį", "")</f>
        <v>Nurodykite taikomą PVM dydį</v>
      </c>
    </row>
    <row r="70" spans="1:9" x14ac:dyDescent="0.25">
      <c r="E70" s="16" t="s">
        <v>101</v>
      </c>
      <c r="F70" s="16">
        <f>IF(ISBLANK(F69), "", ROUND(SUM(F68:F69),2))</f>
        <v>0</v>
      </c>
    </row>
    <row r="74" spans="1:9" x14ac:dyDescent="0.25">
      <c r="A74" s="12" t="s">
        <v>102</v>
      </c>
      <c r="B74" s="12" t="s">
        <v>103</v>
      </c>
    </row>
    <row r="76" spans="1:9" x14ac:dyDescent="0.25">
      <c r="A76" s="12" t="s">
        <v>27</v>
      </c>
    </row>
    <row r="77" spans="1:9" ht="150" x14ac:dyDescent="0.25">
      <c r="A77" s="27" t="s">
        <v>28</v>
      </c>
      <c r="B77" s="27" t="s">
        <v>29</v>
      </c>
      <c r="C77" s="27" t="s">
        <v>30</v>
      </c>
      <c r="D77" s="27" t="s">
        <v>31</v>
      </c>
      <c r="E77" s="27" t="s">
        <v>32</v>
      </c>
      <c r="F77" s="27" t="s">
        <v>33</v>
      </c>
      <c r="G77" s="27" t="s">
        <v>34</v>
      </c>
      <c r="H77" s="27" t="s">
        <v>35</v>
      </c>
      <c r="I77" s="27" t="s">
        <v>36</v>
      </c>
    </row>
    <row r="78" spans="1:9" x14ac:dyDescent="0.25">
      <c r="A78" s="23" t="s">
        <v>104</v>
      </c>
      <c r="B78" s="23" t="s">
        <v>105</v>
      </c>
      <c r="C78" s="24"/>
      <c r="D78" s="24"/>
      <c r="E78" s="24"/>
      <c r="F78" s="24"/>
      <c r="G78" s="24"/>
      <c r="H78" s="24"/>
      <c r="I78" s="24"/>
    </row>
    <row r="79" spans="1:9" x14ac:dyDescent="0.25">
      <c r="A79" s="24" t="s">
        <v>106</v>
      </c>
      <c r="B79" s="24" t="s">
        <v>107</v>
      </c>
      <c r="C79" s="28">
        <v>50</v>
      </c>
      <c r="D79" s="28" t="s">
        <v>57</v>
      </c>
      <c r="E79" s="25"/>
      <c r="F79" s="24" t="str">
        <f>IF(ISBLANK(E79),"", PRODUCT(C79,E79))</f>
        <v/>
      </c>
      <c r="G79" s="26"/>
      <c r="H79" s="24"/>
      <c r="I79" s="24"/>
    </row>
    <row r="80" spans="1:9" x14ac:dyDescent="0.25">
      <c r="A80" s="24" t="s">
        <v>108</v>
      </c>
      <c r="B80" s="24" t="s">
        <v>109</v>
      </c>
      <c r="C80" s="28"/>
      <c r="D80" s="28"/>
      <c r="E80" s="24"/>
      <c r="F80" s="24"/>
      <c r="G80" s="24"/>
      <c r="H80" s="26"/>
      <c r="I80" s="26"/>
    </row>
    <row r="81" spans="1:9" x14ac:dyDescent="0.25">
      <c r="A81" s="24" t="s">
        <v>110</v>
      </c>
      <c r="B81" s="24" t="s">
        <v>111</v>
      </c>
      <c r="C81" s="28"/>
      <c r="D81" s="28"/>
      <c r="E81" s="24"/>
      <c r="F81" s="24"/>
      <c r="G81" s="24"/>
      <c r="H81" s="26"/>
      <c r="I81" s="26"/>
    </row>
    <row r="82" spans="1:9" x14ac:dyDescent="0.25">
      <c r="A82" s="24" t="s">
        <v>112</v>
      </c>
      <c r="B82" s="24" t="s">
        <v>113</v>
      </c>
      <c r="C82" s="28"/>
      <c r="D82" s="28"/>
      <c r="E82" s="24"/>
      <c r="F82" s="24"/>
      <c r="G82" s="24"/>
      <c r="H82" s="26"/>
      <c r="I82" s="26"/>
    </row>
    <row r="83" spans="1:9" ht="30" x14ac:dyDescent="0.25">
      <c r="A83" s="24" t="s">
        <v>114</v>
      </c>
      <c r="B83" s="24" t="s">
        <v>115</v>
      </c>
      <c r="C83" s="28"/>
      <c r="D83" s="28"/>
      <c r="E83" s="24"/>
      <c r="F83" s="24"/>
      <c r="G83" s="24"/>
      <c r="H83" s="26"/>
      <c r="I83" s="26"/>
    </row>
    <row r="84" spans="1:9" ht="45" x14ac:dyDescent="0.25">
      <c r="A84" s="24" t="s">
        <v>116</v>
      </c>
      <c r="B84" s="24" t="s">
        <v>117</v>
      </c>
      <c r="C84" s="28"/>
      <c r="D84" s="28"/>
      <c r="E84" s="24"/>
      <c r="F84" s="24"/>
      <c r="G84" s="24"/>
      <c r="H84" s="26"/>
      <c r="I84" s="26"/>
    </row>
    <row r="85" spans="1:9" ht="45" x14ac:dyDescent="0.25">
      <c r="A85" s="24" t="s">
        <v>118</v>
      </c>
      <c r="B85" s="24" t="s">
        <v>119</v>
      </c>
      <c r="C85" s="28"/>
      <c r="D85" s="28"/>
      <c r="E85" s="24"/>
      <c r="F85" s="24"/>
      <c r="G85" s="24"/>
      <c r="H85" s="26"/>
      <c r="I85" s="26"/>
    </row>
    <row r="86" spans="1:9" x14ac:dyDescent="0.25">
      <c r="A86" s="24" t="s">
        <v>120</v>
      </c>
      <c r="B86" s="24" t="s">
        <v>121</v>
      </c>
      <c r="C86" s="28"/>
      <c r="D86" s="28"/>
      <c r="E86" s="24"/>
      <c r="F86" s="24"/>
      <c r="G86" s="24"/>
      <c r="H86" s="26"/>
      <c r="I86" s="26"/>
    </row>
    <row r="87" spans="1:9" x14ac:dyDescent="0.25">
      <c r="A87" s="24" t="s">
        <v>122</v>
      </c>
      <c r="B87" s="24" t="s">
        <v>123</v>
      </c>
      <c r="C87" s="28">
        <v>10</v>
      </c>
      <c r="D87" s="28" t="s">
        <v>40</v>
      </c>
      <c r="E87" s="25"/>
      <c r="F87" s="24" t="str">
        <f>IF(ISBLANK(E87),"", PRODUCT(C87,E87))</f>
        <v/>
      </c>
      <c r="G87" s="26"/>
      <c r="H87" s="24"/>
      <c r="I87" s="24"/>
    </row>
    <row r="88" spans="1:9" ht="45" x14ac:dyDescent="0.25">
      <c r="A88" s="24" t="s">
        <v>124</v>
      </c>
      <c r="B88" s="24" t="s">
        <v>125</v>
      </c>
      <c r="C88" s="28"/>
      <c r="D88" s="28"/>
      <c r="E88" s="24"/>
      <c r="F88" s="24"/>
      <c r="G88" s="24"/>
      <c r="H88" s="26"/>
      <c r="I88" s="26"/>
    </row>
    <row r="89" spans="1:9" x14ac:dyDescent="0.25">
      <c r="A89" s="24" t="s">
        <v>126</v>
      </c>
      <c r="B89" s="24" t="s">
        <v>127</v>
      </c>
      <c r="C89" s="28"/>
      <c r="D89" s="28"/>
      <c r="E89" s="24"/>
      <c r="F89" s="24"/>
      <c r="G89" s="24"/>
      <c r="H89" s="26"/>
      <c r="I89" s="26"/>
    </row>
    <row r="90" spans="1:9" x14ac:dyDescent="0.25">
      <c r="A90" s="24" t="s">
        <v>128</v>
      </c>
      <c r="B90" s="24" t="s">
        <v>129</v>
      </c>
      <c r="C90" s="28"/>
      <c r="D90" s="28"/>
      <c r="E90" s="24"/>
      <c r="F90" s="24"/>
      <c r="G90" s="24"/>
      <c r="H90" s="26"/>
      <c r="I90" s="26"/>
    </row>
    <row r="91" spans="1:9" x14ac:dyDescent="0.25">
      <c r="A91" s="24" t="s">
        <v>130</v>
      </c>
      <c r="B91" s="24" t="s">
        <v>131</v>
      </c>
      <c r="C91" s="28"/>
      <c r="D91" s="28"/>
      <c r="E91" s="24"/>
      <c r="F91" s="24"/>
      <c r="G91" s="24"/>
      <c r="H91" s="26"/>
      <c r="I91" s="26"/>
    </row>
    <row r="92" spans="1:9" ht="30" x14ac:dyDescent="0.25">
      <c r="A92" s="24" t="s">
        <v>132</v>
      </c>
      <c r="B92" s="24" t="s">
        <v>133</v>
      </c>
      <c r="C92" s="28">
        <v>50</v>
      </c>
      <c r="D92" s="28" t="s">
        <v>57</v>
      </c>
      <c r="E92" s="25"/>
      <c r="F92" s="24" t="str">
        <f>IF(ISBLANK(E92),"", PRODUCT(C92,E92))</f>
        <v/>
      </c>
      <c r="G92" s="26"/>
      <c r="H92" s="24"/>
      <c r="I92" s="24"/>
    </row>
    <row r="93" spans="1:9" x14ac:dyDescent="0.25">
      <c r="A93" s="24" t="s">
        <v>134</v>
      </c>
      <c r="B93" s="24" t="s">
        <v>109</v>
      </c>
      <c r="C93" s="28"/>
      <c r="D93" s="28"/>
      <c r="E93" s="24"/>
      <c r="F93" s="24"/>
      <c r="G93" s="24"/>
      <c r="H93" s="26"/>
      <c r="I93" s="26"/>
    </row>
    <row r="94" spans="1:9" x14ac:dyDescent="0.25">
      <c r="A94" s="24" t="s">
        <v>135</v>
      </c>
      <c r="B94" s="24" t="s">
        <v>136</v>
      </c>
      <c r="C94" s="28"/>
      <c r="D94" s="28"/>
      <c r="E94" s="24"/>
      <c r="F94" s="24"/>
      <c r="G94" s="24"/>
      <c r="H94" s="26"/>
      <c r="I94" s="26"/>
    </row>
    <row r="95" spans="1:9" x14ac:dyDescent="0.25">
      <c r="A95" s="24" t="s">
        <v>137</v>
      </c>
      <c r="B95" s="24" t="s">
        <v>138</v>
      </c>
      <c r="C95" s="28"/>
      <c r="D95" s="28"/>
      <c r="E95" s="24"/>
      <c r="F95" s="24"/>
      <c r="G95" s="24"/>
      <c r="H95" s="26"/>
      <c r="I95" s="26"/>
    </row>
    <row r="96" spans="1:9" ht="30" x14ac:dyDescent="0.25">
      <c r="A96" s="24" t="s">
        <v>139</v>
      </c>
      <c r="B96" s="24" t="s">
        <v>140</v>
      </c>
      <c r="C96" s="28"/>
      <c r="D96" s="28"/>
      <c r="E96" s="24"/>
      <c r="F96" s="24"/>
      <c r="G96" s="24"/>
      <c r="H96" s="26"/>
      <c r="I96" s="26"/>
    </row>
    <row r="97" spans="1:9" ht="30" x14ac:dyDescent="0.25">
      <c r="A97" s="24" t="s">
        <v>141</v>
      </c>
      <c r="B97" s="24" t="s">
        <v>142</v>
      </c>
      <c r="C97" s="28"/>
      <c r="D97" s="28"/>
      <c r="E97" s="24"/>
      <c r="F97" s="24"/>
      <c r="G97" s="24"/>
      <c r="H97" s="26"/>
      <c r="I97" s="26"/>
    </row>
    <row r="98" spans="1:9" ht="60" x14ac:dyDescent="0.25">
      <c r="A98" s="24" t="s">
        <v>143</v>
      </c>
      <c r="B98" s="24" t="s">
        <v>144</v>
      </c>
      <c r="C98" s="28"/>
      <c r="D98" s="28"/>
      <c r="E98" s="24"/>
      <c r="F98" s="24"/>
      <c r="G98" s="24"/>
      <c r="H98" s="26"/>
      <c r="I98" s="26"/>
    </row>
    <row r="99" spans="1:9" ht="30" x14ac:dyDescent="0.25">
      <c r="A99" s="24" t="s">
        <v>145</v>
      </c>
      <c r="B99" s="24" t="s">
        <v>146</v>
      </c>
      <c r="C99" s="28"/>
      <c r="D99" s="28"/>
      <c r="E99" s="24"/>
      <c r="F99" s="24"/>
      <c r="G99" s="24"/>
      <c r="H99" s="26"/>
      <c r="I99" s="26"/>
    </row>
    <row r="100" spans="1:9" ht="30" x14ac:dyDescent="0.25">
      <c r="A100" s="24" t="s">
        <v>147</v>
      </c>
      <c r="B100" s="24" t="s">
        <v>148</v>
      </c>
      <c r="C100" s="28"/>
      <c r="D100" s="28"/>
      <c r="E100" s="24"/>
      <c r="F100" s="24"/>
      <c r="G100" s="24"/>
      <c r="H100" s="26"/>
      <c r="I100" s="26"/>
    </row>
    <row r="101" spans="1:9" ht="30" x14ac:dyDescent="0.25">
      <c r="A101" s="24" t="s">
        <v>149</v>
      </c>
      <c r="B101" s="24" t="s">
        <v>150</v>
      </c>
      <c r="C101" s="28">
        <v>100</v>
      </c>
      <c r="D101" s="28" t="s">
        <v>57</v>
      </c>
      <c r="E101" s="25"/>
      <c r="F101" s="24" t="str">
        <f>IF(ISBLANK(E101),"", PRODUCT(C101,E101))</f>
        <v/>
      </c>
      <c r="G101" s="26"/>
      <c r="H101" s="24"/>
      <c r="I101" s="24"/>
    </row>
    <row r="102" spans="1:9" x14ac:dyDescent="0.25">
      <c r="A102" s="24" t="s">
        <v>151</v>
      </c>
      <c r="B102" s="24" t="s">
        <v>152</v>
      </c>
      <c r="C102" s="28"/>
      <c r="D102" s="28"/>
      <c r="E102" s="24"/>
      <c r="F102" s="24"/>
      <c r="G102" s="24"/>
      <c r="H102" s="26"/>
      <c r="I102" s="26"/>
    </row>
    <row r="103" spans="1:9" x14ac:dyDescent="0.25">
      <c r="A103" s="24" t="s">
        <v>153</v>
      </c>
      <c r="B103" s="24" t="s">
        <v>154</v>
      </c>
      <c r="C103" s="28"/>
      <c r="D103" s="28"/>
      <c r="E103" s="24"/>
      <c r="F103" s="24"/>
      <c r="G103" s="24"/>
      <c r="H103" s="26"/>
      <c r="I103" s="26"/>
    </row>
    <row r="104" spans="1:9" x14ac:dyDescent="0.25">
      <c r="A104" s="24" t="s">
        <v>155</v>
      </c>
      <c r="B104" s="24" t="s">
        <v>156</v>
      </c>
      <c r="C104" s="28"/>
      <c r="D104" s="28"/>
      <c r="E104" s="24"/>
      <c r="F104" s="24"/>
      <c r="G104" s="24"/>
      <c r="H104" s="26"/>
      <c r="I104" s="26"/>
    </row>
    <row r="105" spans="1:9" ht="60" x14ac:dyDescent="0.25">
      <c r="A105" s="24" t="s">
        <v>157</v>
      </c>
      <c r="B105" s="24" t="s">
        <v>158</v>
      </c>
      <c r="C105" s="28"/>
      <c r="D105" s="28"/>
      <c r="E105" s="24"/>
      <c r="F105" s="24"/>
      <c r="G105" s="24"/>
      <c r="H105" s="26"/>
      <c r="I105" s="26"/>
    </row>
    <row r="106" spans="1:9" x14ac:dyDescent="0.25">
      <c r="A106" s="24" t="s">
        <v>159</v>
      </c>
      <c r="B106" s="24" t="s">
        <v>160</v>
      </c>
      <c r="C106" s="28"/>
      <c r="D106" s="28"/>
      <c r="E106" s="24"/>
      <c r="F106" s="24"/>
      <c r="G106" s="24"/>
      <c r="H106" s="26"/>
      <c r="I106" s="26"/>
    </row>
    <row r="107" spans="1:9" ht="45" x14ac:dyDescent="0.25">
      <c r="A107" s="24" t="s">
        <v>161</v>
      </c>
      <c r="B107" s="24" t="s">
        <v>162</v>
      </c>
      <c r="C107" s="28"/>
      <c r="D107" s="28"/>
      <c r="E107" s="24"/>
      <c r="F107" s="24"/>
      <c r="G107" s="24"/>
      <c r="H107" s="26"/>
      <c r="I107" s="26"/>
    </row>
    <row r="108" spans="1:9" x14ac:dyDescent="0.25">
      <c r="A108" s="24" t="s">
        <v>163</v>
      </c>
      <c r="B108" s="24" t="s">
        <v>164</v>
      </c>
      <c r="C108" s="28">
        <v>100</v>
      </c>
      <c r="D108" s="28" t="s">
        <v>57</v>
      </c>
      <c r="E108" s="25"/>
      <c r="F108" s="24" t="str">
        <f>IF(ISBLANK(E108),"", PRODUCT(C108,E108))</f>
        <v/>
      </c>
      <c r="G108" s="26"/>
      <c r="H108" s="24"/>
      <c r="I108" s="24"/>
    </row>
    <row r="109" spans="1:9" x14ac:dyDescent="0.25">
      <c r="A109" s="24" t="s">
        <v>165</v>
      </c>
      <c r="B109" s="24" t="s">
        <v>109</v>
      </c>
      <c r="C109" s="28"/>
      <c r="D109" s="28"/>
      <c r="E109" s="24"/>
      <c r="F109" s="24"/>
      <c r="G109" s="24"/>
      <c r="H109" s="26"/>
      <c r="I109" s="26"/>
    </row>
    <row r="110" spans="1:9" x14ac:dyDescent="0.25">
      <c r="A110" s="24" t="s">
        <v>166</v>
      </c>
      <c r="B110" s="24" t="s">
        <v>167</v>
      </c>
      <c r="C110" s="28"/>
      <c r="D110" s="28"/>
      <c r="E110" s="24"/>
      <c r="F110" s="24"/>
      <c r="G110" s="24"/>
      <c r="H110" s="26"/>
      <c r="I110" s="26"/>
    </row>
    <row r="111" spans="1:9" x14ac:dyDescent="0.25">
      <c r="A111" s="24" t="s">
        <v>168</v>
      </c>
      <c r="B111" s="24" t="s">
        <v>169</v>
      </c>
      <c r="C111" s="28"/>
      <c r="D111" s="28"/>
      <c r="E111" s="24"/>
      <c r="F111" s="24"/>
      <c r="G111" s="24"/>
      <c r="H111" s="26"/>
      <c r="I111" s="26"/>
    </row>
    <row r="112" spans="1:9" ht="60" x14ac:dyDescent="0.25">
      <c r="A112" s="24" t="s">
        <v>170</v>
      </c>
      <c r="B112" s="24" t="s">
        <v>171</v>
      </c>
      <c r="C112" s="28"/>
      <c r="D112" s="28"/>
      <c r="E112" s="24"/>
      <c r="F112" s="24"/>
      <c r="G112" s="24"/>
      <c r="H112" s="26"/>
      <c r="I112" s="26"/>
    </row>
    <row r="113" spans="1:9" ht="30" x14ac:dyDescent="0.25">
      <c r="A113" s="24" t="s">
        <v>172</v>
      </c>
      <c r="B113" s="24" t="s">
        <v>173</v>
      </c>
      <c r="C113" s="28"/>
      <c r="D113" s="28"/>
      <c r="E113" s="24"/>
      <c r="F113" s="24"/>
      <c r="G113" s="24"/>
      <c r="H113" s="26"/>
      <c r="I113" s="26"/>
    </row>
    <row r="114" spans="1:9" ht="60" x14ac:dyDescent="0.25">
      <c r="A114" s="24" t="s">
        <v>174</v>
      </c>
      <c r="B114" s="24" t="s">
        <v>175</v>
      </c>
      <c r="C114" s="28"/>
      <c r="D114" s="28"/>
      <c r="E114" s="24"/>
      <c r="F114" s="24"/>
      <c r="G114" s="24"/>
      <c r="H114" s="26"/>
      <c r="I114" s="26"/>
    </row>
    <row r="115" spans="1:9" ht="45" x14ac:dyDescent="0.25">
      <c r="A115" s="24" t="s">
        <v>176</v>
      </c>
      <c r="B115" s="24" t="s">
        <v>177</v>
      </c>
      <c r="C115" s="28"/>
      <c r="D115" s="28"/>
      <c r="E115" s="24"/>
      <c r="F115" s="24"/>
      <c r="G115" s="24"/>
      <c r="H115" s="26"/>
      <c r="I115" s="26"/>
    </row>
    <row r="116" spans="1:9" ht="45" x14ac:dyDescent="0.25">
      <c r="A116" s="24" t="s">
        <v>178</v>
      </c>
      <c r="B116" s="24" t="s">
        <v>179</v>
      </c>
      <c r="C116" s="28"/>
      <c r="D116" s="28"/>
      <c r="E116" s="24"/>
      <c r="F116" s="24"/>
      <c r="G116" s="24"/>
      <c r="H116" s="26"/>
      <c r="I116" s="26"/>
    </row>
    <row r="117" spans="1:9" ht="30" x14ac:dyDescent="0.25">
      <c r="A117" s="24" t="s">
        <v>180</v>
      </c>
      <c r="B117" s="24" t="s">
        <v>181</v>
      </c>
      <c r="C117" s="28">
        <v>100</v>
      </c>
      <c r="D117" s="28" t="s">
        <v>57</v>
      </c>
      <c r="E117" s="25"/>
      <c r="F117" s="24" t="str">
        <f>IF(ISBLANK(E117),"", PRODUCT(C117,E117))</f>
        <v/>
      </c>
      <c r="G117" s="26"/>
      <c r="H117" s="24"/>
      <c r="I117" s="24"/>
    </row>
    <row r="118" spans="1:9" x14ac:dyDescent="0.25">
      <c r="A118" s="24" t="s">
        <v>182</v>
      </c>
      <c r="B118" s="24" t="s">
        <v>183</v>
      </c>
      <c r="C118" s="28"/>
      <c r="D118" s="28"/>
      <c r="E118" s="24"/>
      <c r="F118" s="24"/>
      <c r="G118" s="24"/>
      <c r="H118" s="26"/>
      <c r="I118" s="26"/>
    </row>
    <row r="119" spans="1:9" x14ac:dyDescent="0.25">
      <c r="A119" s="24" t="s">
        <v>184</v>
      </c>
      <c r="B119" s="24" t="s">
        <v>185</v>
      </c>
      <c r="C119" s="28"/>
      <c r="D119" s="28"/>
      <c r="E119" s="24"/>
      <c r="F119" s="24"/>
      <c r="G119" s="24"/>
      <c r="H119" s="26"/>
      <c r="I119" s="26"/>
    </row>
    <row r="120" spans="1:9" ht="60" x14ac:dyDescent="0.25">
      <c r="A120" s="24" t="s">
        <v>186</v>
      </c>
      <c r="B120" s="24" t="s">
        <v>187</v>
      </c>
      <c r="C120" s="28"/>
      <c r="D120" s="28"/>
      <c r="E120" s="24"/>
      <c r="F120" s="24"/>
      <c r="G120" s="24"/>
      <c r="H120" s="26"/>
      <c r="I120" s="26"/>
    </row>
    <row r="121" spans="1:9" ht="30" x14ac:dyDescent="0.25">
      <c r="A121" s="24" t="s">
        <v>188</v>
      </c>
      <c r="B121" s="24" t="s">
        <v>189</v>
      </c>
      <c r="C121" s="28"/>
      <c r="D121" s="28"/>
      <c r="E121" s="24"/>
      <c r="F121" s="24"/>
      <c r="G121" s="24"/>
      <c r="H121" s="26"/>
      <c r="I121" s="26"/>
    </row>
    <row r="122" spans="1:9" ht="75" x14ac:dyDescent="0.25">
      <c r="A122" s="24" t="s">
        <v>190</v>
      </c>
      <c r="B122" s="24" t="s">
        <v>191</v>
      </c>
      <c r="C122" s="28"/>
      <c r="D122" s="28"/>
      <c r="E122" s="24"/>
      <c r="F122" s="24"/>
      <c r="G122" s="24"/>
      <c r="H122" s="26"/>
      <c r="I122" s="26"/>
    </row>
    <row r="123" spans="1:9" x14ac:dyDescent="0.25">
      <c r="A123" s="24" t="s">
        <v>192</v>
      </c>
      <c r="B123" s="24" t="s">
        <v>193</v>
      </c>
      <c r="C123" s="28">
        <v>100</v>
      </c>
      <c r="D123" s="28" t="s">
        <v>57</v>
      </c>
      <c r="E123" s="25"/>
      <c r="F123" s="24" t="str">
        <f>IF(ISBLANK(E123),"", PRODUCT(C123,E123))</f>
        <v/>
      </c>
      <c r="G123" s="26"/>
      <c r="H123" s="24"/>
      <c r="I123" s="24"/>
    </row>
    <row r="124" spans="1:9" x14ac:dyDescent="0.25">
      <c r="A124" s="24" t="s">
        <v>194</v>
      </c>
      <c r="B124" s="24" t="s">
        <v>195</v>
      </c>
      <c r="C124" s="28"/>
      <c r="D124" s="28"/>
      <c r="E124" s="24"/>
      <c r="F124" s="24"/>
      <c r="G124" s="24"/>
      <c r="H124" s="26"/>
      <c r="I124" s="26"/>
    </row>
    <row r="125" spans="1:9" x14ac:dyDescent="0.25">
      <c r="A125" s="24" t="s">
        <v>196</v>
      </c>
      <c r="B125" s="24" t="s">
        <v>197</v>
      </c>
      <c r="C125" s="28"/>
      <c r="D125" s="28"/>
      <c r="E125" s="24"/>
      <c r="F125" s="24"/>
      <c r="G125" s="24"/>
      <c r="H125" s="26"/>
      <c r="I125" s="26"/>
    </row>
    <row r="126" spans="1:9" ht="30" x14ac:dyDescent="0.25">
      <c r="A126" s="24" t="s">
        <v>198</v>
      </c>
      <c r="B126" s="24" t="s">
        <v>199</v>
      </c>
      <c r="C126" s="28"/>
      <c r="D126" s="28"/>
      <c r="E126" s="24"/>
      <c r="F126" s="24"/>
      <c r="G126" s="24"/>
      <c r="H126" s="26"/>
      <c r="I126" s="26"/>
    </row>
    <row r="127" spans="1:9" ht="30" x14ac:dyDescent="0.25">
      <c r="A127" s="24" t="s">
        <v>200</v>
      </c>
      <c r="B127" s="24" t="s">
        <v>201</v>
      </c>
      <c r="C127" s="28"/>
      <c r="D127" s="28"/>
      <c r="E127" s="24"/>
      <c r="F127" s="24"/>
      <c r="G127" s="24"/>
      <c r="H127" s="26"/>
      <c r="I127" s="26"/>
    </row>
    <row r="128" spans="1:9" x14ac:dyDescent="0.25">
      <c r="E128" s="16" t="s">
        <v>98</v>
      </c>
      <c r="F128" s="16" t="str">
        <f>IF((COUNT(C79:C127)&lt;&gt;COUNT(F79:F127)),"", ROUND(SUM(F79:F127),2))</f>
        <v/>
      </c>
      <c r="G128" s="14" t="str">
        <f>IF((COUNT(C79:C127)&lt;&gt;COUNT(F79:F127)),"Neužpildytos visų objektų kainos", "")</f>
        <v>Neužpildytos visų objektų kainos</v>
      </c>
    </row>
    <row r="129" spans="1:9" x14ac:dyDescent="0.25">
      <c r="C129" s="16" t="s">
        <v>99</v>
      </c>
      <c r="D129" s="17"/>
      <c r="E129" s="16" t="s">
        <v>100</v>
      </c>
      <c r="F129" s="16" t="str">
        <f>IF(OR(F128="",D129=""),"", ROUND(PRODUCT(D129,F128)/100,2))</f>
        <v/>
      </c>
      <c r="G129" s="14" t="str">
        <f>IF(D129="", "Nurodykite taikomą PVM dydį", "")</f>
        <v>Nurodykite taikomą PVM dydį</v>
      </c>
    </row>
    <row r="130" spans="1:9" x14ac:dyDescent="0.25">
      <c r="E130" s="16" t="s">
        <v>101</v>
      </c>
      <c r="F130" s="16">
        <f>IF(ISBLANK(F129), "", ROUND(SUM(F128:F129),2))</f>
        <v>0</v>
      </c>
    </row>
    <row r="134" spans="1:9" x14ac:dyDescent="0.25">
      <c r="A134" s="12" t="s">
        <v>202</v>
      </c>
      <c r="B134" s="12" t="s">
        <v>203</v>
      </c>
    </row>
    <row r="136" spans="1:9" x14ac:dyDescent="0.25">
      <c r="A136" s="12" t="s">
        <v>27</v>
      </c>
    </row>
    <row r="137" spans="1:9" ht="150" x14ac:dyDescent="0.25">
      <c r="A137" s="27" t="s">
        <v>28</v>
      </c>
      <c r="B137" s="27" t="s">
        <v>29</v>
      </c>
      <c r="C137" s="27" t="s">
        <v>30</v>
      </c>
      <c r="D137" s="27" t="s">
        <v>31</v>
      </c>
      <c r="E137" s="27" t="s">
        <v>32</v>
      </c>
      <c r="F137" s="27" t="s">
        <v>33</v>
      </c>
      <c r="G137" s="27" t="s">
        <v>34</v>
      </c>
      <c r="H137" s="27" t="s">
        <v>35</v>
      </c>
      <c r="I137" s="27" t="s">
        <v>36</v>
      </c>
    </row>
    <row r="138" spans="1:9" x14ac:dyDescent="0.25">
      <c r="A138" s="23" t="s">
        <v>204</v>
      </c>
      <c r="B138" s="23" t="s">
        <v>205</v>
      </c>
      <c r="C138" s="24"/>
      <c r="D138" s="24"/>
      <c r="E138" s="24"/>
      <c r="F138" s="24"/>
      <c r="G138" s="24"/>
      <c r="H138" s="24"/>
      <c r="I138" s="24"/>
    </row>
    <row r="139" spans="1:9" x14ac:dyDescent="0.25">
      <c r="A139" s="24" t="s">
        <v>206</v>
      </c>
      <c r="B139" s="24" t="s">
        <v>207</v>
      </c>
      <c r="C139" s="28">
        <v>300</v>
      </c>
      <c r="D139" s="28" t="s">
        <v>57</v>
      </c>
      <c r="E139" s="25"/>
      <c r="F139" s="24" t="str">
        <f>IF(ISBLANK(E139),"", PRODUCT(C139,E139))</f>
        <v/>
      </c>
      <c r="G139" s="26"/>
      <c r="H139" s="24"/>
      <c r="I139" s="24"/>
    </row>
    <row r="140" spans="1:9" ht="75" x14ac:dyDescent="0.25">
      <c r="A140" s="24" t="s">
        <v>208</v>
      </c>
      <c r="B140" s="24" t="s">
        <v>209</v>
      </c>
      <c r="C140" s="28"/>
      <c r="D140" s="28"/>
      <c r="E140" s="24"/>
      <c r="F140" s="24"/>
      <c r="G140" s="24"/>
      <c r="H140" s="26"/>
      <c r="I140" s="26"/>
    </row>
    <row r="141" spans="1:9" x14ac:dyDescent="0.25">
      <c r="A141" s="24" t="s">
        <v>210</v>
      </c>
      <c r="B141" s="24" t="s">
        <v>211</v>
      </c>
      <c r="C141" s="28"/>
      <c r="D141" s="28"/>
      <c r="E141" s="24"/>
      <c r="F141" s="24"/>
      <c r="G141" s="24"/>
      <c r="H141" s="26"/>
      <c r="I141" s="26"/>
    </row>
    <row r="142" spans="1:9" x14ac:dyDescent="0.25">
      <c r="A142" s="24" t="s">
        <v>212</v>
      </c>
      <c r="B142" s="24" t="s">
        <v>213</v>
      </c>
      <c r="C142" s="28"/>
      <c r="D142" s="28"/>
      <c r="E142" s="24"/>
      <c r="F142" s="24"/>
      <c r="G142" s="24"/>
      <c r="H142" s="26"/>
      <c r="I142" s="26"/>
    </row>
    <row r="143" spans="1:9" x14ac:dyDescent="0.25">
      <c r="A143" s="24" t="s">
        <v>214</v>
      </c>
      <c r="B143" s="24" t="s">
        <v>215</v>
      </c>
      <c r="C143" s="28"/>
      <c r="D143" s="28"/>
      <c r="E143" s="24"/>
      <c r="F143" s="24"/>
      <c r="G143" s="24"/>
      <c r="H143" s="26"/>
      <c r="I143" s="26"/>
    </row>
    <row r="144" spans="1:9" x14ac:dyDescent="0.25">
      <c r="A144" s="24" t="s">
        <v>216</v>
      </c>
      <c r="B144" s="24" t="s">
        <v>217</v>
      </c>
      <c r="C144" s="28"/>
      <c r="D144" s="28"/>
      <c r="E144" s="24"/>
      <c r="F144" s="24"/>
      <c r="G144" s="24"/>
      <c r="H144" s="26"/>
      <c r="I144" s="26"/>
    </row>
    <row r="145" spans="1:9" ht="60" x14ac:dyDescent="0.25">
      <c r="A145" s="24" t="s">
        <v>218</v>
      </c>
      <c r="B145" s="24" t="s">
        <v>219</v>
      </c>
      <c r="C145" s="28"/>
      <c r="D145" s="28"/>
      <c r="E145" s="24"/>
      <c r="F145" s="24"/>
      <c r="G145" s="24"/>
      <c r="H145" s="26"/>
      <c r="I145" s="26"/>
    </row>
    <row r="146" spans="1:9" ht="30" x14ac:dyDescent="0.25">
      <c r="A146" s="24" t="s">
        <v>220</v>
      </c>
      <c r="B146" s="24" t="s">
        <v>221</v>
      </c>
      <c r="C146" s="28">
        <v>20</v>
      </c>
      <c r="D146" s="28" t="s">
        <v>57</v>
      </c>
      <c r="E146" s="25"/>
      <c r="F146" s="24" t="str">
        <f>IF(ISBLANK(E146),"", PRODUCT(C146,E146))</f>
        <v/>
      </c>
      <c r="G146" s="26"/>
      <c r="H146" s="24"/>
      <c r="I146" s="24"/>
    </row>
    <row r="147" spans="1:9" ht="30" x14ac:dyDescent="0.25">
      <c r="A147" s="24" t="s">
        <v>222</v>
      </c>
      <c r="B147" s="24" t="s">
        <v>223</v>
      </c>
      <c r="C147" s="24"/>
      <c r="D147" s="24"/>
      <c r="E147" s="24"/>
      <c r="F147" s="24"/>
      <c r="G147" s="24"/>
      <c r="H147" s="26"/>
      <c r="I147" s="26"/>
    </row>
    <row r="148" spans="1:9" x14ac:dyDescent="0.25">
      <c r="A148" s="24" t="s">
        <v>224</v>
      </c>
      <c r="B148" s="24" t="s">
        <v>225</v>
      </c>
      <c r="C148" s="24"/>
      <c r="D148" s="24"/>
      <c r="E148" s="24"/>
      <c r="F148" s="24"/>
      <c r="G148" s="24"/>
      <c r="H148" s="26"/>
      <c r="I148" s="26"/>
    </row>
    <row r="149" spans="1:9" x14ac:dyDescent="0.25">
      <c r="E149" s="16" t="s">
        <v>98</v>
      </c>
      <c r="F149" s="16" t="str">
        <f>IF((COUNT(C139:C148)&lt;&gt;COUNT(F139:F148)),"", ROUND(SUM(F139:F148),2))</f>
        <v/>
      </c>
      <c r="G149" s="14" t="str">
        <f>IF((COUNT(C139:C148)&lt;&gt;COUNT(F139:F148)),"Neužpildytos visų objektų kainos", "")</f>
        <v>Neužpildytos visų objektų kainos</v>
      </c>
    </row>
    <row r="150" spans="1:9" x14ac:dyDescent="0.25">
      <c r="C150" s="16" t="s">
        <v>99</v>
      </c>
      <c r="D150" s="17"/>
      <c r="E150" s="16" t="s">
        <v>100</v>
      </c>
      <c r="F150" s="16" t="str">
        <f>IF(OR(F149="",D150=""),"", ROUND(PRODUCT(D150,F149)/100,2))</f>
        <v/>
      </c>
      <c r="G150" s="14" t="str">
        <f>IF(D150="", "Nurodykite taikomą PVM dydį", "")</f>
        <v>Nurodykite taikomą PVM dydį</v>
      </c>
    </row>
    <row r="151" spans="1:9" x14ac:dyDescent="0.25">
      <c r="E151" s="16" t="s">
        <v>101</v>
      </c>
      <c r="F151" s="16">
        <f>IF(ISBLANK(F150), "", ROUND(SUM(F149:F150),2))</f>
        <v>0</v>
      </c>
    </row>
    <row r="155" spans="1:9" x14ac:dyDescent="0.25">
      <c r="A155" s="12" t="s">
        <v>226</v>
      </c>
      <c r="B155" s="12" t="s">
        <v>227</v>
      </c>
    </row>
    <row r="157" spans="1:9" x14ac:dyDescent="0.25">
      <c r="A157" s="12" t="s">
        <v>27</v>
      </c>
    </row>
    <row r="158" spans="1:9" ht="150" x14ac:dyDescent="0.25">
      <c r="A158" s="27" t="s">
        <v>28</v>
      </c>
      <c r="B158" s="27" t="s">
        <v>29</v>
      </c>
      <c r="C158" s="27" t="s">
        <v>30</v>
      </c>
      <c r="D158" s="27" t="s">
        <v>31</v>
      </c>
      <c r="E158" s="27" t="s">
        <v>32</v>
      </c>
      <c r="F158" s="27" t="s">
        <v>33</v>
      </c>
      <c r="G158" s="27" t="s">
        <v>34</v>
      </c>
      <c r="H158" s="27" t="s">
        <v>35</v>
      </c>
      <c r="I158" s="27" t="s">
        <v>36</v>
      </c>
    </row>
    <row r="159" spans="1:9" x14ac:dyDescent="0.25">
      <c r="A159" s="23" t="s">
        <v>228</v>
      </c>
      <c r="B159" s="23" t="s">
        <v>229</v>
      </c>
      <c r="C159" s="24"/>
      <c r="D159" s="24"/>
      <c r="E159" s="24"/>
      <c r="F159" s="24"/>
      <c r="G159" s="24"/>
      <c r="H159" s="24"/>
      <c r="I159" s="24"/>
    </row>
    <row r="160" spans="1:9" x14ac:dyDescent="0.25">
      <c r="A160" s="24" t="s">
        <v>230</v>
      </c>
      <c r="B160" s="24" t="s">
        <v>229</v>
      </c>
      <c r="C160" s="28">
        <v>60</v>
      </c>
      <c r="D160" s="28" t="s">
        <v>57</v>
      </c>
      <c r="E160" s="25"/>
      <c r="F160" s="24" t="str">
        <f>IF(ISBLANK(E160),"", PRODUCT(C160,E160))</f>
        <v/>
      </c>
      <c r="G160" s="26"/>
      <c r="H160" s="24"/>
      <c r="I160" s="24"/>
    </row>
    <row r="161" spans="1:9" ht="75" x14ac:dyDescent="0.25">
      <c r="A161" s="24" t="s">
        <v>231</v>
      </c>
      <c r="B161" s="24" t="s">
        <v>310</v>
      </c>
      <c r="C161" s="28"/>
      <c r="D161" s="28"/>
      <c r="E161" s="24"/>
      <c r="F161" s="24"/>
      <c r="G161" s="24"/>
      <c r="H161" s="26"/>
      <c r="I161" s="26"/>
    </row>
    <row r="162" spans="1:9" x14ac:dyDescent="0.25">
      <c r="E162" s="16" t="s">
        <v>98</v>
      </c>
      <c r="F162" s="16" t="str">
        <f>IF((COUNT(C160:C161)&lt;&gt;COUNT(F160:F161)),"", ROUND(SUM(F160:F161),2))</f>
        <v/>
      </c>
      <c r="G162" s="14" t="str">
        <f>IF((COUNT(C160:C161)&lt;&gt;COUNT(F160:F161)),"Neužpildytos visų objektų kainos", "")</f>
        <v>Neužpildytos visų objektų kainos</v>
      </c>
    </row>
    <row r="163" spans="1:9" x14ac:dyDescent="0.25">
      <c r="C163" s="16" t="s">
        <v>99</v>
      </c>
      <c r="D163" s="17"/>
      <c r="E163" s="16" t="s">
        <v>100</v>
      </c>
      <c r="F163" s="16" t="str">
        <f>IF(OR(F162="",D163=""),"", ROUND(PRODUCT(D163,F162)/100,2))</f>
        <v/>
      </c>
      <c r="G163" s="14" t="str">
        <f>IF(D163="", "Nurodykite taikomą PVM dydį", "")</f>
        <v>Nurodykite taikomą PVM dydį</v>
      </c>
    </row>
    <row r="164" spans="1:9" x14ac:dyDescent="0.25">
      <c r="E164" s="16" t="s">
        <v>101</v>
      </c>
      <c r="F164" s="16">
        <f>IF(ISBLANK(F163), "", ROUND(SUM(F162:F163),2))</f>
        <v>0</v>
      </c>
    </row>
    <row r="168" spans="1:9" x14ac:dyDescent="0.25">
      <c r="A168" s="12" t="s">
        <v>232</v>
      </c>
      <c r="B168" s="12" t="s">
        <v>233</v>
      </c>
    </row>
    <row r="170" spans="1:9" x14ac:dyDescent="0.25">
      <c r="A170" s="12" t="s">
        <v>27</v>
      </c>
    </row>
    <row r="171" spans="1:9" ht="150" x14ac:dyDescent="0.25">
      <c r="A171" s="27" t="s">
        <v>28</v>
      </c>
      <c r="B171" s="27" t="s">
        <v>29</v>
      </c>
      <c r="C171" s="27" t="s">
        <v>30</v>
      </c>
      <c r="D171" s="27" t="s">
        <v>31</v>
      </c>
      <c r="E171" s="27" t="s">
        <v>32</v>
      </c>
      <c r="F171" s="27" t="s">
        <v>33</v>
      </c>
      <c r="G171" s="27" t="s">
        <v>34</v>
      </c>
      <c r="H171" s="27" t="s">
        <v>35</v>
      </c>
      <c r="I171" s="27" t="s">
        <v>36</v>
      </c>
    </row>
    <row r="172" spans="1:9" x14ac:dyDescent="0.25">
      <c r="A172" s="23" t="s">
        <v>234</v>
      </c>
      <c r="B172" s="23" t="s">
        <v>235</v>
      </c>
      <c r="C172" s="24"/>
      <c r="D172" s="24"/>
      <c r="E172" s="24"/>
      <c r="F172" s="24"/>
      <c r="G172" s="24"/>
      <c r="H172" s="24"/>
      <c r="I172" s="24"/>
    </row>
    <row r="173" spans="1:9" x14ac:dyDescent="0.25">
      <c r="A173" s="24" t="s">
        <v>236</v>
      </c>
      <c r="B173" s="24" t="s">
        <v>235</v>
      </c>
      <c r="C173" s="28">
        <v>50</v>
      </c>
      <c r="D173" s="28" t="s">
        <v>57</v>
      </c>
      <c r="E173" s="25"/>
      <c r="F173" s="24" t="str">
        <f>IF(ISBLANK(E173),"", PRODUCT(C173,E173))</f>
        <v/>
      </c>
      <c r="G173" s="26"/>
      <c r="H173" s="24"/>
      <c r="I173" s="24"/>
    </row>
    <row r="174" spans="1:9" x14ac:dyDescent="0.25">
      <c r="A174" s="24" t="s">
        <v>237</v>
      </c>
      <c r="B174" s="24" t="s">
        <v>238</v>
      </c>
      <c r="C174" s="28"/>
      <c r="D174" s="28"/>
      <c r="E174" s="24"/>
      <c r="F174" s="24"/>
      <c r="G174" s="24"/>
      <c r="H174" s="26"/>
      <c r="I174" s="26"/>
    </row>
    <row r="175" spans="1:9" ht="30" x14ac:dyDescent="0.25">
      <c r="A175" s="24" t="s">
        <v>239</v>
      </c>
      <c r="B175" s="24" t="s">
        <v>240</v>
      </c>
      <c r="C175" s="28"/>
      <c r="D175" s="28"/>
      <c r="E175" s="24"/>
      <c r="F175" s="24"/>
      <c r="G175" s="24"/>
      <c r="H175" s="26"/>
      <c r="I175" s="26"/>
    </row>
    <row r="176" spans="1:9" ht="30" x14ac:dyDescent="0.25">
      <c r="A176" s="24" t="s">
        <v>241</v>
      </c>
      <c r="B176" s="24" t="s">
        <v>242</v>
      </c>
      <c r="C176" s="28"/>
      <c r="D176" s="28"/>
      <c r="E176" s="24"/>
      <c r="F176" s="24"/>
      <c r="G176" s="24"/>
      <c r="H176" s="26"/>
      <c r="I176" s="26"/>
    </row>
    <row r="177" spans="1:9" x14ac:dyDescent="0.25">
      <c r="A177" s="24" t="s">
        <v>243</v>
      </c>
      <c r="B177" s="24" t="s">
        <v>244</v>
      </c>
      <c r="C177" s="28"/>
      <c r="D177" s="28"/>
      <c r="E177" s="24"/>
      <c r="F177" s="24"/>
      <c r="G177" s="24"/>
      <c r="H177" s="26"/>
      <c r="I177" s="26"/>
    </row>
    <row r="178" spans="1:9" x14ac:dyDescent="0.25">
      <c r="A178" s="24" t="s">
        <v>245</v>
      </c>
      <c r="B178" s="24" t="s">
        <v>246</v>
      </c>
      <c r="C178" s="28"/>
      <c r="D178" s="28"/>
      <c r="E178" s="24"/>
      <c r="F178" s="24"/>
      <c r="G178" s="24"/>
      <c r="H178" s="26"/>
      <c r="I178" s="26"/>
    </row>
    <row r="179" spans="1:9" x14ac:dyDescent="0.25">
      <c r="A179" s="24" t="s">
        <v>247</v>
      </c>
      <c r="B179" s="24" t="s">
        <v>248</v>
      </c>
      <c r="C179" s="28">
        <v>10</v>
      </c>
      <c r="D179" s="28" t="s">
        <v>57</v>
      </c>
      <c r="E179" s="25"/>
      <c r="F179" s="24" t="str">
        <f>IF(ISBLANK(E179),"", PRODUCT(C179,E179))</f>
        <v/>
      </c>
      <c r="G179" s="26"/>
      <c r="H179" s="24"/>
      <c r="I179" s="24"/>
    </row>
    <row r="180" spans="1:9" x14ac:dyDescent="0.25">
      <c r="A180" s="24" t="s">
        <v>249</v>
      </c>
      <c r="B180" s="24" t="s">
        <v>250</v>
      </c>
      <c r="C180" s="28"/>
      <c r="D180" s="28"/>
      <c r="E180" s="24"/>
      <c r="F180" s="24"/>
      <c r="G180" s="24"/>
      <c r="H180" s="26"/>
      <c r="I180" s="26"/>
    </row>
    <row r="181" spans="1:9" ht="30" x14ac:dyDescent="0.25">
      <c r="A181" s="24" t="s">
        <v>251</v>
      </c>
      <c r="B181" s="24" t="s">
        <v>252</v>
      </c>
      <c r="C181" s="28"/>
      <c r="D181" s="28"/>
      <c r="E181" s="24"/>
      <c r="F181" s="24"/>
      <c r="G181" s="24"/>
      <c r="H181" s="26"/>
      <c r="I181" s="26"/>
    </row>
    <row r="182" spans="1:9" ht="30" x14ac:dyDescent="0.25">
      <c r="A182" s="24" t="s">
        <v>253</v>
      </c>
      <c r="B182" s="24" t="s">
        <v>254</v>
      </c>
      <c r="C182" s="28"/>
      <c r="D182" s="28"/>
      <c r="E182" s="24"/>
      <c r="F182" s="24"/>
      <c r="G182" s="24"/>
      <c r="H182" s="26"/>
      <c r="I182" s="26"/>
    </row>
    <row r="183" spans="1:9" x14ac:dyDescent="0.25">
      <c r="A183" s="24" t="s">
        <v>255</v>
      </c>
      <c r="B183" s="24" t="s">
        <v>256</v>
      </c>
      <c r="C183" s="28"/>
      <c r="D183" s="28"/>
      <c r="E183" s="24"/>
      <c r="F183" s="24"/>
      <c r="G183" s="24"/>
      <c r="H183" s="26"/>
      <c r="I183" s="26"/>
    </row>
    <row r="184" spans="1:9" x14ac:dyDescent="0.25">
      <c r="A184" s="24" t="s">
        <v>257</v>
      </c>
      <c r="B184" s="24" t="s">
        <v>258</v>
      </c>
      <c r="C184" s="28"/>
      <c r="D184" s="28"/>
      <c r="E184" s="24"/>
      <c r="F184" s="24"/>
      <c r="G184" s="24"/>
      <c r="H184" s="26"/>
      <c r="I184" s="26"/>
    </row>
    <row r="185" spans="1:9" x14ac:dyDescent="0.25">
      <c r="A185" s="24" t="s">
        <v>259</v>
      </c>
      <c r="B185" s="24" t="s">
        <v>260</v>
      </c>
      <c r="C185" s="28">
        <v>10</v>
      </c>
      <c r="D185" s="28" t="s">
        <v>57</v>
      </c>
      <c r="E185" s="25"/>
      <c r="F185" s="24" t="str">
        <f>IF(ISBLANK(E185),"", PRODUCT(C185,E185))</f>
        <v/>
      </c>
      <c r="G185" s="26"/>
      <c r="H185" s="24"/>
      <c r="I185" s="24"/>
    </row>
    <row r="186" spans="1:9" ht="30" x14ac:dyDescent="0.25">
      <c r="A186" s="24" t="s">
        <v>261</v>
      </c>
      <c r="B186" s="24" t="s">
        <v>262</v>
      </c>
      <c r="C186" s="28"/>
      <c r="D186" s="28"/>
      <c r="E186" s="24"/>
      <c r="F186" s="24"/>
      <c r="G186" s="24"/>
      <c r="H186" s="26"/>
      <c r="I186" s="26"/>
    </row>
    <row r="187" spans="1:9" ht="30" x14ac:dyDescent="0.25">
      <c r="A187" s="24" t="s">
        <v>263</v>
      </c>
      <c r="B187" s="24" t="s">
        <v>264</v>
      </c>
      <c r="C187" s="28"/>
      <c r="D187" s="28"/>
      <c r="E187" s="24"/>
      <c r="F187" s="24"/>
      <c r="G187" s="24"/>
      <c r="H187" s="26"/>
      <c r="I187" s="26"/>
    </row>
    <row r="188" spans="1:9" ht="30" x14ac:dyDescent="0.25">
      <c r="A188" s="24" t="s">
        <v>265</v>
      </c>
      <c r="B188" s="24" t="s">
        <v>266</v>
      </c>
      <c r="C188" s="28"/>
      <c r="D188" s="28"/>
      <c r="E188" s="24"/>
      <c r="F188" s="24"/>
      <c r="G188" s="24"/>
      <c r="H188" s="26"/>
      <c r="I188" s="26"/>
    </row>
    <row r="189" spans="1:9" ht="30" x14ac:dyDescent="0.25">
      <c r="A189" s="24" t="s">
        <v>267</v>
      </c>
      <c r="B189" s="24" t="s">
        <v>268</v>
      </c>
      <c r="C189" s="28"/>
      <c r="D189" s="28"/>
      <c r="E189" s="24"/>
      <c r="F189" s="24"/>
      <c r="G189" s="24"/>
      <c r="H189" s="26"/>
      <c r="I189" s="26"/>
    </row>
    <row r="190" spans="1:9" x14ac:dyDescent="0.25">
      <c r="A190" s="24" t="s">
        <v>269</v>
      </c>
      <c r="B190" s="24" t="s">
        <v>270</v>
      </c>
      <c r="C190" s="28">
        <v>20</v>
      </c>
      <c r="D190" s="28" t="s">
        <v>57</v>
      </c>
      <c r="E190" s="25"/>
      <c r="F190" s="24" t="str">
        <f>IF(ISBLANK(E190),"", PRODUCT(C190,E190))</f>
        <v/>
      </c>
      <c r="G190" s="26"/>
      <c r="H190" s="24"/>
      <c r="I190" s="24"/>
    </row>
    <row r="191" spans="1:9" ht="45" x14ac:dyDescent="0.25">
      <c r="A191" s="24" t="s">
        <v>271</v>
      </c>
      <c r="B191" s="24" t="s">
        <v>272</v>
      </c>
      <c r="C191" s="28"/>
      <c r="D191" s="28"/>
      <c r="E191" s="24"/>
      <c r="F191" s="24"/>
      <c r="G191" s="24"/>
      <c r="H191" s="26"/>
      <c r="I191" s="26"/>
    </row>
    <row r="192" spans="1:9" x14ac:dyDescent="0.25">
      <c r="A192" s="24" t="s">
        <v>273</v>
      </c>
      <c r="B192" s="24" t="s">
        <v>274</v>
      </c>
      <c r="C192" s="28"/>
      <c r="D192" s="28"/>
      <c r="E192" s="24"/>
      <c r="F192" s="24"/>
      <c r="G192" s="24"/>
      <c r="H192" s="26"/>
      <c r="I192" s="26"/>
    </row>
    <row r="193" spans="1:9" x14ac:dyDescent="0.25">
      <c r="A193" s="24" t="s">
        <v>275</v>
      </c>
      <c r="B193" s="24" t="s">
        <v>276</v>
      </c>
      <c r="C193" s="28"/>
      <c r="D193" s="28"/>
      <c r="E193" s="24"/>
      <c r="F193" s="24"/>
      <c r="G193" s="24"/>
      <c r="H193" s="26"/>
      <c r="I193" s="26"/>
    </row>
    <row r="194" spans="1:9" x14ac:dyDescent="0.25">
      <c r="A194" s="24" t="s">
        <v>277</v>
      </c>
      <c r="B194" s="24" t="s">
        <v>278</v>
      </c>
      <c r="C194" s="28"/>
      <c r="D194" s="28"/>
      <c r="E194" s="24"/>
      <c r="F194" s="24"/>
      <c r="G194" s="24"/>
      <c r="H194" s="26"/>
      <c r="I194" s="26"/>
    </row>
    <row r="195" spans="1:9" x14ac:dyDescent="0.25">
      <c r="E195" s="16" t="s">
        <v>98</v>
      </c>
      <c r="F195" s="16" t="str">
        <f>IF((COUNT(C173:C194)&lt;&gt;COUNT(F173:F194)),"", ROUND(SUM(F173:F194),2))</f>
        <v/>
      </c>
      <c r="G195" s="14" t="str">
        <f>IF((COUNT(C173:C194)&lt;&gt;COUNT(F173:F194)),"Neužpildytos visų objektų kainos", "")</f>
        <v>Neužpildytos visų objektų kainos</v>
      </c>
    </row>
    <row r="196" spans="1:9" x14ac:dyDescent="0.25">
      <c r="C196" s="16" t="s">
        <v>99</v>
      </c>
      <c r="D196" s="17"/>
      <c r="E196" s="16" t="s">
        <v>100</v>
      </c>
      <c r="F196" s="16" t="str">
        <f>IF(OR(F195="",D196=""),"", ROUND(PRODUCT(D196,F195)/100,2))</f>
        <v/>
      </c>
      <c r="G196" s="14" t="str">
        <f>IF(D196="", "Nurodykite taikomą PVM dydį", "")</f>
        <v>Nurodykite taikomą PVM dydį</v>
      </c>
    </row>
    <row r="197" spans="1:9" x14ac:dyDescent="0.25">
      <c r="E197" s="16" t="s">
        <v>101</v>
      </c>
      <c r="F197" s="16">
        <f>IF(ISBLANK(F196), "", ROUND(SUM(F195:F196),2))</f>
        <v>0</v>
      </c>
    </row>
    <row r="201" spans="1:9" x14ac:dyDescent="0.25">
      <c r="A201" s="12" t="s">
        <v>279</v>
      </c>
      <c r="B201" s="12" t="s">
        <v>280</v>
      </c>
    </row>
    <row r="203" spans="1:9" x14ac:dyDescent="0.25">
      <c r="A203" s="12" t="s">
        <v>27</v>
      </c>
    </row>
    <row r="204" spans="1:9" ht="150" x14ac:dyDescent="0.25">
      <c r="A204" s="27" t="s">
        <v>28</v>
      </c>
      <c r="B204" s="27" t="s">
        <v>29</v>
      </c>
      <c r="C204" s="27" t="s">
        <v>30</v>
      </c>
      <c r="D204" s="27" t="s">
        <v>31</v>
      </c>
      <c r="E204" s="27" t="s">
        <v>32</v>
      </c>
      <c r="F204" s="27" t="s">
        <v>33</v>
      </c>
      <c r="G204" s="27" t="s">
        <v>34</v>
      </c>
      <c r="H204" s="27" t="s">
        <v>35</v>
      </c>
      <c r="I204" s="27" t="s">
        <v>36</v>
      </c>
    </row>
    <row r="205" spans="1:9" x14ac:dyDescent="0.25">
      <c r="A205" s="23" t="s">
        <v>281</v>
      </c>
      <c r="B205" s="23" t="s">
        <v>282</v>
      </c>
      <c r="C205" s="24"/>
      <c r="D205" s="24"/>
      <c r="E205" s="24"/>
      <c r="F205" s="24"/>
      <c r="G205" s="24"/>
      <c r="H205" s="24"/>
      <c r="I205" s="24"/>
    </row>
    <row r="206" spans="1:9" x14ac:dyDescent="0.25">
      <c r="A206" s="24" t="s">
        <v>283</v>
      </c>
      <c r="B206" s="24" t="s">
        <v>282</v>
      </c>
      <c r="C206" s="28">
        <v>20</v>
      </c>
      <c r="D206" s="28" t="s">
        <v>57</v>
      </c>
      <c r="E206" s="25"/>
      <c r="F206" s="24" t="str">
        <f>IF(ISBLANK(E206),"", PRODUCT(C206,E206))</f>
        <v/>
      </c>
      <c r="G206" s="26"/>
      <c r="H206" s="24"/>
      <c r="I206" s="24"/>
    </row>
    <row r="207" spans="1:9" ht="135" x14ac:dyDescent="0.25">
      <c r="A207" s="24" t="s">
        <v>284</v>
      </c>
      <c r="B207" s="24" t="s">
        <v>285</v>
      </c>
      <c r="C207" s="24"/>
      <c r="D207" s="24"/>
      <c r="E207" s="24"/>
      <c r="F207" s="24"/>
      <c r="G207" s="24"/>
      <c r="H207" s="26"/>
      <c r="I207" s="26"/>
    </row>
    <row r="208" spans="1:9" x14ac:dyDescent="0.25">
      <c r="E208" s="16" t="s">
        <v>98</v>
      </c>
      <c r="F208" s="16" t="str">
        <f>IF((COUNT(C206:C207)&lt;&gt;COUNT(F206:F207)),"", ROUND(SUM(F206:F207),2))</f>
        <v/>
      </c>
      <c r="G208" s="14" t="str">
        <f>IF((COUNT(C206:C207)&lt;&gt;COUNT(F206:F207)),"Neužpildytos visų objektų kainos", "")</f>
        <v>Neužpildytos visų objektų kainos</v>
      </c>
    </row>
    <row r="209" spans="3:7" x14ac:dyDescent="0.25">
      <c r="C209" s="16" t="s">
        <v>99</v>
      </c>
      <c r="D209" s="17"/>
      <c r="E209" s="16" t="s">
        <v>100</v>
      </c>
      <c r="F209" s="16" t="str">
        <f>IF(OR(F208="",D209=""),"", ROUND(PRODUCT(D209,F208)/100,2))</f>
        <v/>
      </c>
      <c r="G209" s="14" t="str">
        <f>IF(D209="", "Nurodykite taikomą PVM dydį", "")</f>
        <v>Nurodykite taikomą PVM dydį</v>
      </c>
    </row>
    <row r="210" spans="3:7" x14ac:dyDescent="0.25">
      <c r="E210" s="16" t="s">
        <v>101</v>
      </c>
      <c r="F210" s="16">
        <f>IF(ISBLANK(F209), "", ROUND(SUM(F208:F209),2))</f>
        <v>0</v>
      </c>
    </row>
  </sheetData>
  <sheetProtection algorithmName="SHA-512" hashValue="GS4nBiRpU6NlfabeBRiYIiz0qayZ9LRJf+Agjf3vZjzunKed8Sxv3Pk1ROBaUUcj2mOErw/b5qiQPrxo475Neg==" saltValue="VhATDhYa53ZKRIVTrrwWGA=="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5" t="s">
        <v>286</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72" t="s">
        <v>287</v>
      </c>
      <c r="B5" s="56"/>
      <c r="C5" s="54" t="s">
        <v>288</v>
      </c>
      <c r="D5" s="55"/>
      <c r="E5" s="56"/>
      <c r="F5" s="54" t="s">
        <v>289</v>
      </c>
      <c r="G5" s="55"/>
      <c r="H5" s="56"/>
      <c r="I5" s="54" t="s">
        <v>290</v>
      </c>
      <c r="J5" s="56"/>
      <c r="K5" s="9" t="s">
        <v>291</v>
      </c>
    </row>
    <row r="6" spans="1:11" ht="48.95" customHeight="1" x14ac:dyDescent="0.25">
      <c r="A6" s="48"/>
      <c r="B6" s="35"/>
      <c r="C6" s="49"/>
      <c r="D6" s="47"/>
      <c r="E6" s="35"/>
      <c r="F6" s="49"/>
      <c r="G6" s="47"/>
      <c r="H6" s="35"/>
      <c r="I6" s="49"/>
      <c r="J6" s="35"/>
      <c r="K6" s="18"/>
    </row>
    <row r="7" spans="1:11" ht="48.95" customHeight="1" x14ac:dyDescent="0.25">
      <c r="A7" s="48"/>
      <c r="B7" s="35"/>
      <c r="C7" s="49"/>
      <c r="D7" s="47"/>
      <c r="E7" s="35"/>
      <c r="F7" s="49"/>
      <c r="G7" s="47"/>
      <c r="H7" s="35"/>
      <c r="I7" s="49"/>
      <c r="J7" s="35"/>
      <c r="K7" s="18"/>
    </row>
    <row r="8" spans="1:11" ht="48.95" customHeight="1" x14ac:dyDescent="0.25">
      <c r="A8" s="48"/>
      <c r="B8" s="35"/>
      <c r="C8" s="49"/>
      <c r="D8" s="47"/>
      <c r="E8" s="35"/>
      <c r="F8" s="49"/>
      <c r="G8" s="47"/>
      <c r="H8" s="35"/>
      <c r="I8" s="49"/>
      <c r="J8" s="35"/>
      <c r="K8" s="18"/>
    </row>
    <row r="9" spans="1:11" ht="48.95" customHeight="1" x14ac:dyDescent="0.25">
      <c r="A9" s="48"/>
      <c r="B9" s="35"/>
      <c r="C9" s="49"/>
      <c r="D9" s="47"/>
      <c r="E9" s="35"/>
      <c r="F9" s="49"/>
      <c r="G9" s="47"/>
      <c r="H9" s="35"/>
      <c r="I9" s="49"/>
      <c r="J9" s="35"/>
      <c r="K9" s="18"/>
    </row>
    <row r="10" spans="1:11" ht="48.95" customHeight="1" x14ac:dyDescent="0.25">
      <c r="A10" s="48"/>
      <c r="B10" s="35"/>
      <c r="C10" s="49"/>
      <c r="D10" s="47"/>
      <c r="E10" s="35"/>
      <c r="F10" s="49"/>
      <c r="G10" s="47"/>
      <c r="H10" s="35"/>
      <c r="I10" s="49"/>
      <c r="J10" s="35"/>
      <c r="K10" s="18"/>
    </row>
    <row r="11" spans="1:11" ht="48.95" customHeight="1" x14ac:dyDescent="0.25">
      <c r="A11" s="48"/>
      <c r="B11" s="35"/>
      <c r="C11" s="49"/>
      <c r="D11" s="47"/>
      <c r="E11" s="35"/>
      <c r="F11" s="49"/>
      <c r="G11" s="47"/>
      <c r="H11" s="35"/>
      <c r="I11" s="49"/>
      <c r="J11" s="35"/>
      <c r="K11" s="18"/>
    </row>
    <row r="12" spans="1:11" ht="48.95" customHeight="1" x14ac:dyDescent="0.25">
      <c r="A12" s="48"/>
      <c r="B12" s="35"/>
      <c r="C12" s="49"/>
      <c r="D12" s="47"/>
      <c r="E12" s="35"/>
      <c r="F12" s="49"/>
      <c r="G12" s="47"/>
      <c r="H12" s="35"/>
      <c r="I12" s="49"/>
      <c r="J12" s="35"/>
      <c r="K12" s="18"/>
    </row>
    <row r="13" spans="1:11" ht="48.95" customHeight="1" x14ac:dyDescent="0.25">
      <c r="A13" s="48"/>
      <c r="B13" s="35"/>
      <c r="C13" s="49"/>
      <c r="D13" s="47"/>
      <c r="E13" s="35"/>
      <c r="F13" s="49"/>
      <c r="G13" s="47"/>
      <c r="H13" s="35"/>
      <c r="I13" s="49"/>
      <c r="J13" s="35"/>
      <c r="K13" s="18"/>
    </row>
    <row r="14" spans="1:11" ht="48.95" customHeight="1" x14ac:dyDescent="0.25">
      <c r="A14" s="48"/>
      <c r="B14" s="35"/>
      <c r="C14" s="49"/>
      <c r="D14" s="47"/>
      <c r="E14" s="35"/>
      <c r="F14" s="49"/>
      <c r="G14" s="47"/>
      <c r="H14" s="35"/>
      <c r="I14" s="49"/>
      <c r="J14" s="35"/>
      <c r="K14" s="18"/>
    </row>
    <row r="15" spans="1:11" ht="48" customHeight="1" thickBot="1" x14ac:dyDescent="0.3">
      <c r="A15" s="74"/>
      <c r="B15" s="62"/>
      <c r="C15" s="67"/>
      <c r="D15" s="61"/>
      <c r="E15" s="62"/>
      <c r="F15" s="67"/>
      <c r="G15" s="61"/>
      <c r="H15" s="62"/>
      <c r="I15" s="67"/>
      <c r="J15" s="62"/>
      <c r="K15" s="19"/>
    </row>
    <row r="16" spans="1:11" ht="18.95" customHeight="1" x14ac:dyDescent="0.25">
      <c r="A16" s="10"/>
      <c r="B16" s="10"/>
      <c r="C16" s="10"/>
      <c r="D16" s="10"/>
      <c r="E16" s="10"/>
      <c r="F16" s="10"/>
      <c r="G16" s="10"/>
      <c r="H16" s="10"/>
      <c r="I16" s="10"/>
      <c r="J16" s="10"/>
      <c r="K16" s="11"/>
    </row>
    <row r="17" spans="1:11" ht="48.95" customHeight="1" x14ac:dyDescent="0.25">
      <c r="A17" s="71" t="s">
        <v>292</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72" t="s">
        <v>29</v>
      </c>
      <c r="B19" s="56"/>
      <c r="C19" s="54" t="s">
        <v>288</v>
      </c>
      <c r="D19" s="55"/>
      <c r="E19" s="56"/>
      <c r="F19" s="54" t="s">
        <v>293</v>
      </c>
      <c r="G19" s="55"/>
      <c r="H19" s="56"/>
      <c r="I19" s="73" t="s">
        <v>290</v>
      </c>
      <c r="J19" s="70"/>
      <c r="K19" s="11"/>
    </row>
    <row r="20" spans="1:11" ht="48.95" customHeight="1" x14ac:dyDescent="0.25">
      <c r="A20" s="48"/>
      <c r="B20" s="35"/>
      <c r="C20" s="49"/>
      <c r="D20" s="47"/>
      <c r="E20" s="35"/>
      <c r="F20" s="49"/>
      <c r="G20" s="47"/>
      <c r="H20" s="35"/>
      <c r="I20" s="53"/>
      <c r="J20" s="52"/>
      <c r="K20" s="11"/>
    </row>
    <row r="21" spans="1:11" ht="48.95" customHeight="1" x14ac:dyDescent="0.25">
      <c r="A21" s="48"/>
      <c r="B21" s="35"/>
      <c r="C21" s="49"/>
      <c r="D21" s="47"/>
      <c r="E21" s="35"/>
      <c r="F21" s="49"/>
      <c r="G21" s="47"/>
      <c r="H21" s="35"/>
      <c r="I21" s="53"/>
      <c r="J21" s="52"/>
      <c r="K21" s="11"/>
    </row>
    <row r="22" spans="1:11" ht="48.95" customHeight="1" x14ac:dyDescent="0.25">
      <c r="A22" s="48"/>
      <c r="B22" s="35"/>
      <c r="C22" s="49"/>
      <c r="D22" s="47"/>
      <c r="E22" s="35"/>
      <c r="F22" s="49"/>
      <c r="G22" s="47"/>
      <c r="H22" s="35"/>
      <c r="I22" s="53"/>
      <c r="J22" s="52"/>
      <c r="K22" s="11"/>
    </row>
    <row r="23" spans="1:11" ht="48.95" customHeight="1" x14ac:dyDescent="0.25">
      <c r="A23" s="48"/>
      <c r="B23" s="35"/>
      <c r="C23" s="49"/>
      <c r="D23" s="47"/>
      <c r="E23" s="35"/>
      <c r="F23" s="49"/>
      <c r="G23" s="47"/>
      <c r="H23" s="35"/>
      <c r="I23" s="53"/>
      <c r="J23" s="52"/>
      <c r="K23" s="11"/>
    </row>
    <row r="24" spans="1:11" ht="48.95" customHeight="1" x14ac:dyDescent="0.25">
      <c r="A24" s="48"/>
      <c r="B24" s="35"/>
      <c r="C24" s="49"/>
      <c r="D24" s="47"/>
      <c r="E24" s="35"/>
      <c r="F24" s="49"/>
      <c r="G24" s="47"/>
      <c r="H24" s="35"/>
      <c r="I24" s="53"/>
      <c r="J24" s="52"/>
      <c r="K24" s="11"/>
    </row>
    <row r="25" spans="1:11" ht="48.95" customHeight="1" x14ac:dyDescent="0.25">
      <c r="A25" s="48"/>
      <c r="B25" s="35"/>
      <c r="C25" s="49"/>
      <c r="D25" s="47"/>
      <c r="E25" s="35"/>
      <c r="F25" s="49"/>
      <c r="G25" s="47"/>
      <c r="H25" s="35"/>
      <c r="I25" s="53"/>
      <c r="J25" s="52"/>
      <c r="K25" s="11"/>
    </row>
    <row r="26" spans="1:11" ht="48.95" customHeight="1" x14ac:dyDescent="0.25">
      <c r="A26" s="48"/>
      <c r="B26" s="35"/>
      <c r="C26" s="49"/>
      <c r="D26" s="47"/>
      <c r="E26" s="35"/>
      <c r="F26" s="49"/>
      <c r="G26" s="47"/>
      <c r="H26" s="35"/>
      <c r="I26" s="53"/>
      <c r="J26" s="52"/>
      <c r="K26" s="11"/>
    </row>
    <row r="27" spans="1:11" ht="48.95" customHeight="1" x14ac:dyDescent="0.25">
      <c r="A27" s="48"/>
      <c r="B27" s="35"/>
      <c r="C27" s="49"/>
      <c r="D27" s="47"/>
      <c r="E27" s="35"/>
      <c r="F27" s="49"/>
      <c r="G27" s="47"/>
      <c r="H27" s="35"/>
      <c r="I27" s="53"/>
      <c r="J27" s="52"/>
      <c r="K27" s="11"/>
    </row>
    <row r="28" spans="1:11" ht="48.95" customHeight="1" x14ac:dyDescent="0.25">
      <c r="A28" s="48"/>
      <c r="B28" s="35"/>
      <c r="C28" s="49"/>
      <c r="D28" s="47"/>
      <c r="E28" s="35"/>
      <c r="F28" s="49"/>
      <c r="G28" s="47"/>
      <c r="H28" s="35"/>
      <c r="I28" s="53"/>
      <c r="J28" s="52"/>
      <c r="K28" s="11"/>
    </row>
    <row r="29" spans="1:11" ht="48.95" customHeight="1" x14ac:dyDescent="0.25">
      <c r="A29" s="48"/>
      <c r="B29" s="35"/>
      <c r="C29" s="49"/>
      <c r="D29" s="47"/>
      <c r="E29" s="35"/>
      <c r="F29" s="49"/>
      <c r="G29" s="47"/>
      <c r="H29" s="35"/>
      <c r="I29" s="53"/>
      <c r="J29" s="52"/>
      <c r="K29" s="11"/>
    </row>
    <row r="31" spans="1:11" ht="33" customHeight="1" x14ac:dyDescent="0.25">
      <c r="A31" s="59"/>
      <c r="B31" s="30"/>
      <c r="C31" s="30"/>
      <c r="D31" s="30"/>
      <c r="E31" s="30"/>
      <c r="F31" s="30"/>
      <c r="G31" s="30"/>
      <c r="H31" s="30"/>
      <c r="I31" s="30"/>
      <c r="J31" s="30"/>
    </row>
    <row r="33" spans="1:10" ht="15.95" customHeight="1" x14ac:dyDescent="0.25">
      <c r="A33" s="58" t="s">
        <v>294</v>
      </c>
      <c r="B33" s="30"/>
      <c r="C33" s="30"/>
      <c r="D33" s="30"/>
      <c r="E33" s="30"/>
      <c r="F33" s="30"/>
      <c r="G33" s="30"/>
      <c r="H33" s="30"/>
      <c r="I33" s="30"/>
      <c r="J33" s="30"/>
    </row>
    <row r="34" spans="1:10" ht="15.95" customHeight="1" thickBot="1" x14ac:dyDescent="0.3"/>
    <row r="35" spans="1:10" ht="15.95" customHeight="1" x14ac:dyDescent="0.25">
      <c r="A35" s="8" t="s">
        <v>28</v>
      </c>
      <c r="B35" s="68" t="s">
        <v>295</v>
      </c>
      <c r="C35" s="55"/>
      <c r="D35" s="55"/>
      <c r="E35" s="55"/>
      <c r="F35" s="55"/>
      <c r="G35" s="56"/>
      <c r="H35" s="69" t="s">
        <v>296</v>
      </c>
      <c r="I35" s="55"/>
      <c r="J35" s="70"/>
    </row>
    <row r="36" spans="1:10" ht="48" customHeight="1" x14ac:dyDescent="0.25">
      <c r="A36" s="20" t="s">
        <v>297</v>
      </c>
      <c r="B36" s="50" t="s">
        <v>298</v>
      </c>
      <c r="C36" s="47"/>
      <c r="D36" s="47"/>
      <c r="E36" s="47"/>
      <c r="F36" s="47"/>
      <c r="G36" s="35"/>
      <c r="H36" s="51"/>
      <c r="I36" s="47"/>
      <c r="J36" s="52"/>
    </row>
    <row r="37" spans="1:10" ht="48" customHeight="1" x14ac:dyDescent="0.25">
      <c r="A37" s="20" t="s">
        <v>299</v>
      </c>
      <c r="B37" s="50" t="s">
        <v>300</v>
      </c>
      <c r="C37" s="47"/>
      <c r="D37" s="47"/>
      <c r="E37" s="47"/>
      <c r="F37" s="47"/>
      <c r="G37" s="35"/>
      <c r="H37" s="51"/>
      <c r="I37" s="47"/>
      <c r="J37" s="52"/>
    </row>
    <row r="38" spans="1:10" ht="48" customHeight="1" x14ac:dyDescent="0.25">
      <c r="A38" s="20" t="s">
        <v>301</v>
      </c>
      <c r="B38" s="50" t="s">
        <v>302</v>
      </c>
      <c r="C38" s="47"/>
      <c r="D38" s="47"/>
      <c r="E38" s="47"/>
      <c r="F38" s="47"/>
      <c r="G38" s="35"/>
      <c r="H38" s="51"/>
      <c r="I38" s="47"/>
      <c r="J38" s="52"/>
    </row>
    <row r="39" spans="1:10" ht="48" customHeight="1" x14ac:dyDescent="0.25">
      <c r="A39" s="20" t="s">
        <v>303</v>
      </c>
      <c r="B39" s="50" t="s">
        <v>304</v>
      </c>
      <c r="C39" s="47"/>
      <c r="D39" s="47"/>
      <c r="E39" s="47"/>
      <c r="F39" s="47"/>
      <c r="G39" s="35"/>
      <c r="H39" s="51"/>
      <c r="I39" s="47"/>
      <c r="J39" s="52"/>
    </row>
    <row r="40" spans="1:10" ht="48" customHeight="1" x14ac:dyDescent="0.25">
      <c r="A40" s="21"/>
      <c r="B40" s="46"/>
      <c r="C40" s="47"/>
      <c r="D40" s="47"/>
      <c r="E40" s="47"/>
      <c r="F40" s="47"/>
      <c r="G40" s="35"/>
      <c r="H40" s="51"/>
      <c r="I40" s="47"/>
      <c r="J40" s="52"/>
    </row>
    <row r="41" spans="1:10" ht="48" customHeight="1" x14ac:dyDescent="0.25">
      <c r="A41" s="21"/>
      <c r="B41" s="46"/>
      <c r="C41" s="47"/>
      <c r="D41" s="47"/>
      <c r="E41" s="47"/>
      <c r="F41" s="47"/>
      <c r="G41" s="35"/>
      <c r="H41" s="51"/>
      <c r="I41" s="47"/>
      <c r="J41" s="52"/>
    </row>
    <row r="42" spans="1:10" ht="48" customHeight="1" x14ac:dyDescent="0.25">
      <c r="A42" s="21"/>
      <c r="B42" s="46"/>
      <c r="C42" s="47"/>
      <c r="D42" s="47"/>
      <c r="E42" s="47"/>
      <c r="F42" s="47"/>
      <c r="G42" s="35"/>
      <c r="H42" s="51"/>
      <c r="I42" s="47"/>
      <c r="J42" s="52"/>
    </row>
    <row r="43" spans="1:10" ht="48" customHeight="1" x14ac:dyDescent="0.25">
      <c r="A43" s="21"/>
      <c r="B43" s="46"/>
      <c r="C43" s="47"/>
      <c r="D43" s="47"/>
      <c r="E43" s="47"/>
      <c r="F43" s="47"/>
      <c r="G43" s="35"/>
      <c r="H43" s="51"/>
      <c r="I43" s="47"/>
      <c r="J43" s="52"/>
    </row>
    <row r="44" spans="1:10" ht="48" customHeight="1" x14ac:dyDescent="0.25">
      <c r="A44" s="21"/>
      <c r="B44" s="46"/>
      <c r="C44" s="47"/>
      <c r="D44" s="47"/>
      <c r="E44" s="47"/>
      <c r="F44" s="47"/>
      <c r="G44" s="35"/>
      <c r="H44" s="51"/>
      <c r="I44" s="47"/>
      <c r="J44" s="52"/>
    </row>
    <row r="45" spans="1:10" ht="48" customHeight="1" x14ac:dyDescent="0.25">
      <c r="A45" s="21"/>
      <c r="B45" s="46"/>
      <c r="C45" s="47"/>
      <c r="D45" s="47"/>
      <c r="E45" s="47"/>
      <c r="F45" s="47"/>
      <c r="G45" s="35"/>
      <c r="H45" s="51"/>
      <c r="I45" s="47"/>
      <c r="J45" s="52"/>
    </row>
    <row r="46" spans="1:10" ht="48.95" customHeight="1" thickBot="1" x14ac:dyDescent="0.3">
      <c r="A46" s="22"/>
      <c r="B46" s="60"/>
      <c r="C46" s="61"/>
      <c r="D46" s="61"/>
      <c r="E46" s="61"/>
      <c r="F46" s="61"/>
      <c r="G46" s="62"/>
      <c r="H46" s="63"/>
      <c r="I46" s="64"/>
      <c r="J46" s="65"/>
    </row>
    <row r="48" spans="1:10" ht="102" customHeight="1" x14ac:dyDescent="0.25">
      <c r="A48" s="59" t="s">
        <v>305</v>
      </c>
      <c r="B48" s="30"/>
      <c r="C48" s="30"/>
      <c r="D48" s="30"/>
      <c r="E48" s="30"/>
      <c r="F48" s="30"/>
      <c r="G48" s="30"/>
      <c r="H48" s="30"/>
      <c r="I48" s="30"/>
      <c r="J48" s="30"/>
    </row>
    <row r="51" spans="1:10" x14ac:dyDescent="0.25">
      <c r="A51" s="66" t="s">
        <v>306</v>
      </c>
      <c r="B51" s="30"/>
      <c r="C51" s="30"/>
      <c r="D51" s="30"/>
      <c r="E51" s="57"/>
      <c r="F51" s="30"/>
      <c r="G51" s="30"/>
      <c r="H51" s="30"/>
      <c r="I51" s="30"/>
      <c r="J51" s="30"/>
    </row>
    <row r="53" spans="1:10" x14ac:dyDescent="0.25">
      <c r="A53" s="66" t="s">
        <v>307</v>
      </c>
      <c r="B53" s="30"/>
      <c r="C53" s="30"/>
      <c r="D53" s="30"/>
      <c r="E53" s="57"/>
      <c r="F53" s="30"/>
      <c r="G53" s="30"/>
      <c r="H53" s="30"/>
      <c r="I53" s="30"/>
      <c r="J53" s="30"/>
    </row>
    <row r="100" spans="1:1" ht="15.75" x14ac:dyDescent="0.25">
      <c r="A100" t="s">
        <v>308</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2025-04-17T06:22:01Z</dcterms:modified>
</cp:coreProperties>
</file>