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1. ATVIRI  TARPTAUTINIAI konkursai\Priemones ortopedijai traumatologijai\"/>
    </mc:Choice>
  </mc:AlternateContent>
  <xr:revisionPtr revIDLastSave="0" documentId="8_{FC887B60-6B0F-474C-A210-9A5ACFE2A34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1" l="1"/>
  <c r="F167" i="1"/>
  <c r="F163" i="1"/>
  <c r="F158" i="1"/>
  <c r="G172" i="1" s="1"/>
  <c r="G148" i="1"/>
  <c r="F140" i="1"/>
  <c r="F133" i="1"/>
  <c r="F126" i="1"/>
  <c r="F119" i="1"/>
  <c r="F110" i="1"/>
  <c r="F101" i="1"/>
  <c r="F95" i="1"/>
  <c r="G85" i="1"/>
  <c r="F73" i="1"/>
  <c r="F68" i="1"/>
  <c r="F63" i="1"/>
  <c r="F58" i="1"/>
  <c r="F52" i="1"/>
  <c r="F47" i="1"/>
  <c r="F42" i="1"/>
  <c r="F37" i="1"/>
  <c r="G21" i="1"/>
  <c r="F147" i="1" l="1"/>
  <c r="F148" i="1" s="1"/>
  <c r="F149" i="1" s="1"/>
  <c r="F172" i="1"/>
  <c r="F173" i="1" s="1"/>
  <c r="F174" i="1" s="1"/>
  <c r="G147" i="1"/>
  <c r="G84" i="1"/>
  <c r="F84" i="1"/>
  <c r="F85" i="1" s="1"/>
  <c r="F86" i="1" s="1"/>
</calcChain>
</file>

<file path=xl/sharedStrings.xml><?xml version="1.0" encoding="utf-8"?>
<sst xmlns="http://schemas.openxmlformats.org/spreadsheetml/2006/main" count="348" uniqueCount="271">
  <si>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</si>
  <si>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</si>
  <si>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</si>
  <si>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</si>
  <si>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</si>
  <si>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</si>
  <si>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</si>
  <si>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</si>
  <si>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</si>
  <si>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</si>
  <si>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</si>
  <si>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</si>
  <si>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</si>
  <si>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</si>
  <si>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</si>
  <si>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</si>
  <si>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</si>
  <si>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</si>
  <si>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</si>
  <si>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</si>
  <si>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</si>
  <si>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</si>
  <si>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</si>
  <si>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</si>
  <si>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</si>
  <si>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</si>
  <si>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KANIULIUOTŲ SRAIGTŲ SISTEMA, SKIRTA ATLIKTI PĖDOS KAULŲ OSTEOSINTEZĘ, OSTEOTOMIJAS AR ARTRODEZĘ.</t>
  </si>
  <si>
    <t>Tiekėjo pasiūlymas:</t>
  </si>
  <si>
    <t>Nr.</t>
  </si>
  <si>
    <t>Pavadinimas</t>
  </si>
  <si>
    <t>Kiekis</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</si>
  <si>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</si>
  <si>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</si>
  <si>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</si>
  <si>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</si>
  <si>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</si>
  <si>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t>
  </si>
  <si>
    <t>Kaniuliuotų sraigtų sistema, skirta atlikti pėdos kaulų osteosintezę, osteotomijas ar artrodezę.</t>
  </si>
  <si>
    <t>1.1.</t>
  </si>
  <si>
    <t>Ø 2,3 mm (±0,05 mm) kaniuliuoti kompresiniai sraigtai</t>
  </si>
  <si>
    <t>vnt.</t>
  </si>
  <si>
    <t>1.1.1.</t>
  </si>
  <si>
    <t xml:space="preserve">Dvigubo skirtingo sriegio. </t>
  </si>
  <si>
    <t>1.1.2.</t>
  </si>
  <si>
    <t>Sraigto galvutė konuso formos.</t>
  </si>
  <si>
    <t>1.1.3.</t>
  </si>
  <si>
    <t>Kaniulės skersmuo 0,9 mm (±0,01 mm).</t>
  </si>
  <si>
    <t>1.1.4.</t>
  </si>
  <si>
    <t>Sraigtų ilgis nuo 10 mm iki 34 mm (kas 2 mm).</t>
  </si>
  <si>
    <t>1.2.</t>
  </si>
  <si>
    <t>Ø 2,6 mm (±0,05 mm) kaniuliuoti kompresiniai sraigtai</t>
  </si>
  <si>
    <t>1.2.1.</t>
  </si>
  <si>
    <t>Dvigubo skirtingo sriegio.</t>
  </si>
  <si>
    <t>1.2.2.</t>
  </si>
  <si>
    <t xml:space="preserve"> Sraigto galvutė konuso formos.</t>
  </si>
  <si>
    <t>1.2.3.</t>
  </si>
  <si>
    <t>Kaniulės skersmuo 1,1 mm (±0,01 mm).</t>
  </si>
  <si>
    <t>1.2.4.</t>
  </si>
  <si>
    <t>1.3.</t>
  </si>
  <si>
    <t>Ø 3,0 mm (±0,05 mm) kaniuliuoti kompresiniai sraigtai</t>
  </si>
  <si>
    <t>1.3.1.</t>
  </si>
  <si>
    <t>1.3.2.</t>
  </si>
  <si>
    <t xml:space="preserve">Sraigto galvutė konuso formos. </t>
  </si>
  <si>
    <t>1.3.3.</t>
  </si>
  <si>
    <t>1.3.4.</t>
  </si>
  <si>
    <t>Sraigtų ilgis nuo 10 mm iki 40 mm (kas 2 mm).</t>
  </si>
  <si>
    <t>1.4.</t>
  </si>
  <si>
    <t>Ø 4,0 mm (±0,05 mm) kaniuliuoti kompresiniai sraigtai</t>
  </si>
  <si>
    <t>1.4.1.</t>
  </si>
  <si>
    <t>1.4.2.</t>
  </si>
  <si>
    <t>1.4.3.</t>
  </si>
  <si>
    <t>Kaniulės skersmuo 1,4 mm (±0,01 mm).</t>
  </si>
  <si>
    <t>1.4.4.</t>
  </si>
  <si>
    <t xml:space="preserve">Sraigtų ilgis nuo 26 mm iki 50 mm (kas 2-5 mm). </t>
  </si>
  <si>
    <t>1.4.5.</t>
  </si>
  <si>
    <t>Turi būti galimybė pasirinkti iš ne mažiau kaip 10 skirtingų ilgių nurodytame diapazone imtinai.</t>
  </si>
  <si>
    <t>1.5.</t>
  </si>
  <si>
    <t>Ø 4,0 mm (±0,05 mm) kaniuliuoti sraigtai</t>
  </si>
  <si>
    <t>1.5.1.</t>
  </si>
  <si>
    <t xml:space="preserve">Pilno riegio, pilnai panyrantys į kaulą. </t>
  </si>
  <si>
    <t>1.5.2.</t>
  </si>
  <si>
    <t xml:space="preserve">Kaniulės skersmuo 1,4 mm (±0,01 mm). </t>
  </si>
  <si>
    <t>1.5.3.</t>
  </si>
  <si>
    <t>Sraigtų ilgis nuo 30 mm iki 50 mm (kas 2-5 mm).</t>
  </si>
  <si>
    <t>1.5.4.</t>
  </si>
  <si>
    <t>Turi būti galimybė pasirinkti iš ne mažiau kaip 8 skirtingų ilgių nurodytame diapazone imtinai.</t>
  </si>
  <si>
    <t>1.6.</t>
  </si>
  <si>
    <t>Ø 6,0 mm (±0,05 mm) kaniuliuoti kompresiniai sraigtai</t>
  </si>
  <si>
    <t>1.6.1.</t>
  </si>
  <si>
    <t>1.6.2.</t>
  </si>
  <si>
    <t>1.6.3.</t>
  </si>
  <si>
    <t>Kaniulės skersmuo 1,7 mm (±0,01 mm).</t>
  </si>
  <si>
    <t>1.6.4.</t>
  </si>
  <si>
    <t>Sraigtų ilgis nuo 40 mm iki 100 mm (kas 5 mm).</t>
  </si>
  <si>
    <t>1.7.</t>
  </si>
  <si>
    <t>Ø 6,0 mm (±0,05 mm) kaniuliuoti sraigtai</t>
  </si>
  <si>
    <t>1.7.1.</t>
  </si>
  <si>
    <t>1.7.2.</t>
  </si>
  <si>
    <t xml:space="preserve"> Kaniulės skersmuo 1,7 mm (±0,01 mm).</t>
  </si>
  <si>
    <t>1.7.3.</t>
  </si>
  <si>
    <t>1.7.4.</t>
  </si>
  <si>
    <t>Ø 8,0 mm (±0,05 mm) kaniuliuoti kompresiniai sraigtai</t>
  </si>
  <si>
    <t>1.8.</t>
  </si>
  <si>
    <t>1.8.1.</t>
  </si>
  <si>
    <t>1.8.2.</t>
  </si>
  <si>
    <t>1.8.3.</t>
  </si>
  <si>
    <t xml:space="preserve">Kaniulės skersmuo 2,7 mm (±0,01 mm). </t>
  </si>
  <si>
    <t>1.8.4.</t>
  </si>
  <si>
    <t xml:space="preserve">Sraigtų ilgis nuo 40 mm iki 100 mm (kas 5 mm). </t>
  </si>
  <si>
    <t>1.8.5.</t>
  </si>
  <si>
    <t xml:space="preserve">Visi implantai ir instrumentai privalo būti to paties gamintojo, kad būtų galima suderinti tarpusavyje. </t>
  </si>
  <si>
    <t>1.8.6.</t>
  </si>
  <si>
    <t>Instrumentai darbui su siūlomais implantais privalo būti suteikti naudotis nemokamai panaudos pagrindais</t>
  </si>
  <si>
    <t>1.8.7.</t>
  </si>
  <si>
    <t>Implantai turi būti skirtingo spalvinio žymėjimo lengvesniam implantų identifikavimui pagal skersmenį;</t>
  </si>
  <si>
    <t>1.8.8.</t>
  </si>
  <si>
    <t>Implantai turi būti savisriegiai įsukant ir išsukant sraigtą, savigręžiai;</t>
  </si>
  <si>
    <t>1.8.9.</t>
  </si>
  <si>
    <t>Implantai turi būti pagaminti iš titano arba titano lydinio.</t>
  </si>
  <si>
    <t>1.8.10.</t>
  </si>
  <si>
    <t xml:space="preserve">Tiekėjas per 3 darbo dienas privalo pateikti pavyzdžius. Negavusi laiku pavyzdžių ligoninė turi teisę pasirinkti kitą tiekėją. </t>
  </si>
  <si>
    <t>Suma be PVM</t>
  </si>
  <si>
    <t>Taikomas PVM dydis (%)</t>
  </si>
  <si>
    <t>PVM suma</t>
  </si>
  <si>
    <t>Suma su PVM</t>
  </si>
  <si>
    <t>2. DALIS</t>
  </si>
  <si>
    <t>VIENINGA UŽRAKINAMŲ PLOKŠTELIŲ IR SRAIGTŲ SISTEMA KELIO KOREKCINĖMS OSTEOTOMIJOMS ATLIKTI</t>
  </si>
  <si>
    <t>2.</t>
  </si>
  <si>
    <t>Vieninga užrakinamų plokštelių ir sraigtų sistema kelio korekcinėms osteotomijoms atlikti</t>
  </si>
  <si>
    <t>2.1.</t>
  </si>
  <si>
    <t>Blauzdikaulio proksimalinio galo medialinė užrakinama osteotominė plokštelė</t>
  </si>
  <si>
    <t>vnt</t>
  </si>
  <si>
    <t>2.1.1.</t>
  </si>
  <si>
    <t>Plokštelė anatomiškai adaptuota, L formos, proksimalinėje ir distalinėje dalyje turinti ne mažiau kaip po 3 fiksuoto kampo užrakinamas kiaurymes.</t>
  </si>
  <si>
    <t>2.1.2.</t>
  </si>
  <si>
    <t xml:space="preserve">Plokštelės storis 3-4,5 mm,  ilgis 62 mm (±1 mm). Plotis proksimalinėje dalyje 30 mm (±1 mm). </t>
  </si>
  <si>
    <t>2.1.3.</t>
  </si>
  <si>
    <t>Fiksuojama 4,5 mm (±0,1 mm) skersmens užrakinamais sraigtais.</t>
  </si>
  <si>
    <t>2.1.4.</t>
  </si>
  <si>
    <t xml:space="preserve"> Skirta atlikti osteotomijoms vienoje plokštumoje.</t>
  </si>
  <si>
    <t>2.1.5.</t>
  </si>
  <si>
    <t>Turi būti galimybė implantą fiksuoti iš anteromedialinės pusės, taip sumažinant sverto efektą, tenkantį proksimalinės dalies sraigtams.</t>
  </si>
  <si>
    <t>2.2.</t>
  </si>
  <si>
    <t>2.2.1.</t>
  </si>
  <si>
    <t>Plokštelė anatomiškai adaptuota, L formos, proksimalinėje ir distalinėje dalyje turinti ne mažiau kaip po 4 fiksuoto kampo užrakinamas kiaurymes.</t>
  </si>
  <si>
    <t>2.2.2.</t>
  </si>
  <si>
    <t xml:space="preserve">Proksimalinėje dalyje turi būti galimybė ne mažiau kaip vieną kiaurymę fiksuoti kintamu kampu (20⁰ ±1⁰ diapazone) tam, kad būtų išvengta PKR tunelio ir raiščio transplanto pažeidimo. </t>
  </si>
  <si>
    <t>2.2.3.</t>
  </si>
  <si>
    <t>Plokštelės storis 3,5-4,5 mm,  ilgis 73 mm (±1 mm)</t>
  </si>
  <si>
    <t>2.2.4.</t>
  </si>
  <si>
    <t xml:space="preserve">Plotis proksimalinėje dalyje 35 mm (±1 mm). </t>
  </si>
  <si>
    <t>2.2.5.</t>
  </si>
  <si>
    <t xml:space="preserve">Fiksuojama 4,5 mm (±0,1 mm) skersmens užrakinamais sraigtais. </t>
  </si>
  <si>
    <t>2.2.6.</t>
  </si>
  <si>
    <t>Skirta atlikti osteotomijoms dvejose plokštumose.</t>
  </si>
  <si>
    <t>2.2.7.</t>
  </si>
  <si>
    <t>2.2.8.</t>
  </si>
  <si>
    <t xml:space="preserve"> Plokštelė kairės ir dešinės pusės, su spalviniu kodavimu paprastam pusių identifikavimui.</t>
  </si>
  <si>
    <t>2.3.</t>
  </si>
  <si>
    <t>Blauzdikaulio proksimalinio galo medialinė užrakinama osteotominė plokštelė, naudojama su PKR rekonstrukcija</t>
  </si>
  <si>
    <t>2.3.1.</t>
  </si>
  <si>
    <t xml:space="preserve">Plokštelė anatomiškai adaptuota, L formos, proksimalinėje ir distalinėje dalyje turinti ne mažiau kaip po 3  užrakinamas kiaurymes. </t>
  </si>
  <si>
    <t>2.3.2.</t>
  </si>
  <si>
    <t>2.3.3.</t>
  </si>
  <si>
    <t>Plokštelės vidurinėje dalyje turi būti speciali stačiakampė kiaurymė, leidžianti prie plokštelės fiksuoti endosagą.</t>
  </si>
  <si>
    <t>2.3.4.</t>
  </si>
  <si>
    <t xml:space="preserve">Plokštelės storis 3,5-4,5 mm, ilgis 73 mm (±1 mm). </t>
  </si>
  <si>
    <t>2.3.5.</t>
  </si>
  <si>
    <t>Plotis proksimalinėje dalyje 39 mm (±1 mm).</t>
  </si>
  <si>
    <t>2.3.6.</t>
  </si>
  <si>
    <t>2.3.7.</t>
  </si>
  <si>
    <t>Skirta atlikti osteotomijoms kartu su raiščių plastika.</t>
  </si>
  <si>
    <t>2.3.8.</t>
  </si>
  <si>
    <t>Plokštelė kairės ir dešinės pusės, su spalviniu kodavimu paprastam pusių identifikavimui.</t>
  </si>
  <si>
    <t>2.4.</t>
  </si>
  <si>
    <t>2.4.1.</t>
  </si>
  <si>
    <t xml:space="preserve">Plokštelė anatomiškai adaptuota, L formos, proksimalinėje dalyje turinti ne mažiau kaip 2 fiksuoto kampo užrakinamas kiaurymes, o distalinėje dalyje turinti ne mažiau kaip 1 fiksuoto kampo užrakinamą ir bent 1 nuožuliną pailgą kiaurymę neužrakinamam sraigtui, kurios pagalba atliekama osteotomijos kompresija. </t>
  </si>
  <si>
    <t>2.4.2.</t>
  </si>
  <si>
    <t>Proksimalinėje ir distalinėje dalyje plokštelė turi turėti ne mažiau kaip po 1 kiaurymę Kiršnerio vielai pravesti laikinam implanto fiksavimui prie kaulo.</t>
  </si>
  <si>
    <t>2.4.3.</t>
  </si>
  <si>
    <t>Plokštelės storis 3-5,5 mm,  ilgis 47 mm (±1 mm)</t>
  </si>
  <si>
    <t>2.4.4.</t>
  </si>
  <si>
    <t>Plotis proksimalinėje dalyje 27 mm (±1 mm).</t>
  </si>
  <si>
    <t>2.4.5.</t>
  </si>
  <si>
    <t>Fiksuojama 4,5 mm (±0,1 mm) skersmens užrakinamais ir neužrakinamais sraigtais.</t>
  </si>
  <si>
    <t>2.4.6.</t>
  </si>
  <si>
    <t>2.5.</t>
  </si>
  <si>
    <t>2.5.1.</t>
  </si>
  <si>
    <t xml:space="preserve">Plokštelė anatomiškai adaptuota, L formos, proksimalinėje dalyje turinti ne mažiau kaip 3 fiksuoto kampo užrakinamas kiaurymes, o distalinėje dalyje turinti ne mažiau kaip 3 fiksuoto kampo užrakinamą ir bent 1 nuožuliną pailgą kiaurymę neužrakinamam sraigtui, kurios pagalba atliekama osteotomijos kompresija. </t>
  </si>
  <si>
    <t>2.5.2.</t>
  </si>
  <si>
    <t xml:space="preserve">Proksimalinėje ir distalinėje dalyje plokštelė turi turėti ne mažiau kaip po 1 kiaurymę Kiršnerio vielai pravesti laikinam implanto fiksavimui prie kaulo. </t>
  </si>
  <si>
    <t>2.5.3.</t>
  </si>
  <si>
    <t>Plokštelės storis 3-3,5 mm, ilgis 77 mm (±1 mm).</t>
  </si>
  <si>
    <t>2.5.4.</t>
  </si>
  <si>
    <t xml:space="preserve">Plotis proksimalinėje dalyje 33 mm (±1 mm). </t>
  </si>
  <si>
    <t>2.5.5.</t>
  </si>
  <si>
    <t>2.5.6.</t>
  </si>
  <si>
    <t>2.6.</t>
  </si>
  <si>
    <t>Blauzdikaulio proksimalinio galo defleksinės osteotomijos užrakinama  plokštelė blauzdikaulio nuolydžio korekcijai</t>
  </si>
  <si>
    <t xml:space="preserve">vnt. </t>
  </si>
  <si>
    <t>2.6.1.</t>
  </si>
  <si>
    <t xml:space="preserve">Plokštelė, skirta supra arba transtuberkulinei fiksacijai, anatomiškai adaptuota, L formos, proksimalinėje dalyje turinti ne mažiau kaip 2 užrakinamas kiaurymes, iš kurių bent viena suteikia galimybę fiksacijai kintamu kampu. </t>
  </si>
  <si>
    <t>2.6.2.</t>
  </si>
  <si>
    <t xml:space="preserve">Distalinėje dalyje turi būti ne mažiau kaip 1 fiksuoto kampo užrakinama ir bent 1 nuožuli pailga kiaurymė neužrakinamam sraigtui, kurios pagalba atliekama osteotomijos kompresija. </t>
  </si>
  <si>
    <t>2.6.3.</t>
  </si>
  <si>
    <t>2.6.4.</t>
  </si>
  <si>
    <t xml:space="preserve">Plokštelės ilgis 55 mm (±1 mm), plotis proksimalinėje dalyje 33 mm (±1 mm). </t>
  </si>
  <si>
    <t>2.6.5.</t>
  </si>
  <si>
    <t>2.6.6.</t>
  </si>
  <si>
    <t>2.7.</t>
  </si>
  <si>
    <t>2.7.1.</t>
  </si>
  <si>
    <t xml:space="preserve">Plokštelė, skirta infratuberkulinei fiksacijai, anatomiškai adaptuota, L formos, proksimalinėje dalyje turinti ne mažiau kaip 3 užrakinamas kiaurymes. </t>
  </si>
  <si>
    <t>2.7.2.</t>
  </si>
  <si>
    <t>Distalinėje dalyje turi būti ne mažiau kaip 2 fiksuoto kampo užrakinamos ir bent 1 nuožuli pailga kiaurymė neužrakinamam sraigtui, kurios pagalba atliekama osteotomijos kompresija.</t>
  </si>
  <si>
    <t>2.7.3.</t>
  </si>
  <si>
    <t>2.7.4.</t>
  </si>
  <si>
    <t>Plokštelės ilgis 80 mm (±1 mm), plotis proksimalinėje dalyje 33 mm (±1 mm).</t>
  </si>
  <si>
    <t>2.7.5.</t>
  </si>
  <si>
    <t>2.7.6.</t>
  </si>
  <si>
    <t>3. DALIS</t>
  </si>
  <si>
    <t>UŽRAKINAMI SRAIGTAI</t>
  </si>
  <si>
    <t>3.</t>
  </si>
  <si>
    <t>Užrakinami sraigtai</t>
  </si>
  <si>
    <t>3.1.</t>
  </si>
  <si>
    <t>dia 4,5 mm (±0,1 mm) užrakinami sraigtai</t>
  </si>
  <si>
    <t>3.1.1.</t>
  </si>
  <si>
    <t xml:space="preserve">Savisriegiai, fiksuojami žvaigždutės formos atsuktuvu. </t>
  </si>
  <si>
    <t>3.1.2.</t>
  </si>
  <si>
    <t xml:space="preserve">Sraigtų galvutė žemo profilio, pilnai panyranti į plokštelę, turinti specialą "kepurėlę", neleidžiančią perveržti sraigto plokštelėje. </t>
  </si>
  <si>
    <t>3.1.3.</t>
  </si>
  <si>
    <t xml:space="preserve">Sraigtų ilgis nuo 15 mm iki 90 mm (kas 2-5 mm). </t>
  </si>
  <si>
    <t>3.1.4.</t>
  </si>
  <si>
    <t>Turi būti galimybė pasirinkti iš ne mažiau kaip 15 skirtingų ilgių nurodytame diapazone imtinai.</t>
  </si>
  <si>
    <t>3.2.</t>
  </si>
  <si>
    <t>3.2.1.</t>
  </si>
  <si>
    <t>3.2.2.</t>
  </si>
  <si>
    <t>Sraigtų ilgis nuo 24 mm iki 90 mm (kas 2-5 mm).</t>
  </si>
  <si>
    <t>3.2.3.</t>
  </si>
  <si>
    <t>3.3.</t>
  </si>
  <si>
    <t>dia 4,5 mm (±0,1 mm) kaniuliuoti sraigtai</t>
  </si>
  <si>
    <t>3.3.1.</t>
  </si>
  <si>
    <t xml:space="preserve">Savisriegiai ir savigręžiai, pilno sriegio, pilnai panyrantys į kaulą. </t>
  </si>
  <si>
    <t>3.3.2.</t>
  </si>
  <si>
    <t>Atlieka papildomą atraminę funkciją osteotomijos srityje.</t>
  </si>
  <si>
    <t>3.3.3.</t>
  </si>
  <si>
    <t xml:space="preserve">Fiksuojami žvaigždutės formos atsuktuvu. Kaniulės skersmuo 1,7 mm (±0,01 mm). </t>
  </si>
  <si>
    <t>3.3.4.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</si>
  <si>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</si>
  <si>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</si>
  <si>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</si>
  <si>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</si>
  <si>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</si>
  <si>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</si>
  <si>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</si>
  <si>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</si>
  <si>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</si>
  <si>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</si>
  <si>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</si>
  <si>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</si>
  <si>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</si>
  <si>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</si>
  <si>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</si>
  <si>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</si>
  <si>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</si>
  <si>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</si>
  <si>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</si>
  <si>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</si>
  <si>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</si>
  <si>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</si>
  <si>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2270-2267 2025-04-14 15:08:02</t>
  </si>
  <si>
    <t>KANIULIUOTI SRAIGTAI, UŽRAKINAMOS PLOKŠTELĖS IR UŽRAKINAMI SRAIGTAI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</si>
</sst>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2" fillId="4" borderId="23" xfId="0" applyFont="1" applyFill="1" applyBorder="1" applyAlignment="1">
      <alignment horizontal="left" vertical="top"/>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4" borderId="23" xfId="0" applyFont="1" applyFill="1" applyBorder="1" applyAlignment="1">
      <alignment horizontal="center" vertical="center"/>
    </xf>
    <xf numFmtId="0" fontId="1" fillId="6" borderId="23" xfId="0" applyFont="1" applyFill="1" applyBorder="1" applyAlignment="1" applyProtection="1">
      <alignment vertical="center"/>
      <protection locked="0"/>
    </xf>
    <xf numFmtId="0" fontId="1" fillId="4" borderId="23" xfId="0" applyFont="1" applyFill="1" applyBorder="1" applyAlignment="1">
      <alignment vertical="center"/>
    </xf>
    <xf numFmtId="0" fontId="2" fillId="4" borderId="23" xfId="0" applyFont="1" applyFill="1" applyBorder="1" applyAlignment="1">
      <alignment horizontal="right" vertical="center"/>
    </xf>
    <xf numFmtId="0" fontId="2" fillId="4" borderId="23" xfId="0" applyFont="1" applyFill="1" applyBorder="1" applyAlignment="1">
      <alignment vertical="center"/>
    </xf>
    <xf numFmtId="0" fontId="1" fillId="2" borderId="0" xfId="0" applyFont="1" applyFill="1" applyAlignment="1">
      <alignment wrapText="1"/>
    </xf>
    <xf numFmtId="0" fontId="1" fillId="4" borderId="0" xfId="0" applyFont="1" applyFill="1" applyAlignment="1">
      <alignment horizontal="left" wrapText="1"/>
    </xf>
    <xf numFmtId="0" fontId="5" fillId="4"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74"/>
  <sheetViews>
    <sheetView tabSelected="1" workbookViewId="0">
      <selection activeCell="B8" sqref="B8"/>
    </sheetView>
  </sheetViews>
  <sheetFormatPr defaultColWidth="10.875" defaultRowHeight="15" x14ac:dyDescent="0.25"/>
  <cols>
    <col min="1" max="1" width="7" style="1" customWidth="1"/>
    <col min="2" max="2" width="40.875" style="1" customWidth="1"/>
    <col min="3" max="3" width="5.375" style="1" customWidth="1"/>
    <col min="4" max="4" width="7.625" style="1" customWidth="1"/>
    <col min="5" max="5" width="9.75" style="1" customWidth="1"/>
    <col min="6" max="6" width="11.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ht="15.75" x14ac:dyDescent="0.25">
      <c r="A4" s="85" t="s">
        <v>270</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6" t="s">
        <v>6</v>
      </c>
      <c r="B12" s="64"/>
      <c r="C12" s="25"/>
      <c r="D12" s="67"/>
      <c r="E12" s="67"/>
      <c r="F12" s="68"/>
    </row>
    <row r="13" spans="1:6" ht="15.95" customHeight="1" x14ac:dyDescent="0.25">
      <c r="A13" s="29" t="s">
        <v>7</v>
      </c>
      <c r="B13" s="65"/>
      <c r="C13" s="25"/>
      <c r="D13" s="67"/>
      <c r="E13" s="67"/>
      <c r="F13" s="68"/>
    </row>
    <row r="14" spans="1:6" ht="15.95" customHeight="1" x14ac:dyDescent="0.25">
      <c r="A14" s="29" t="s">
        <v>8</v>
      </c>
      <c r="B14" s="65"/>
      <c r="C14" s="25"/>
      <c r="D14" s="67"/>
      <c r="E14" s="67"/>
      <c r="F14" s="68"/>
    </row>
    <row r="15" spans="1:6" ht="15.95" customHeight="1" x14ac:dyDescent="0.25">
      <c r="A15" s="26" t="s">
        <v>9</v>
      </c>
      <c r="B15" s="64"/>
      <c r="C15" s="25"/>
      <c r="D15" s="67"/>
      <c r="E15" s="67"/>
      <c r="F15" s="68"/>
    </row>
    <row r="16" spans="1:6" ht="41.25" customHeight="1" x14ac:dyDescent="0.25">
      <c r="A16" s="29" t="s">
        <v>10</v>
      </c>
      <c r="B16" s="65"/>
      <c r="C16" s="25"/>
      <c r="D16" s="67"/>
      <c r="E16" s="67"/>
      <c r="F16" s="68"/>
    </row>
    <row r="17" spans="1:7" ht="15.95" customHeight="1" x14ac:dyDescent="0.25">
      <c r="A17" s="26" t="s">
        <v>11</v>
      </c>
      <c r="B17" s="64"/>
      <c r="C17" s="25"/>
      <c r="D17" s="67"/>
      <c r="E17" s="67"/>
      <c r="F17" s="68"/>
    </row>
    <row r="18" spans="1:7" ht="33" customHeight="1" x14ac:dyDescent="0.25">
      <c r="A18" s="26" t="s">
        <v>12</v>
      </c>
      <c r="B18" s="64"/>
      <c r="C18" s="25"/>
      <c r="D18" s="67"/>
      <c r="E18" s="67"/>
      <c r="F18" s="68"/>
    </row>
    <row r="19" spans="1:7" ht="38.25" customHeight="1" x14ac:dyDescent="0.25">
      <c r="A19" s="26" t="s">
        <v>13</v>
      </c>
      <c r="B19" s="64"/>
      <c r="C19" s="25"/>
      <c r="D19" s="67"/>
      <c r="E19" s="67"/>
      <c r="F19" s="68"/>
    </row>
    <row r="20" spans="1:7" ht="54.95" customHeight="1" x14ac:dyDescent="0.25">
      <c r="A20" s="26" t="s">
        <v>14</v>
      </c>
      <c r="B20" s="64"/>
      <c r="C20" s="25"/>
      <c r="D20" s="67"/>
      <c r="E20" s="67"/>
      <c r="F20" s="68"/>
    </row>
    <row r="21" spans="1:7" ht="112.5" customHeight="1" x14ac:dyDescent="0.25">
      <c r="A21" s="31" t="s">
        <v>15</v>
      </c>
      <c r="B21" s="66"/>
      <c r="C21" s="33"/>
      <c r="D21" s="69"/>
      <c r="E21" s="69"/>
      <c r="F21" s="6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16</v>
      </c>
      <c r="B23" s="28"/>
      <c r="C23" s="28"/>
      <c r="D23" s="28"/>
      <c r="E23" s="28"/>
      <c r="F23" s="28"/>
    </row>
    <row r="24" spans="1:7" x14ac:dyDescent="0.25">
      <c r="A24" s="83" t="s">
        <v>17</v>
      </c>
      <c r="B24" s="83"/>
      <c r="C24" s="83"/>
      <c r="D24" s="83"/>
      <c r="E24" s="83"/>
      <c r="F24" s="83"/>
    </row>
    <row r="25" spans="1:7" x14ac:dyDescent="0.25">
      <c r="A25" s="83" t="s">
        <v>18</v>
      </c>
      <c r="B25" s="83"/>
      <c r="C25" s="83"/>
      <c r="D25" s="83"/>
      <c r="E25" s="83"/>
      <c r="F25" s="83"/>
    </row>
    <row r="26" spans="1:7" x14ac:dyDescent="0.25">
      <c r="A26" s="83" t="s">
        <v>19</v>
      </c>
      <c r="B26" s="83"/>
      <c r="C26" s="83"/>
      <c r="D26" s="83"/>
      <c r="E26" s="83"/>
      <c r="F26" s="83"/>
    </row>
    <row r="27" spans="1:7" ht="31.5" customHeight="1" x14ac:dyDescent="0.25">
      <c r="A27" s="83" t="s">
        <v>20</v>
      </c>
      <c r="B27" s="83"/>
      <c r="C27" s="83"/>
      <c r="D27" s="83"/>
      <c r="E27" s="83"/>
      <c r="F27" s="83"/>
    </row>
    <row r="28" spans="1:7" ht="51.75" customHeight="1" x14ac:dyDescent="0.25">
      <c r="A28" s="32" t="s">
        <v>21</v>
      </c>
      <c r="B28" s="83"/>
      <c r="C28" s="83"/>
      <c r="D28" s="83"/>
      <c r="E28" s="83"/>
      <c r="F28" s="83"/>
    </row>
    <row r="29" spans="1:7" x14ac:dyDescent="0.25">
      <c r="A29" s="83" t="s">
        <v>22</v>
      </c>
      <c r="B29" s="83"/>
      <c r="C29" s="83"/>
      <c r="D29" s="83"/>
      <c r="E29" s="83"/>
      <c r="F29" s="83"/>
    </row>
    <row r="30" spans="1:7" ht="32.25" customHeight="1" x14ac:dyDescent="0.25">
      <c r="A30" s="84" t="s">
        <v>23</v>
      </c>
      <c r="B30" s="84"/>
      <c r="C30" s="84"/>
      <c r="D30" s="16"/>
    </row>
    <row r="31" spans="1:7" x14ac:dyDescent="0.25">
      <c r="A31" s="15" t="s">
        <v>24</v>
      </c>
    </row>
    <row r="32" spans="1:7" x14ac:dyDescent="0.25">
      <c r="A32" s="13" t="s">
        <v>25</v>
      </c>
      <c r="B32" s="13" t="s">
        <v>26</v>
      </c>
    </row>
    <row r="34" spans="1:8" x14ac:dyDescent="0.25">
      <c r="A34" s="13" t="s">
        <v>27</v>
      </c>
    </row>
    <row r="35" spans="1:8" s="12" customFormat="1" ht="105" x14ac:dyDescent="0.25">
      <c r="A35" s="73" t="s">
        <v>28</v>
      </c>
      <c r="B35" s="73" t="s">
        <v>29</v>
      </c>
      <c r="C35" s="73" t="s">
        <v>30</v>
      </c>
      <c r="D35" s="73" t="s">
        <v>31</v>
      </c>
      <c r="E35" s="73" t="s">
        <v>32</v>
      </c>
      <c r="F35" s="73" t="s">
        <v>33</v>
      </c>
      <c r="G35" s="73" t="s">
        <v>34</v>
      </c>
      <c r="H35" s="73" t="s">
        <v>35</v>
      </c>
    </row>
    <row r="36" spans="1:8" ht="30" x14ac:dyDescent="0.25">
      <c r="A36" s="74" t="s">
        <v>36</v>
      </c>
      <c r="B36" s="75" t="s">
        <v>37</v>
      </c>
      <c r="C36" s="18"/>
      <c r="D36" s="18"/>
      <c r="E36" s="18"/>
      <c r="F36" s="18"/>
      <c r="G36" s="70"/>
      <c r="H36" s="70"/>
    </row>
    <row r="37" spans="1:8" ht="30" x14ac:dyDescent="0.25">
      <c r="A37" s="76" t="s">
        <v>38</v>
      </c>
      <c r="B37" s="77" t="s">
        <v>39</v>
      </c>
      <c r="C37" s="78">
        <v>20</v>
      </c>
      <c r="D37" s="78" t="s">
        <v>40</v>
      </c>
      <c r="E37" s="79"/>
      <c r="F37" s="80" t="str">
        <f>IF(ISBLANK(E37),"", PRODUCT(C37,E37))</f>
        <v/>
      </c>
      <c r="G37" s="71"/>
      <c r="H37" s="70"/>
    </row>
    <row r="38" spans="1:8" x14ac:dyDescent="0.25">
      <c r="A38" s="76" t="s">
        <v>41</v>
      </c>
      <c r="B38" s="77" t="s">
        <v>42</v>
      </c>
      <c r="C38" s="78"/>
      <c r="D38" s="78"/>
      <c r="E38" s="80"/>
      <c r="F38" s="80"/>
      <c r="G38" s="70"/>
      <c r="H38" s="71"/>
    </row>
    <row r="39" spans="1:8" x14ac:dyDescent="0.25">
      <c r="A39" s="76" t="s">
        <v>43</v>
      </c>
      <c r="B39" s="77" t="s">
        <v>44</v>
      </c>
      <c r="C39" s="78"/>
      <c r="D39" s="78"/>
      <c r="E39" s="80"/>
      <c r="F39" s="80"/>
      <c r="G39" s="70"/>
      <c r="H39" s="71"/>
    </row>
    <row r="40" spans="1:8" x14ac:dyDescent="0.25">
      <c r="A40" s="76" t="s">
        <v>45</v>
      </c>
      <c r="B40" s="77" t="s">
        <v>46</v>
      </c>
      <c r="C40" s="78"/>
      <c r="D40" s="78"/>
      <c r="E40" s="80"/>
      <c r="F40" s="80"/>
      <c r="G40" s="70"/>
      <c r="H40" s="71"/>
    </row>
    <row r="41" spans="1:8" x14ac:dyDescent="0.25">
      <c r="A41" s="76" t="s">
        <v>47</v>
      </c>
      <c r="B41" s="77" t="s">
        <v>48</v>
      </c>
      <c r="C41" s="78"/>
      <c r="D41" s="78"/>
      <c r="E41" s="80"/>
      <c r="F41" s="80"/>
      <c r="G41" s="70"/>
      <c r="H41" s="71"/>
    </row>
    <row r="42" spans="1:8" ht="30" x14ac:dyDescent="0.25">
      <c r="A42" s="76" t="s">
        <v>49</v>
      </c>
      <c r="B42" s="77" t="s">
        <v>50</v>
      </c>
      <c r="C42" s="78">
        <v>200</v>
      </c>
      <c r="D42" s="78" t="s">
        <v>40</v>
      </c>
      <c r="E42" s="79"/>
      <c r="F42" s="80" t="str">
        <f>IF(ISBLANK(E42),"", PRODUCT(C42,E42))</f>
        <v/>
      </c>
      <c r="G42" s="71"/>
      <c r="H42" s="70"/>
    </row>
    <row r="43" spans="1:8" x14ac:dyDescent="0.25">
      <c r="A43" s="76" t="s">
        <v>51</v>
      </c>
      <c r="B43" s="77" t="s">
        <v>52</v>
      </c>
      <c r="C43" s="78"/>
      <c r="D43" s="78"/>
      <c r="E43" s="80"/>
      <c r="F43" s="80"/>
      <c r="G43" s="70"/>
      <c r="H43" s="71"/>
    </row>
    <row r="44" spans="1:8" x14ac:dyDescent="0.25">
      <c r="A44" s="76" t="s">
        <v>53</v>
      </c>
      <c r="B44" s="77" t="s">
        <v>54</v>
      </c>
      <c r="C44" s="78"/>
      <c r="D44" s="78"/>
      <c r="E44" s="80"/>
      <c r="F44" s="80"/>
      <c r="G44" s="70"/>
      <c r="H44" s="71"/>
    </row>
    <row r="45" spans="1:8" x14ac:dyDescent="0.25">
      <c r="A45" s="76" t="s">
        <v>55</v>
      </c>
      <c r="B45" s="77" t="s">
        <v>56</v>
      </c>
      <c r="C45" s="78"/>
      <c r="D45" s="78"/>
      <c r="E45" s="80"/>
      <c r="F45" s="80"/>
      <c r="G45" s="70"/>
      <c r="H45" s="71"/>
    </row>
    <row r="46" spans="1:8" x14ac:dyDescent="0.25">
      <c r="A46" s="76" t="s">
        <v>57</v>
      </c>
      <c r="B46" s="77" t="s">
        <v>48</v>
      </c>
      <c r="C46" s="78"/>
      <c r="D46" s="78"/>
      <c r="E46" s="80"/>
      <c r="F46" s="80"/>
      <c r="G46" s="70"/>
      <c r="H46" s="71"/>
    </row>
    <row r="47" spans="1:8" ht="30" x14ac:dyDescent="0.25">
      <c r="A47" s="76" t="s">
        <v>58</v>
      </c>
      <c r="B47" s="77" t="s">
        <v>59</v>
      </c>
      <c r="C47" s="78">
        <v>200</v>
      </c>
      <c r="D47" s="78" t="s">
        <v>40</v>
      </c>
      <c r="E47" s="79"/>
      <c r="F47" s="80" t="str">
        <f>IF(ISBLANK(E47),"", PRODUCT(C47,E47))</f>
        <v/>
      </c>
      <c r="G47" s="71"/>
      <c r="H47" s="70"/>
    </row>
    <row r="48" spans="1:8" x14ac:dyDescent="0.25">
      <c r="A48" s="76" t="s">
        <v>60</v>
      </c>
      <c r="B48" s="77" t="s">
        <v>42</v>
      </c>
      <c r="C48" s="78"/>
      <c r="D48" s="78"/>
      <c r="E48" s="80"/>
      <c r="F48" s="80"/>
      <c r="G48" s="70"/>
      <c r="H48" s="71"/>
    </row>
    <row r="49" spans="1:8" x14ac:dyDescent="0.25">
      <c r="A49" s="76" t="s">
        <v>61</v>
      </c>
      <c r="B49" s="77" t="s">
        <v>62</v>
      </c>
      <c r="C49" s="78"/>
      <c r="D49" s="78"/>
      <c r="E49" s="80"/>
      <c r="F49" s="80"/>
      <c r="G49" s="70"/>
      <c r="H49" s="71"/>
    </row>
    <row r="50" spans="1:8" x14ac:dyDescent="0.25">
      <c r="A50" s="76" t="s">
        <v>63</v>
      </c>
      <c r="B50" s="77" t="s">
        <v>56</v>
      </c>
      <c r="C50" s="78"/>
      <c r="D50" s="78"/>
      <c r="E50" s="80"/>
      <c r="F50" s="80"/>
      <c r="G50" s="70"/>
      <c r="H50" s="71"/>
    </row>
    <row r="51" spans="1:8" x14ac:dyDescent="0.25">
      <c r="A51" s="76" t="s">
        <v>64</v>
      </c>
      <c r="B51" s="77" t="s">
        <v>65</v>
      </c>
      <c r="C51" s="78"/>
      <c r="D51" s="78"/>
      <c r="E51" s="80"/>
      <c r="F51" s="80"/>
      <c r="G51" s="70"/>
      <c r="H51" s="71"/>
    </row>
    <row r="52" spans="1:8" ht="30" x14ac:dyDescent="0.25">
      <c r="A52" s="76" t="s">
        <v>66</v>
      </c>
      <c r="B52" s="77" t="s">
        <v>67</v>
      </c>
      <c r="C52" s="78">
        <v>20</v>
      </c>
      <c r="D52" s="78" t="s">
        <v>40</v>
      </c>
      <c r="E52" s="79"/>
      <c r="F52" s="80" t="str">
        <f>IF(ISBLANK(E52),"", PRODUCT(C52,E52))</f>
        <v/>
      </c>
      <c r="G52" s="71"/>
      <c r="H52" s="70"/>
    </row>
    <row r="53" spans="1:8" x14ac:dyDescent="0.25">
      <c r="A53" s="76" t="s">
        <v>68</v>
      </c>
      <c r="B53" s="77" t="s">
        <v>42</v>
      </c>
      <c r="C53" s="78"/>
      <c r="D53" s="78"/>
      <c r="E53" s="80"/>
      <c r="F53" s="80"/>
      <c r="G53" s="70"/>
      <c r="H53" s="71"/>
    </row>
    <row r="54" spans="1:8" x14ac:dyDescent="0.25">
      <c r="A54" s="76" t="s">
        <v>69</v>
      </c>
      <c r="B54" s="77" t="s">
        <v>44</v>
      </c>
      <c r="C54" s="78"/>
      <c r="D54" s="78"/>
      <c r="E54" s="80"/>
      <c r="F54" s="80"/>
      <c r="G54" s="70"/>
      <c r="H54" s="71"/>
    </row>
    <row r="55" spans="1:8" x14ac:dyDescent="0.25">
      <c r="A55" s="76" t="s">
        <v>70</v>
      </c>
      <c r="B55" s="77" t="s">
        <v>71</v>
      </c>
      <c r="C55" s="78"/>
      <c r="D55" s="78"/>
      <c r="E55" s="80"/>
      <c r="F55" s="80"/>
      <c r="G55" s="70"/>
      <c r="H55" s="71"/>
    </row>
    <row r="56" spans="1:8" x14ac:dyDescent="0.25">
      <c r="A56" s="76" t="s">
        <v>72</v>
      </c>
      <c r="B56" s="77" t="s">
        <v>73</v>
      </c>
      <c r="C56" s="78"/>
      <c r="D56" s="78"/>
      <c r="E56" s="80"/>
      <c r="F56" s="80"/>
      <c r="G56" s="70"/>
      <c r="H56" s="71"/>
    </row>
    <row r="57" spans="1:8" ht="30" x14ac:dyDescent="0.25">
      <c r="A57" s="76" t="s">
        <v>74</v>
      </c>
      <c r="B57" s="77" t="s">
        <v>75</v>
      </c>
      <c r="C57" s="78"/>
      <c r="D57" s="78"/>
      <c r="E57" s="80"/>
      <c r="F57" s="80"/>
      <c r="G57" s="70"/>
      <c r="H57" s="71"/>
    </row>
    <row r="58" spans="1:8" x14ac:dyDescent="0.25">
      <c r="A58" s="76" t="s">
        <v>76</v>
      </c>
      <c r="B58" s="77" t="s">
        <v>77</v>
      </c>
      <c r="C58" s="78">
        <v>10</v>
      </c>
      <c r="D58" s="78" t="s">
        <v>40</v>
      </c>
      <c r="E58" s="79"/>
      <c r="F58" s="80" t="str">
        <f>IF(ISBLANK(E58),"", PRODUCT(C58,E58))</f>
        <v/>
      </c>
      <c r="G58" s="71"/>
      <c r="H58" s="70"/>
    </row>
    <row r="59" spans="1:8" x14ac:dyDescent="0.25">
      <c r="A59" s="76" t="s">
        <v>78</v>
      </c>
      <c r="B59" s="77" t="s">
        <v>79</v>
      </c>
      <c r="C59" s="78"/>
      <c r="D59" s="78"/>
      <c r="E59" s="80"/>
      <c r="F59" s="80"/>
      <c r="G59" s="70"/>
      <c r="H59" s="71"/>
    </row>
    <row r="60" spans="1:8" x14ac:dyDescent="0.25">
      <c r="A60" s="76" t="s">
        <v>80</v>
      </c>
      <c r="B60" s="77" t="s">
        <v>81</v>
      </c>
      <c r="C60" s="78"/>
      <c r="D60" s="78"/>
      <c r="E60" s="80"/>
      <c r="F60" s="80"/>
      <c r="G60" s="70"/>
      <c r="H60" s="71"/>
    </row>
    <row r="61" spans="1:8" x14ac:dyDescent="0.25">
      <c r="A61" s="76" t="s">
        <v>82</v>
      </c>
      <c r="B61" s="77" t="s">
        <v>83</v>
      </c>
      <c r="C61" s="78"/>
      <c r="D61" s="78"/>
      <c r="E61" s="80"/>
      <c r="F61" s="80"/>
      <c r="G61" s="70"/>
      <c r="H61" s="71"/>
    </row>
    <row r="62" spans="1:8" ht="30" x14ac:dyDescent="0.25">
      <c r="A62" s="76" t="s">
        <v>84</v>
      </c>
      <c r="B62" s="77" t="s">
        <v>85</v>
      </c>
      <c r="C62" s="78"/>
      <c r="D62" s="78"/>
      <c r="E62" s="80"/>
      <c r="F62" s="80"/>
      <c r="G62" s="70"/>
      <c r="H62" s="71"/>
    </row>
    <row r="63" spans="1:8" ht="30" x14ac:dyDescent="0.25">
      <c r="A63" s="76" t="s">
        <v>86</v>
      </c>
      <c r="B63" s="77" t="s">
        <v>87</v>
      </c>
      <c r="C63" s="78">
        <v>112</v>
      </c>
      <c r="D63" s="78" t="s">
        <v>40</v>
      </c>
      <c r="E63" s="79"/>
      <c r="F63" s="80" t="str">
        <f>IF(ISBLANK(E63),"", PRODUCT(C63,E63))</f>
        <v/>
      </c>
      <c r="G63" s="71"/>
      <c r="H63" s="70"/>
    </row>
    <row r="64" spans="1:8" x14ac:dyDescent="0.25">
      <c r="A64" s="76" t="s">
        <v>88</v>
      </c>
      <c r="B64" s="77" t="s">
        <v>42</v>
      </c>
      <c r="C64" s="78"/>
      <c r="D64" s="78"/>
      <c r="E64" s="80"/>
      <c r="F64" s="80"/>
      <c r="G64" s="70"/>
      <c r="H64" s="71"/>
    </row>
    <row r="65" spans="1:8" x14ac:dyDescent="0.25">
      <c r="A65" s="76" t="s">
        <v>89</v>
      </c>
      <c r="B65" s="77" t="s">
        <v>62</v>
      </c>
      <c r="C65" s="78"/>
      <c r="D65" s="78"/>
      <c r="E65" s="80"/>
      <c r="F65" s="80"/>
      <c r="G65" s="70"/>
      <c r="H65" s="71"/>
    </row>
    <row r="66" spans="1:8" x14ac:dyDescent="0.25">
      <c r="A66" s="76" t="s">
        <v>90</v>
      </c>
      <c r="B66" s="77" t="s">
        <v>91</v>
      </c>
      <c r="C66" s="78"/>
      <c r="D66" s="78"/>
      <c r="E66" s="80"/>
      <c r="F66" s="80"/>
      <c r="G66" s="70"/>
      <c r="H66" s="71"/>
    </row>
    <row r="67" spans="1:8" x14ac:dyDescent="0.25">
      <c r="A67" s="76" t="s">
        <v>92</v>
      </c>
      <c r="B67" s="77" t="s">
        <v>93</v>
      </c>
      <c r="C67" s="78"/>
      <c r="D67" s="78"/>
      <c r="E67" s="80"/>
      <c r="F67" s="80"/>
      <c r="G67" s="70"/>
      <c r="H67" s="71"/>
    </row>
    <row r="68" spans="1:8" x14ac:dyDescent="0.25">
      <c r="A68" s="76" t="s">
        <v>94</v>
      </c>
      <c r="B68" s="77" t="s">
        <v>95</v>
      </c>
      <c r="C68" s="78">
        <v>10</v>
      </c>
      <c r="D68" s="78" t="s">
        <v>40</v>
      </c>
      <c r="E68" s="79"/>
      <c r="F68" s="80" t="str">
        <f>IF(ISBLANK(E68),"", PRODUCT(C68,E68))</f>
        <v/>
      </c>
      <c r="G68" s="71"/>
      <c r="H68" s="70"/>
    </row>
    <row r="69" spans="1:8" x14ac:dyDescent="0.25">
      <c r="A69" s="76" t="s">
        <v>96</v>
      </c>
      <c r="B69" s="77" t="s">
        <v>79</v>
      </c>
      <c r="C69" s="78"/>
      <c r="D69" s="78"/>
      <c r="E69" s="80"/>
      <c r="F69" s="80"/>
      <c r="G69" s="70"/>
      <c r="H69" s="71"/>
    </row>
    <row r="70" spans="1:8" x14ac:dyDescent="0.25">
      <c r="A70" s="76" t="s">
        <v>97</v>
      </c>
      <c r="B70" s="77" t="s">
        <v>98</v>
      </c>
      <c r="C70" s="78"/>
      <c r="D70" s="78"/>
      <c r="E70" s="80"/>
      <c r="F70" s="80"/>
      <c r="G70" s="70"/>
      <c r="H70" s="71"/>
    </row>
    <row r="71" spans="1:8" x14ac:dyDescent="0.25">
      <c r="A71" s="76" t="s">
        <v>99</v>
      </c>
      <c r="B71" s="77" t="s">
        <v>93</v>
      </c>
      <c r="C71" s="78"/>
      <c r="D71" s="78"/>
      <c r="E71" s="80"/>
      <c r="F71" s="80"/>
      <c r="G71" s="70"/>
      <c r="H71" s="71"/>
    </row>
    <row r="72" spans="1:8" ht="30" x14ac:dyDescent="0.25">
      <c r="A72" s="76" t="s">
        <v>100</v>
      </c>
      <c r="B72" s="77" t="s">
        <v>101</v>
      </c>
      <c r="C72" s="78"/>
      <c r="D72" s="78"/>
      <c r="E72" s="80"/>
      <c r="F72" s="80"/>
      <c r="G72" s="70"/>
      <c r="H72" s="71"/>
    </row>
    <row r="73" spans="1:8" ht="30" x14ac:dyDescent="0.25">
      <c r="A73" s="76" t="s">
        <v>102</v>
      </c>
      <c r="B73" s="77" t="s">
        <v>101</v>
      </c>
      <c r="C73" s="78">
        <v>10</v>
      </c>
      <c r="D73" s="78" t="s">
        <v>40</v>
      </c>
      <c r="E73" s="79"/>
      <c r="F73" s="80" t="str">
        <f>IF(ISBLANK(E73),"", PRODUCT(C73,E73))</f>
        <v/>
      </c>
      <c r="G73" s="71"/>
      <c r="H73" s="70"/>
    </row>
    <row r="74" spans="1:8" x14ac:dyDescent="0.25">
      <c r="A74" s="76" t="s">
        <v>103</v>
      </c>
      <c r="B74" s="77" t="s">
        <v>42</v>
      </c>
      <c r="C74" s="18"/>
      <c r="D74" s="18"/>
      <c r="E74" s="80"/>
      <c r="F74" s="80"/>
      <c r="G74" s="18"/>
      <c r="H74" s="71"/>
    </row>
    <row r="75" spans="1:8" x14ac:dyDescent="0.25">
      <c r="A75" s="76" t="s">
        <v>104</v>
      </c>
      <c r="B75" s="77" t="s">
        <v>62</v>
      </c>
      <c r="C75" s="18"/>
      <c r="D75" s="18"/>
      <c r="E75" s="80"/>
      <c r="F75" s="80"/>
      <c r="G75" s="18"/>
      <c r="H75" s="71"/>
    </row>
    <row r="76" spans="1:8" x14ac:dyDescent="0.25">
      <c r="A76" s="76" t="s">
        <v>105</v>
      </c>
      <c r="B76" s="77" t="s">
        <v>106</v>
      </c>
      <c r="C76" s="18"/>
      <c r="D76" s="18"/>
      <c r="E76" s="80"/>
      <c r="F76" s="80"/>
      <c r="G76" s="18"/>
      <c r="H76" s="71"/>
    </row>
    <row r="77" spans="1:8" x14ac:dyDescent="0.25">
      <c r="A77" s="76" t="s">
        <v>107</v>
      </c>
      <c r="B77" s="77" t="s">
        <v>108</v>
      </c>
      <c r="C77" s="18"/>
      <c r="D77" s="18"/>
      <c r="E77" s="80"/>
      <c r="F77" s="80"/>
      <c r="G77" s="18"/>
      <c r="H77" s="71"/>
    </row>
    <row r="78" spans="1:8" ht="30" x14ac:dyDescent="0.25">
      <c r="A78" s="76" t="s">
        <v>109</v>
      </c>
      <c r="B78" s="77" t="s">
        <v>110</v>
      </c>
      <c r="C78" s="18"/>
      <c r="D78" s="18"/>
      <c r="E78" s="80"/>
      <c r="F78" s="80"/>
      <c r="G78" s="18"/>
      <c r="H78" s="71"/>
    </row>
    <row r="79" spans="1:8" ht="45" x14ac:dyDescent="0.25">
      <c r="A79" s="76" t="s">
        <v>111</v>
      </c>
      <c r="B79" s="77" t="s">
        <v>112</v>
      </c>
      <c r="C79" s="18"/>
      <c r="D79" s="18"/>
      <c r="E79" s="80"/>
      <c r="F79" s="80"/>
      <c r="G79" s="18"/>
      <c r="H79" s="71"/>
    </row>
    <row r="80" spans="1:8" ht="45" x14ac:dyDescent="0.25">
      <c r="A80" s="76" t="s">
        <v>113</v>
      </c>
      <c r="B80" s="77" t="s">
        <v>114</v>
      </c>
      <c r="C80" s="18"/>
      <c r="D80" s="18"/>
      <c r="E80" s="80"/>
      <c r="F80" s="80"/>
      <c r="G80" s="18"/>
      <c r="H80" s="71"/>
    </row>
    <row r="81" spans="1:8" ht="30" x14ac:dyDescent="0.25">
      <c r="A81" s="76" t="s">
        <v>115</v>
      </c>
      <c r="B81" s="77" t="s">
        <v>116</v>
      </c>
      <c r="C81" s="18"/>
      <c r="D81" s="18"/>
      <c r="E81" s="80"/>
      <c r="F81" s="80"/>
      <c r="G81" s="18"/>
      <c r="H81" s="71"/>
    </row>
    <row r="82" spans="1:8" ht="30" x14ac:dyDescent="0.25">
      <c r="A82" s="76" t="s">
        <v>117</v>
      </c>
      <c r="B82" s="77" t="s">
        <v>118</v>
      </c>
      <c r="C82" s="18"/>
      <c r="D82" s="18"/>
      <c r="E82" s="80"/>
      <c r="F82" s="80"/>
      <c r="G82" s="18"/>
      <c r="H82" s="71"/>
    </row>
    <row r="83" spans="1:8" ht="45" x14ac:dyDescent="0.25">
      <c r="A83" s="76" t="s">
        <v>119</v>
      </c>
      <c r="B83" s="77" t="s">
        <v>120</v>
      </c>
      <c r="C83" s="18"/>
      <c r="D83" s="18"/>
      <c r="E83" s="80"/>
      <c r="F83" s="80"/>
      <c r="G83" s="18"/>
      <c r="H83" s="71"/>
    </row>
    <row r="84" spans="1:8" ht="15.75" customHeight="1" x14ac:dyDescent="0.25">
      <c r="E84" s="81" t="s">
        <v>121</v>
      </c>
      <c r="F84" s="82" t="str">
        <f>IF((COUNT(C37:C83)&lt;&gt;COUNT(F37:F83)),"", ROUND(SUM(F37:F83),2))</f>
        <v/>
      </c>
      <c r="G84" s="15" t="str">
        <f>IF((COUNT(C37:C83)&lt;&gt;COUNT(F37:F83)),"Neužpildytos visų objektų kainos", "")</f>
        <v>Neužpildytos visų objektų kainos</v>
      </c>
    </row>
    <row r="85" spans="1:8" x14ac:dyDescent="0.25">
      <c r="C85" s="72" t="s">
        <v>122</v>
      </c>
      <c r="D85" s="19"/>
      <c r="E85" s="81" t="s">
        <v>123</v>
      </c>
      <c r="F85" s="82" t="str">
        <f>IF(OR(F84="",D85=""),"", ROUND(PRODUCT(D85,F84)/100,2))</f>
        <v/>
      </c>
      <c r="G85" s="15" t="str">
        <f>IF(D85="", "Nurodykite taikomą PVM dydį", "")</f>
        <v>Nurodykite taikomą PVM dydį</v>
      </c>
    </row>
    <row r="86" spans="1:8" ht="15.75" customHeight="1" x14ac:dyDescent="0.25">
      <c r="E86" s="81" t="s">
        <v>124</v>
      </c>
      <c r="F86" s="82">
        <f>IF(ISBLANK(F85), "", ROUND(SUM(F84:F85),2))</f>
        <v>0</v>
      </c>
    </row>
    <row r="90" spans="1:8" x14ac:dyDescent="0.25">
      <c r="A90" s="13" t="s">
        <v>125</v>
      </c>
      <c r="B90" s="13" t="s">
        <v>126</v>
      </c>
    </row>
    <row r="92" spans="1:8" x14ac:dyDescent="0.25">
      <c r="A92" s="13" t="s">
        <v>27</v>
      </c>
    </row>
    <row r="93" spans="1:8" s="12" customFormat="1" ht="105" x14ac:dyDescent="0.25">
      <c r="A93" s="73" t="s">
        <v>28</v>
      </c>
      <c r="B93" s="73" t="s">
        <v>29</v>
      </c>
      <c r="C93" s="73" t="s">
        <v>30</v>
      </c>
      <c r="D93" s="73" t="s">
        <v>31</v>
      </c>
      <c r="E93" s="73" t="s">
        <v>32</v>
      </c>
      <c r="F93" s="73" t="s">
        <v>33</v>
      </c>
      <c r="G93" s="73" t="s">
        <v>34</v>
      </c>
      <c r="H93" s="73" t="s">
        <v>35</v>
      </c>
    </row>
    <row r="94" spans="1:8" ht="30" x14ac:dyDescent="0.25">
      <c r="A94" s="74" t="s">
        <v>127</v>
      </c>
      <c r="B94" s="75" t="s">
        <v>128</v>
      </c>
      <c r="C94" s="18"/>
      <c r="D94" s="18"/>
      <c r="E94" s="18"/>
      <c r="F94" s="18"/>
      <c r="G94" s="18"/>
      <c r="H94" s="70"/>
    </row>
    <row r="95" spans="1:8" ht="30" x14ac:dyDescent="0.25">
      <c r="A95" s="76" t="s">
        <v>129</v>
      </c>
      <c r="B95" s="77" t="s">
        <v>130</v>
      </c>
      <c r="C95" s="78">
        <v>10</v>
      </c>
      <c r="D95" s="78" t="s">
        <v>131</v>
      </c>
      <c r="E95" s="79"/>
      <c r="F95" s="80" t="str">
        <f>IF(ISBLANK(E95),"", PRODUCT(C95,E95))</f>
        <v/>
      </c>
      <c r="G95" s="71"/>
      <c r="H95" s="70"/>
    </row>
    <row r="96" spans="1:8" ht="60" x14ac:dyDescent="0.25">
      <c r="A96" s="76" t="s">
        <v>132</v>
      </c>
      <c r="B96" s="77" t="s">
        <v>133</v>
      </c>
      <c r="C96" s="78"/>
      <c r="D96" s="78"/>
      <c r="E96" s="80"/>
      <c r="F96" s="80"/>
      <c r="G96" s="70"/>
      <c r="H96" s="71"/>
    </row>
    <row r="97" spans="1:8" ht="30" x14ac:dyDescent="0.25">
      <c r="A97" s="76" t="s">
        <v>134</v>
      </c>
      <c r="B97" s="77" t="s">
        <v>135</v>
      </c>
      <c r="C97" s="78"/>
      <c r="D97" s="78"/>
      <c r="E97" s="80"/>
      <c r="F97" s="80"/>
      <c r="G97" s="70"/>
      <c r="H97" s="71"/>
    </row>
    <row r="98" spans="1:8" ht="30" x14ac:dyDescent="0.25">
      <c r="A98" s="76" t="s">
        <v>136</v>
      </c>
      <c r="B98" s="77" t="s">
        <v>137</v>
      </c>
      <c r="C98" s="78"/>
      <c r="D98" s="78"/>
      <c r="E98" s="80"/>
      <c r="F98" s="80"/>
      <c r="G98" s="70"/>
      <c r="H98" s="71"/>
    </row>
    <row r="99" spans="1:8" x14ac:dyDescent="0.25">
      <c r="A99" s="76" t="s">
        <v>138</v>
      </c>
      <c r="B99" s="77" t="s">
        <v>139</v>
      </c>
      <c r="C99" s="78"/>
      <c r="D99" s="78"/>
      <c r="E99" s="80"/>
      <c r="F99" s="80"/>
      <c r="G99" s="70"/>
      <c r="H99" s="71"/>
    </row>
    <row r="100" spans="1:8" ht="45" x14ac:dyDescent="0.25">
      <c r="A100" s="76" t="s">
        <v>140</v>
      </c>
      <c r="B100" s="77" t="s">
        <v>141</v>
      </c>
      <c r="C100" s="78"/>
      <c r="D100" s="78"/>
      <c r="E100" s="80"/>
      <c r="F100" s="80"/>
      <c r="G100" s="70"/>
      <c r="H100" s="71"/>
    </row>
    <row r="101" spans="1:8" ht="30" x14ac:dyDescent="0.25">
      <c r="A101" s="76" t="s">
        <v>142</v>
      </c>
      <c r="B101" s="77" t="s">
        <v>130</v>
      </c>
      <c r="C101" s="78">
        <v>15</v>
      </c>
      <c r="D101" s="78" t="s">
        <v>131</v>
      </c>
      <c r="E101" s="79"/>
      <c r="F101" s="80" t="str">
        <f>IF(ISBLANK(E101),"", PRODUCT(C101,E101))</f>
        <v/>
      </c>
      <c r="G101" s="71"/>
      <c r="H101" s="70"/>
    </row>
    <row r="102" spans="1:8" ht="60" x14ac:dyDescent="0.25">
      <c r="A102" s="76" t="s">
        <v>143</v>
      </c>
      <c r="B102" s="77" t="s">
        <v>144</v>
      </c>
      <c r="C102" s="78"/>
      <c r="D102" s="78"/>
      <c r="E102" s="80"/>
      <c r="F102" s="80"/>
      <c r="G102" s="70"/>
      <c r="H102" s="71"/>
    </row>
    <row r="103" spans="1:8" ht="60" x14ac:dyDescent="0.25">
      <c r="A103" s="76" t="s">
        <v>145</v>
      </c>
      <c r="B103" s="77" t="s">
        <v>146</v>
      </c>
      <c r="C103" s="78"/>
      <c r="D103" s="78"/>
      <c r="E103" s="80"/>
      <c r="F103" s="80"/>
      <c r="G103" s="70"/>
      <c r="H103" s="71"/>
    </row>
    <row r="104" spans="1:8" x14ac:dyDescent="0.25">
      <c r="A104" s="76" t="s">
        <v>147</v>
      </c>
      <c r="B104" s="77" t="s">
        <v>148</v>
      </c>
      <c r="C104" s="78"/>
      <c r="D104" s="78"/>
      <c r="E104" s="80"/>
      <c r="F104" s="80"/>
      <c r="G104" s="70"/>
      <c r="H104" s="71"/>
    </row>
    <row r="105" spans="1:8" x14ac:dyDescent="0.25">
      <c r="A105" s="76" t="s">
        <v>149</v>
      </c>
      <c r="B105" s="77" t="s">
        <v>150</v>
      </c>
      <c r="C105" s="78"/>
      <c r="D105" s="78"/>
      <c r="E105" s="80"/>
      <c r="F105" s="80"/>
      <c r="G105" s="70"/>
      <c r="H105" s="71"/>
    </row>
    <row r="106" spans="1:8" ht="30" x14ac:dyDescent="0.25">
      <c r="A106" s="76" t="s">
        <v>151</v>
      </c>
      <c r="B106" s="77" t="s">
        <v>152</v>
      </c>
      <c r="C106" s="78"/>
      <c r="D106" s="78"/>
      <c r="E106" s="80"/>
      <c r="F106" s="80"/>
      <c r="G106" s="70"/>
      <c r="H106" s="71"/>
    </row>
    <row r="107" spans="1:8" x14ac:dyDescent="0.25">
      <c r="A107" s="76" t="s">
        <v>153</v>
      </c>
      <c r="B107" s="77" t="s">
        <v>154</v>
      </c>
      <c r="C107" s="78"/>
      <c r="D107" s="78"/>
      <c r="E107" s="80"/>
      <c r="F107" s="80"/>
      <c r="G107" s="70"/>
      <c r="H107" s="71"/>
    </row>
    <row r="108" spans="1:8" ht="45" x14ac:dyDescent="0.25">
      <c r="A108" s="76" t="s">
        <v>155</v>
      </c>
      <c r="B108" s="77" t="s">
        <v>141</v>
      </c>
      <c r="C108" s="78"/>
      <c r="D108" s="78"/>
      <c r="E108" s="80"/>
      <c r="F108" s="80"/>
      <c r="G108" s="70"/>
      <c r="H108" s="71"/>
    </row>
    <row r="109" spans="1:8" ht="30" x14ac:dyDescent="0.25">
      <c r="A109" s="76" t="s">
        <v>156</v>
      </c>
      <c r="B109" s="77" t="s">
        <v>157</v>
      </c>
      <c r="C109" s="78"/>
      <c r="D109" s="78"/>
      <c r="E109" s="80"/>
      <c r="F109" s="80"/>
      <c r="G109" s="70"/>
      <c r="H109" s="71"/>
    </row>
    <row r="110" spans="1:8" ht="45" x14ac:dyDescent="0.25">
      <c r="A110" s="76" t="s">
        <v>158</v>
      </c>
      <c r="B110" s="77" t="s">
        <v>159</v>
      </c>
      <c r="C110" s="78">
        <v>5</v>
      </c>
      <c r="D110" s="78" t="s">
        <v>131</v>
      </c>
      <c r="E110" s="79"/>
      <c r="F110" s="80" t="str">
        <f>IF(ISBLANK(E110),"", PRODUCT(C110,E110))</f>
        <v/>
      </c>
      <c r="G110" s="71"/>
      <c r="H110" s="70"/>
    </row>
    <row r="111" spans="1:8" ht="45" x14ac:dyDescent="0.25">
      <c r="A111" s="76" t="s">
        <v>160</v>
      </c>
      <c r="B111" s="77" t="s">
        <v>161</v>
      </c>
      <c r="C111" s="78"/>
      <c r="D111" s="78"/>
      <c r="E111" s="80"/>
      <c r="F111" s="80"/>
      <c r="G111" s="70"/>
      <c r="H111" s="71"/>
    </row>
    <row r="112" spans="1:8" ht="60" x14ac:dyDescent="0.25">
      <c r="A112" s="76" t="s">
        <v>162</v>
      </c>
      <c r="B112" s="77" t="s">
        <v>146</v>
      </c>
      <c r="C112" s="78"/>
      <c r="D112" s="78"/>
      <c r="E112" s="80"/>
      <c r="F112" s="80"/>
      <c r="G112" s="70"/>
      <c r="H112" s="71"/>
    </row>
    <row r="113" spans="1:8" ht="45" x14ac:dyDescent="0.25">
      <c r="A113" s="76" t="s">
        <v>163</v>
      </c>
      <c r="B113" s="77" t="s">
        <v>164</v>
      </c>
      <c r="C113" s="78"/>
      <c r="D113" s="78"/>
      <c r="E113" s="80"/>
      <c r="F113" s="80"/>
      <c r="G113" s="70"/>
      <c r="H113" s="71"/>
    </row>
    <row r="114" spans="1:8" x14ac:dyDescent="0.25">
      <c r="A114" s="76" t="s">
        <v>165</v>
      </c>
      <c r="B114" s="77" t="s">
        <v>166</v>
      </c>
      <c r="C114" s="78"/>
      <c r="D114" s="78"/>
      <c r="E114" s="80"/>
      <c r="F114" s="80"/>
      <c r="G114" s="70"/>
      <c r="H114" s="71"/>
    </row>
    <row r="115" spans="1:8" x14ac:dyDescent="0.25">
      <c r="A115" s="76" t="s">
        <v>167</v>
      </c>
      <c r="B115" s="77" t="s">
        <v>168</v>
      </c>
      <c r="C115" s="78"/>
      <c r="D115" s="78"/>
      <c r="E115" s="80"/>
      <c r="F115" s="80"/>
      <c r="G115" s="70"/>
      <c r="H115" s="71"/>
    </row>
    <row r="116" spans="1:8" ht="30" x14ac:dyDescent="0.25">
      <c r="A116" s="76" t="s">
        <v>169</v>
      </c>
      <c r="B116" s="77" t="s">
        <v>137</v>
      </c>
      <c r="C116" s="78"/>
      <c r="D116" s="78"/>
      <c r="E116" s="80"/>
      <c r="F116" s="80"/>
      <c r="G116" s="70"/>
      <c r="H116" s="71"/>
    </row>
    <row r="117" spans="1:8" ht="30" x14ac:dyDescent="0.25">
      <c r="A117" s="76" t="s">
        <v>170</v>
      </c>
      <c r="B117" s="77" t="s">
        <v>171</v>
      </c>
      <c r="C117" s="78"/>
      <c r="D117" s="78"/>
      <c r="E117" s="80"/>
      <c r="F117" s="80"/>
      <c r="G117" s="70"/>
      <c r="H117" s="71"/>
    </row>
    <row r="118" spans="1:8" ht="30" x14ac:dyDescent="0.25">
      <c r="A118" s="76" t="s">
        <v>172</v>
      </c>
      <c r="B118" s="77" t="s">
        <v>173</v>
      </c>
      <c r="C118" s="78"/>
      <c r="D118" s="78"/>
      <c r="E118" s="80"/>
      <c r="F118" s="80"/>
      <c r="G118" s="70"/>
      <c r="H118" s="71"/>
    </row>
    <row r="119" spans="1:8" ht="30" x14ac:dyDescent="0.25">
      <c r="A119" s="76" t="s">
        <v>174</v>
      </c>
      <c r="B119" s="77" t="s">
        <v>130</v>
      </c>
      <c r="C119" s="78">
        <v>1</v>
      </c>
      <c r="D119" s="78" t="s">
        <v>40</v>
      </c>
      <c r="E119" s="79"/>
      <c r="F119" s="80" t="str">
        <f>IF(ISBLANK(E119),"", PRODUCT(C119,E119))</f>
        <v/>
      </c>
      <c r="G119" s="71"/>
      <c r="H119" s="70"/>
    </row>
    <row r="120" spans="1:8" ht="105" x14ac:dyDescent="0.25">
      <c r="A120" s="76" t="s">
        <v>175</v>
      </c>
      <c r="B120" s="77" t="s">
        <v>176</v>
      </c>
      <c r="C120" s="78"/>
      <c r="D120" s="78"/>
      <c r="E120" s="80"/>
      <c r="F120" s="80"/>
      <c r="G120" s="70"/>
      <c r="H120" s="71"/>
    </row>
    <row r="121" spans="1:8" ht="60" x14ac:dyDescent="0.25">
      <c r="A121" s="76" t="s">
        <v>177</v>
      </c>
      <c r="B121" s="77" t="s">
        <v>178</v>
      </c>
      <c r="C121" s="78"/>
      <c r="D121" s="78"/>
      <c r="E121" s="80"/>
      <c r="F121" s="80"/>
      <c r="G121" s="70"/>
      <c r="H121" s="71"/>
    </row>
    <row r="122" spans="1:8" x14ac:dyDescent="0.25">
      <c r="A122" s="76" t="s">
        <v>179</v>
      </c>
      <c r="B122" s="77" t="s">
        <v>180</v>
      </c>
      <c r="C122" s="78"/>
      <c r="D122" s="78"/>
      <c r="E122" s="80"/>
      <c r="F122" s="80"/>
      <c r="G122" s="70"/>
      <c r="H122" s="71"/>
    </row>
    <row r="123" spans="1:8" x14ac:dyDescent="0.25">
      <c r="A123" s="76" t="s">
        <v>181</v>
      </c>
      <c r="B123" s="77" t="s">
        <v>182</v>
      </c>
      <c r="C123" s="78"/>
      <c r="D123" s="78"/>
      <c r="E123" s="80"/>
      <c r="F123" s="80"/>
      <c r="G123" s="70"/>
      <c r="H123" s="71"/>
    </row>
    <row r="124" spans="1:8" ht="30" x14ac:dyDescent="0.25">
      <c r="A124" s="76" t="s">
        <v>183</v>
      </c>
      <c r="B124" s="77" t="s">
        <v>184</v>
      </c>
      <c r="C124" s="78"/>
      <c r="D124" s="78"/>
      <c r="E124" s="80"/>
      <c r="F124" s="80"/>
      <c r="G124" s="70"/>
      <c r="H124" s="71"/>
    </row>
    <row r="125" spans="1:8" ht="30" x14ac:dyDescent="0.25">
      <c r="A125" s="76" t="s">
        <v>185</v>
      </c>
      <c r="B125" s="77" t="s">
        <v>173</v>
      </c>
      <c r="C125" s="78"/>
      <c r="D125" s="78"/>
      <c r="E125" s="80"/>
      <c r="F125" s="80"/>
      <c r="G125" s="70"/>
      <c r="H125" s="71"/>
    </row>
    <row r="126" spans="1:8" ht="30" x14ac:dyDescent="0.25">
      <c r="A126" s="76" t="s">
        <v>186</v>
      </c>
      <c r="B126" s="77" t="s">
        <v>130</v>
      </c>
      <c r="C126" s="78">
        <v>1</v>
      </c>
      <c r="D126" s="78" t="s">
        <v>131</v>
      </c>
      <c r="E126" s="79"/>
      <c r="F126" s="80" t="str">
        <f>IF(ISBLANK(E126),"", PRODUCT(C126,E126))</f>
        <v/>
      </c>
      <c r="G126" s="71"/>
      <c r="H126" s="70"/>
    </row>
    <row r="127" spans="1:8" ht="105" x14ac:dyDescent="0.25">
      <c r="A127" s="76" t="s">
        <v>187</v>
      </c>
      <c r="B127" s="77" t="s">
        <v>188</v>
      </c>
      <c r="C127" s="78"/>
      <c r="D127" s="78"/>
      <c r="E127" s="80"/>
      <c r="F127" s="80"/>
      <c r="G127" s="70"/>
      <c r="H127" s="71"/>
    </row>
    <row r="128" spans="1:8" ht="60" x14ac:dyDescent="0.25">
      <c r="A128" s="76" t="s">
        <v>189</v>
      </c>
      <c r="B128" s="77" t="s">
        <v>190</v>
      </c>
      <c r="C128" s="78"/>
      <c r="D128" s="78"/>
      <c r="E128" s="80"/>
      <c r="F128" s="80"/>
      <c r="G128" s="70"/>
      <c r="H128" s="71"/>
    </row>
    <row r="129" spans="1:8" x14ac:dyDescent="0.25">
      <c r="A129" s="76" t="s">
        <v>191</v>
      </c>
      <c r="B129" s="77" t="s">
        <v>192</v>
      </c>
      <c r="C129" s="78"/>
      <c r="D129" s="78"/>
      <c r="E129" s="80"/>
      <c r="F129" s="80"/>
      <c r="G129" s="70"/>
      <c r="H129" s="71"/>
    </row>
    <row r="130" spans="1:8" x14ac:dyDescent="0.25">
      <c r="A130" s="76" t="s">
        <v>193</v>
      </c>
      <c r="B130" s="77" t="s">
        <v>194</v>
      </c>
      <c r="C130" s="78"/>
      <c r="D130" s="78"/>
      <c r="E130" s="80"/>
      <c r="F130" s="80"/>
      <c r="G130" s="70"/>
      <c r="H130" s="71"/>
    </row>
    <row r="131" spans="1:8" ht="30" x14ac:dyDescent="0.25">
      <c r="A131" s="76" t="s">
        <v>195</v>
      </c>
      <c r="B131" s="77" t="s">
        <v>184</v>
      </c>
      <c r="C131" s="78"/>
      <c r="D131" s="78"/>
      <c r="E131" s="80"/>
      <c r="F131" s="80"/>
      <c r="G131" s="70"/>
      <c r="H131" s="71"/>
    </row>
    <row r="132" spans="1:8" ht="30" x14ac:dyDescent="0.25">
      <c r="A132" s="76" t="s">
        <v>196</v>
      </c>
      <c r="B132" s="77" t="s">
        <v>173</v>
      </c>
      <c r="C132" s="78"/>
      <c r="D132" s="78"/>
      <c r="E132" s="80"/>
      <c r="F132" s="80"/>
      <c r="G132" s="70"/>
      <c r="H132" s="71"/>
    </row>
    <row r="133" spans="1:8" ht="45" x14ac:dyDescent="0.25">
      <c r="A133" s="76" t="s">
        <v>197</v>
      </c>
      <c r="B133" s="77" t="s">
        <v>198</v>
      </c>
      <c r="C133" s="78">
        <v>2</v>
      </c>
      <c r="D133" s="78" t="s">
        <v>199</v>
      </c>
      <c r="E133" s="79"/>
      <c r="F133" s="80" t="str">
        <f>IF(ISBLANK(E133),"", PRODUCT(C133,E133))</f>
        <v/>
      </c>
      <c r="G133" s="71"/>
      <c r="H133" s="70"/>
    </row>
    <row r="134" spans="1:8" ht="75" x14ac:dyDescent="0.25">
      <c r="A134" s="76" t="s">
        <v>200</v>
      </c>
      <c r="B134" s="77" t="s">
        <v>201</v>
      </c>
      <c r="C134" s="78"/>
      <c r="D134" s="78"/>
      <c r="E134" s="80"/>
      <c r="F134" s="80"/>
      <c r="G134" s="70"/>
      <c r="H134" s="71"/>
    </row>
    <row r="135" spans="1:8" ht="60" x14ac:dyDescent="0.25">
      <c r="A135" s="76" t="s">
        <v>202</v>
      </c>
      <c r="B135" s="77" t="s">
        <v>203</v>
      </c>
      <c r="C135" s="78"/>
      <c r="D135" s="78"/>
      <c r="E135" s="80"/>
      <c r="F135" s="80"/>
      <c r="G135" s="70"/>
      <c r="H135" s="71"/>
    </row>
    <row r="136" spans="1:8" ht="60" x14ac:dyDescent="0.25">
      <c r="A136" s="76" t="s">
        <v>204</v>
      </c>
      <c r="B136" s="77" t="s">
        <v>190</v>
      </c>
      <c r="C136" s="78"/>
      <c r="D136" s="78"/>
      <c r="E136" s="80"/>
      <c r="F136" s="80"/>
      <c r="G136" s="70"/>
      <c r="H136" s="71"/>
    </row>
    <row r="137" spans="1:8" ht="30" x14ac:dyDescent="0.25">
      <c r="A137" s="76" t="s">
        <v>205</v>
      </c>
      <c r="B137" s="77" t="s">
        <v>206</v>
      </c>
      <c r="C137" s="78"/>
      <c r="D137" s="78"/>
      <c r="E137" s="80"/>
      <c r="F137" s="80"/>
      <c r="G137" s="70"/>
      <c r="H137" s="71"/>
    </row>
    <row r="138" spans="1:8" ht="30" x14ac:dyDescent="0.25">
      <c r="A138" s="76" t="s">
        <v>207</v>
      </c>
      <c r="B138" s="77" t="s">
        <v>184</v>
      </c>
      <c r="C138" s="78"/>
      <c r="D138" s="78"/>
      <c r="E138" s="80"/>
      <c r="F138" s="80"/>
      <c r="G138" s="70"/>
      <c r="H138" s="71"/>
    </row>
    <row r="139" spans="1:8" ht="30" x14ac:dyDescent="0.25">
      <c r="A139" s="76" t="s">
        <v>208</v>
      </c>
      <c r="B139" s="77" t="s">
        <v>173</v>
      </c>
      <c r="C139" s="78"/>
      <c r="D139" s="78"/>
      <c r="E139" s="80"/>
      <c r="F139" s="80"/>
      <c r="G139" s="70"/>
      <c r="H139" s="71"/>
    </row>
    <row r="140" spans="1:8" ht="45" x14ac:dyDescent="0.25">
      <c r="A140" s="76" t="s">
        <v>209</v>
      </c>
      <c r="B140" s="77" t="s">
        <v>198</v>
      </c>
      <c r="C140" s="78">
        <v>2</v>
      </c>
      <c r="D140" s="78" t="s">
        <v>40</v>
      </c>
      <c r="E140" s="79"/>
      <c r="F140" s="80" t="str">
        <f>IF(ISBLANK(E140),"", PRODUCT(C140,E140))</f>
        <v/>
      </c>
      <c r="G140" s="71"/>
      <c r="H140" s="70"/>
    </row>
    <row r="141" spans="1:8" ht="60" x14ac:dyDescent="0.25">
      <c r="A141" s="76" t="s">
        <v>210</v>
      </c>
      <c r="B141" s="77" t="s">
        <v>211</v>
      </c>
      <c r="C141" s="18"/>
      <c r="D141" s="18"/>
      <c r="E141" s="80"/>
      <c r="F141" s="80"/>
      <c r="G141" s="18"/>
      <c r="H141" s="71"/>
    </row>
    <row r="142" spans="1:8" ht="60" x14ac:dyDescent="0.25">
      <c r="A142" s="76" t="s">
        <v>212</v>
      </c>
      <c r="B142" s="77" t="s">
        <v>213</v>
      </c>
      <c r="C142" s="18"/>
      <c r="D142" s="18"/>
      <c r="E142" s="80"/>
      <c r="F142" s="80"/>
      <c r="G142" s="18"/>
      <c r="H142" s="71"/>
    </row>
    <row r="143" spans="1:8" ht="60" x14ac:dyDescent="0.25">
      <c r="A143" s="76" t="s">
        <v>214</v>
      </c>
      <c r="B143" s="77" t="s">
        <v>190</v>
      </c>
      <c r="C143" s="18"/>
      <c r="D143" s="18"/>
      <c r="E143" s="80"/>
      <c r="F143" s="80"/>
      <c r="G143" s="18"/>
      <c r="H143" s="71"/>
    </row>
    <row r="144" spans="1:8" ht="30" x14ac:dyDescent="0.25">
      <c r="A144" s="76" t="s">
        <v>215</v>
      </c>
      <c r="B144" s="77" t="s">
        <v>216</v>
      </c>
      <c r="C144" s="18"/>
      <c r="D144" s="18"/>
      <c r="E144" s="80"/>
      <c r="F144" s="80"/>
      <c r="G144" s="18"/>
      <c r="H144" s="71"/>
    </row>
    <row r="145" spans="1:8" ht="30" x14ac:dyDescent="0.25">
      <c r="A145" s="76" t="s">
        <v>217</v>
      </c>
      <c r="B145" s="77" t="s">
        <v>184</v>
      </c>
      <c r="C145" s="18"/>
      <c r="D145" s="18"/>
      <c r="E145" s="80"/>
      <c r="F145" s="80"/>
      <c r="G145" s="18"/>
      <c r="H145" s="71"/>
    </row>
    <row r="146" spans="1:8" ht="30" x14ac:dyDescent="0.25">
      <c r="A146" s="76" t="s">
        <v>218</v>
      </c>
      <c r="B146" s="77" t="s">
        <v>173</v>
      </c>
      <c r="C146" s="18"/>
      <c r="D146" s="18"/>
      <c r="E146" s="80"/>
      <c r="F146" s="80"/>
      <c r="G146" s="18"/>
      <c r="H146" s="71"/>
    </row>
    <row r="147" spans="1:8" x14ac:dyDescent="0.25">
      <c r="E147" s="72" t="s">
        <v>121</v>
      </c>
      <c r="F147" s="17" t="str">
        <f>IF((COUNT(C95:C146)&lt;&gt;COUNT(F95:F146)),"", ROUND(SUM(F95:F146),2))</f>
        <v/>
      </c>
      <c r="G147" s="15" t="str">
        <f>IF((COUNT(C95:C146)&lt;&gt;COUNT(F95:F146)),"Neužpildytos visų objektų kainos", "")</f>
        <v>Neužpildytos visų objektų kainos</v>
      </c>
    </row>
    <row r="148" spans="1:8" x14ac:dyDescent="0.25">
      <c r="C148" s="72" t="s">
        <v>122</v>
      </c>
      <c r="D148" s="19"/>
      <c r="E148" s="72" t="s">
        <v>123</v>
      </c>
      <c r="F148" s="17" t="str">
        <f>IF(OR(F147="",D148=""),"", ROUND(PRODUCT(D148,F147)/100,2))</f>
        <v/>
      </c>
      <c r="G148" s="15" t="str">
        <f>IF(D148="", "Nurodykite taikomą PVM dydį", "")</f>
        <v>Nurodykite taikomą PVM dydį</v>
      </c>
    </row>
    <row r="149" spans="1:8" x14ac:dyDescent="0.25">
      <c r="E149" s="72" t="s">
        <v>124</v>
      </c>
      <c r="F149" s="17">
        <f>IF(ISBLANK(F148), "", ROUND(SUM(F147:F148),2))</f>
        <v>0</v>
      </c>
    </row>
    <row r="153" spans="1:8" x14ac:dyDescent="0.25">
      <c r="A153" s="13" t="s">
        <v>219</v>
      </c>
      <c r="B153" s="13" t="s">
        <v>220</v>
      </c>
    </row>
    <row r="155" spans="1:8" x14ac:dyDescent="0.25">
      <c r="A155" s="13" t="s">
        <v>27</v>
      </c>
    </row>
    <row r="156" spans="1:8" s="12" customFormat="1" ht="105" x14ac:dyDescent="0.25">
      <c r="A156" s="73" t="s">
        <v>28</v>
      </c>
      <c r="B156" s="73" t="s">
        <v>29</v>
      </c>
      <c r="C156" s="73" t="s">
        <v>30</v>
      </c>
      <c r="D156" s="73" t="s">
        <v>31</v>
      </c>
      <c r="E156" s="73" t="s">
        <v>32</v>
      </c>
      <c r="F156" s="73" t="s">
        <v>33</v>
      </c>
      <c r="G156" s="73" t="s">
        <v>34</v>
      </c>
      <c r="H156" s="73" t="s">
        <v>35</v>
      </c>
    </row>
    <row r="157" spans="1:8" x14ac:dyDescent="0.25">
      <c r="A157" s="74" t="s">
        <v>221</v>
      </c>
      <c r="B157" s="75" t="s">
        <v>222</v>
      </c>
      <c r="C157" s="18"/>
      <c r="D157" s="18"/>
      <c r="E157" s="18"/>
      <c r="F157" s="18"/>
      <c r="G157" s="18"/>
      <c r="H157" s="18"/>
    </row>
    <row r="158" spans="1:8" x14ac:dyDescent="0.25">
      <c r="A158" s="76" t="s">
        <v>223</v>
      </c>
      <c r="B158" s="77" t="s">
        <v>224</v>
      </c>
      <c r="C158" s="78">
        <v>278</v>
      </c>
      <c r="D158" s="78" t="s">
        <v>40</v>
      </c>
      <c r="E158" s="79"/>
      <c r="F158" s="80" t="str">
        <f>IF(ISBLANK(E158),"", PRODUCT(C158,E158))</f>
        <v/>
      </c>
      <c r="G158" s="71"/>
      <c r="H158" s="70"/>
    </row>
    <row r="159" spans="1:8" ht="30" x14ac:dyDescent="0.25">
      <c r="A159" s="76" t="s">
        <v>225</v>
      </c>
      <c r="B159" s="77" t="s">
        <v>226</v>
      </c>
      <c r="C159" s="78"/>
      <c r="D159" s="78"/>
      <c r="E159" s="80"/>
      <c r="F159" s="80"/>
      <c r="G159" s="70"/>
      <c r="H159" s="71"/>
    </row>
    <row r="160" spans="1:8" ht="45" x14ac:dyDescent="0.25">
      <c r="A160" s="76" t="s">
        <v>227</v>
      </c>
      <c r="B160" s="77" t="s">
        <v>228</v>
      </c>
      <c r="C160" s="78"/>
      <c r="D160" s="78"/>
      <c r="E160" s="80"/>
      <c r="F160" s="80"/>
      <c r="G160" s="70"/>
      <c r="H160" s="71"/>
    </row>
    <row r="161" spans="1:8" x14ac:dyDescent="0.25">
      <c r="A161" s="76" t="s">
        <v>229</v>
      </c>
      <c r="B161" s="77" t="s">
        <v>230</v>
      </c>
      <c r="C161" s="78"/>
      <c r="D161" s="78"/>
      <c r="E161" s="80"/>
      <c r="F161" s="80"/>
      <c r="G161" s="70"/>
      <c r="H161" s="71"/>
    </row>
    <row r="162" spans="1:8" ht="30" x14ac:dyDescent="0.25">
      <c r="A162" s="76" t="s">
        <v>231</v>
      </c>
      <c r="B162" s="77" t="s">
        <v>232</v>
      </c>
      <c r="C162" s="78"/>
      <c r="D162" s="78"/>
      <c r="E162" s="80"/>
      <c r="F162" s="80"/>
      <c r="G162" s="70"/>
      <c r="H162" s="71"/>
    </row>
    <row r="163" spans="1:8" x14ac:dyDescent="0.25">
      <c r="A163" s="76" t="s">
        <v>233</v>
      </c>
      <c r="B163" s="77" t="s">
        <v>224</v>
      </c>
      <c r="C163" s="78">
        <v>15</v>
      </c>
      <c r="D163" s="78" t="s">
        <v>40</v>
      </c>
      <c r="E163" s="79"/>
      <c r="F163" s="80" t="str">
        <f>IF(ISBLANK(E163),"", PRODUCT(C163,E163))</f>
        <v/>
      </c>
      <c r="G163" s="71"/>
      <c r="H163" s="70"/>
    </row>
    <row r="164" spans="1:8" ht="30" x14ac:dyDescent="0.25">
      <c r="A164" s="76" t="s">
        <v>234</v>
      </c>
      <c r="B164" s="77" t="s">
        <v>226</v>
      </c>
      <c r="C164" s="78"/>
      <c r="D164" s="78"/>
      <c r="E164" s="80"/>
      <c r="F164" s="80"/>
      <c r="G164" s="70"/>
      <c r="H164" s="71"/>
    </row>
    <row r="165" spans="1:8" x14ac:dyDescent="0.25">
      <c r="A165" s="76" t="s">
        <v>235</v>
      </c>
      <c r="B165" s="77" t="s">
        <v>236</v>
      </c>
      <c r="C165" s="78"/>
      <c r="D165" s="78"/>
      <c r="E165" s="80"/>
      <c r="F165" s="80"/>
      <c r="G165" s="70"/>
      <c r="H165" s="71"/>
    </row>
    <row r="166" spans="1:8" ht="30" x14ac:dyDescent="0.25">
      <c r="A166" s="76" t="s">
        <v>237</v>
      </c>
      <c r="B166" s="77" t="s">
        <v>232</v>
      </c>
      <c r="C166" s="78"/>
      <c r="D166" s="78"/>
      <c r="E166" s="80"/>
      <c r="F166" s="80"/>
      <c r="G166" s="70"/>
      <c r="H166" s="71"/>
    </row>
    <row r="167" spans="1:8" x14ac:dyDescent="0.25">
      <c r="A167" s="76" t="s">
        <v>238</v>
      </c>
      <c r="B167" s="77" t="s">
        <v>239</v>
      </c>
      <c r="C167" s="78">
        <v>10</v>
      </c>
      <c r="D167" s="78" t="s">
        <v>40</v>
      </c>
      <c r="E167" s="79"/>
      <c r="F167" s="80" t="str">
        <f>IF(ISBLANK(E167),"", PRODUCT(C167,E167))</f>
        <v/>
      </c>
      <c r="G167" s="71"/>
      <c r="H167" s="70"/>
    </row>
    <row r="168" spans="1:8" ht="30" x14ac:dyDescent="0.25">
      <c r="A168" s="76" t="s">
        <v>240</v>
      </c>
      <c r="B168" s="77" t="s">
        <v>241</v>
      </c>
      <c r="C168" s="18"/>
      <c r="D168" s="18"/>
      <c r="E168" s="80"/>
      <c r="F168" s="80"/>
      <c r="G168" s="18"/>
      <c r="H168" s="71"/>
    </row>
    <row r="169" spans="1:8" ht="30" x14ac:dyDescent="0.25">
      <c r="A169" s="76" t="s">
        <v>242</v>
      </c>
      <c r="B169" s="77" t="s">
        <v>243</v>
      </c>
      <c r="C169" s="18"/>
      <c r="D169" s="18"/>
      <c r="E169" s="80"/>
      <c r="F169" s="80"/>
      <c r="G169" s="18"/>
      <c r="H169" s="71"/>
    </row>
    <row r="170" spans="1:8" ht="30" x14ac:dyDescent="0.25">
      <c r="A170" s="76" t="s">
        <v>244</v>
      </c>
      <c r="B170" s="77" t="s">
        <v>245</v>
      </c>
      <c r="C170" s="18"/>
      <c r="D170" s="18"/>
      <c r="E170" s="80"/>
      <c r="F170" s="80"/>
      <c r="G170" s="18"/>
      <c r="H170" s="71"/>
    </row>
    <row r="171" spans="1:8" ht="30" x14ac:dyDescent="0.25">
      <c r="A171" s="76" t="s">
        <v>246</v>
      </c>
      <c r="B171" s="77" t="s">
        <v>232</v>
      </c>
      <c r="C171" s="18"/>
      <c r="D171" s="18"/>
      <c r="E171" s="80"/>
      <c r="F171" s="80"/>
      <c r="G171" s="18"/>
      <c r="H171" s="71"/>
    </row>
    <row r="172" spans="1:8" x14ac:dyDescent="0.25">
      <c r="E172" s="72" t="s">
        <v>121</v>
      </c>
      <c r="F172" s="17" t="str">
        <f>IF((COUNT(C158:C171)&lt;&gt;COUNT(F158:F171)),"", ROUND(SUM(F158:F171),2))</f>
        <v/>
      </c>
      <c r="G172" s="15" t="str">
        <f>IF((COUNT(C158:C171)&lt;&gt;COUNT(F158:F171)),"Neužpildytos visų objektų kainos", "")</f>
        <v>Neužpildytos visų objektų kainos</v>
      </c>
    </row>
    <row r="173" spans="1:8" x14ac:dyDescent="0.25">
      <c r="C173" s="72" t="s">
        <v>122</v>
      </c>
      <c r="D173" s="19"/>
      <c r="E173" s="72" t="s">
        <v>123</v>
      </c>
      <c r="F173" s="17" t="str">
        <f>IF(OR(F172="",D173=""),"", ROUND(PRODUCT(D173,F172)/100,2))</f>
        <v/>
      </c>
      <c r="G173" s="15" t="str">
        <f>IF(D173="", "Nurodykite taikomą PVM dydį", "")</f>
        <v>Nurodykite taikomą PVM dydį</v>
      </c>
    </row>
    <row r="174" spans="1:8" x14ac:dyDescent="0.25">
      <c r="E174" s="72" t="s">
        <v>124</v>
      </c>
      <c r="F174" s="17">
        <f>IF(ISBLANK(F173), "", ROUND(SUM(F172:F173),2))</f>
        <v>0</v>
      </c>
    </row>
  </sheetData>
  <sheetProtection algorithmName="SHA-512" hashValue="SyXn/FBDvNfoCyl4RVyOhCOdM33Bxgz14zIfZ12KDgCsgaUbJncOFgtcfWlcHDapfD+c3c9+kdBb4KWahh8XjQ==" saltValue="scJUeKKNWZhcPyHvEFEON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31496062992125984"/>
  <pageSetup paperSize="9" scale="9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247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248</v>
      </c>
      <c r="B5" s="38"/>
      <c r="C5" s="36" t="s">
        <v>249</v>
      </c>
      <c r="D5" s="37"/>
      <c r="E5" s="38"/>
      <c r="F5" s="36" t="s">
        <v>250</v>
      </c>
      <c r="G5" s="37"/>
      <c r="H5" s="38"/>
      <c r="I5" s="36" t="s">
        <v>251</v>
      </c>
      <c r="J5" s="38"/>
      <c r="K5" s="9" t="s">
        <v>252</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253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29</v>
      </c>
      <c r="B19" s="38"/>
      <c r="C19" s="36" t="s">
        <v>249</v>
      </c>
      <c r="D19" s="37"/>
      <c r="E19" s="38"/>
      <c r="F19" s="36" t="s">
        <v>254</v>
      </c>
      <c r="G19" s="37"/>
      <c r="H19" s="38"/>
      <c r="I19" s="57" t="s">
        <v>251</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255</v>
      </c>
      <c r="B33" s="28"/>
      <c r="C33" s="28"/>
      <c r="D33" s="28"/>
      <c r="E33" s="28"/>
      <c r="F33" s="28"/>
      <c r="G33" s="28"/>
      <c r="H33" s="28"/>
      <c r="I33" s="28"/>
      <c r="J33" s="28"/>
    </row>
    <row r="34" spans="1:10" ht="15.95" customHeight="1" thickBot="1" x14ac:dyDescent="0.3"/>
    <row r="35" spans="1:10" ht="15.95" customHeight="1" x14ac:dyDescent="0.25">
      <c r="A35" s="8" t="s">
        <v>28</v>
      </c>
      <c r="B35" s="53" t="s">
        <v>256</v>
      </c>
      <c r="C35" s="37"/>
      <c r="D35" s="37"/>
      <c r="E35" s="37"/>
      <c r="F35" s="37"/>
      <c r="G35" s="38"/>
      <c r="H35" s="54" t="s">
        <v>257</v>
      </c>
      <c r="I35" s="37"/>
      <c r="J35" s="55"/>
    </row>
    <row r="36" spans="1:10" ht="48" customHeight="1" x14ac:dyDescent="0.25">
      <c r="A36" s="22" t="s">
        <v>258</v>
      </c>
      <c r="B36" s="45" t="s">
        <v>259</v>
      </c>
      <c r="C36" s="40"/>
      <c r="D36" s="40"/>
      <c r="E36" s="40"/>
      <c r="F36" s="40"/>
      <c r="G36" s="27"/>
      <c r="H36" s="48"/>
      <c r="I36" s="40"/>
      <c r="J36" s="42"/>
    </row>
    <row r="37" spans="1:10" ht="48" customHeight="1" x14ac:dyDescent="0.25">
      <c r="A37" s="22" t="s">
        <v>260</v>
      </c>
      <c r="B37" s="45" t="s">
        <v>261</v>
      </c>
      <c r="C37" s="40"/>
      <c r="D37" s="40"/>
      <c r="E37" s="40"/>
      <c r="F37" s="40"/>
      <c r="G37" s="27"/>
      <c r="H37" s="48"/>
      <c r="I37" s="40"/>
      <c r="J37" s="42"/>
    </row>
    <row r="38" spans="1:10" ht="48" customHeight="1" x14ac:dyDescent="0.25">
      <c r="A38" s="22" t="s">
        <v>262</v>
      </c>
      <c r="B38" s="45" t="s">
        <v>263</v>
      </c>
      <c r="C38" s="40"/>
      <c r="D38" s="40"/>
      <c r="E38" s="40"/>
      <c r="F38" s="40"/>
      <c r="G38" s="27"/>
      <c r="H38" s="48"/>
      <c r="I38" s="40"/>
      <c r="J38" s="42"/>
    </row>
    <row r="39" spans="1:10" ht="48" customHeight="1" x14ac:dyDescent="0.25">
      <c r="A39" s="22" t="s">
        <v>264</v>
      </c>
      <c r="B39" s="45" t="s">
        <v>265</v>
      </c>
      <c r="C39" s="40"/>
      <c r="D39" s="40"/>
      <c r="E39" s="40"/>
      <c r="F39" s="40"/>
      <c r="G39" s="27"/>
      <c r="H39" s="48"/>
      <c r="I39" s="40"/>
      <c r="J39" s="42"/>
    </row>
    <row r="40" spans="1:10" ht="48" customHeight="1" x14ac:dyDescent="0.25">
      <c r="A40" s="23"/>
      <c r="B40" s="46"/>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266</v>
      </c>
      <c r="B48" s="28"/>
      <c r="C48" s="28"/>
      <c r="D48" s="28"/>
      <c r="E48" s="28"/>
      <c r="F48" s="28"/>
      <c r="G48" s="28"/>
      <c r="H48" s="28"/>
      <c r="I48" s="28"/>
      <c r="J48" s="28"/>
    </row>
    <row r="51" spans="1:10" x14ac:dyDescent="0.25">
      <c r="A51" s="44" t="s">
        <v>267</v>
      </c>
      <c r="B51" s="28"/>
      <c r="C51" s="28"/>
      <c r="D51" s="28"/>
      <c r="E51" s="50"/>
      <c r="F51" s="28"/>
      <c r="G51" s="28"/>
      <c r="H51" s="28"/>
      <c r="I51" s="28"/>
      <c r="J51" s="28"/>
    </row>
    <row r="53" spans="1:10" x14ac:dyDescent="0.25">
      <c r="A53" s="44" t="s">
        <v>268</v>
      </c>
      <c r="B53" s="28"/>
      <c r="C53" s="28"/>
      <c r="D53" s="28"/>
      <c r="E53" s="50"/>
      <c r="F53" s="28"/>
      <c r="G53" s="28"/>
      <c r="H53" s="28"/>
      <c r="I53" s="28"/>
      <c r="J53" s="28"/>
    </row>
    <row r="100" spans="1:1" ht="15.75" x14ac:dyDescent="0.25">
      <c r="A100" t="s">
        <v>269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2025-04-15T06:56:16Z</cp:lastPrinted>
  <dcterms:created xsi:type="dcterms:W3CDTF">2023-04-04T12:16:45Z</dcterms:created>
  <dcterms:modified xsi:type="dcterms:W3CDTF">2025-04-15T06:57:08Z</dcterms:modified>
</cp:coreProperties>
</file>