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otoraitiene\Desktop\Pirkimai\Kalno g-Jazminų g\"/>
    </mc:Choice>
  </mc:AlternateContent>
  <xr:revisionPtr revIDLastSave="0" documentId="8_{2472DC2A-6BC5-4BFF-8B46-5704279CF8E3}" xr6:coauthVersionLast="47" xr6:coauthVersionMax="47" xr10:uidLastSave="{00000000-0000-0000-0000-000000000000}"/>
  <bookViews>
    <workbookView xWindow="-108" yWindow="-108" windowWidth="30936" windowHeight="16896" xr2:uid="{3EF91C03-F31A-458B-A08C-3E1860501A92}"/>
  </bookViews>
  <sheets>
    <sheet name="Kalno ir Jazminų Pan. Ž." sheetId="1" r:id="rId1"/>
  </sheets>
  <definedNames>
    <definedName name="_Hlk113015249" localSheetId="0">'Kalno ir Jazminų Pan. Ž.'!#REF!</definedName>
    <definedName name="_Hlk113015264" localSheetId="0">'Kalno ir Jazminų Pan. Ž.'!$B$43</definedName>
    <definedName name="_Hlk113015282" localSheetId="0">'Kalno ir Jazminų Pan. Ž.'!$B$42</definedName>
    <definedName name="_Hlk113015842" localSheetId="0">'Kalno ir Jazminų Pan. Ž.'!#REF!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108" i="1"/>
  <c r="G107" i="1"/>
  <c r="G78" i="1"/>
  <c r="G76" i="1"/>
  <c r="G105" i="1"/>
  <c r="G104" i="1"/>
  <c r="G103" i="1"/>
  <c r="G102" i="1"/>
  <c r="G99" i="1"/>
  <c r="G98" i="1"/>
  <c r="G97" i="1"/>
  <c r="G96" i="1"/>
  <c r="G95" i="1"/>
  <c r="G94" i="1"/>
  <c r="G93" i="1"/>
  <c r="G89" i="1"/>
  <c r="G88" i="1"/>
  <c r="G87" i="1"/>
  <c r="G86" i="1"/>
  <c r="G85" i="1"/>
  <c r="G84" i="1"/>
  <c r="G83" i="1"/>
  <c r="G82" i="1"/>
  <c r="G81" i="1"/>
  <c r="G77" i="1"/>
  <c r="G75" i="1"/>
  <c r="G74" i="1"/>
  <c r="G73" i="1"/>
  <c r="G72" i="1"/>
  <c r="G71" i="1"/>
  <c r="G109" i="1" l="1"/>
  <c r="G59" i="1"/>
  <c r="G111" i="1" l="1"/>
  <c r="G112" i="1" s="1"/>
  <c r="G58" i="1"/>
  <c r="G60" i="1"/>
  <c r="G33" i="1"/>
  <c r="G32" i="1"/>
  <c r="G15" i="1" l="1"/>
  <c r="G16" i="1"/>
  <c r="G17" i="1"/>
  <c r="G18" i="1"/>
  <c r="G19" i="1"/>
  <c r="G20" i="1"/>
  <c r="G21" i="1"/>
  <c r="G24" i="1"/>
  <c r="G25" i="1"/>
  <c r="G26" i="1"/>
  <c r="G27" i="1"/>
  <c r="G28" i="1"/>
  <c r="G29" i="1"/>
  <c r="G30" i="1"/>
  <c r="G31" i="1"/>
  <c r="G36" i="1"/>
  <c r="G37" i="1"/>
  <c r="G38" i="1"/>
  <c r="G41" i="1"/>
  <c r="G42" i="1"/>
  <c r="G43" i="1"/>
  <c r="G44" i="1"/>
  <c r="G45" i="1"/>
  <c r="G46" i="1"/>
  <c r="G47" i="1"/>
  <c r="G49" i="1"/>
  <c r="G50" i="1"/>
  <c r="G53" i="1"/>
  <c r="G54" i="1"/>
  <c r="G55" i="1"/>
  <c r="G56" i="1"/>
  <c r="G14" i="1"/>
  <c r="G61" i="1" l="1"/>
  <c r="G63" i="1" l="1"/>
  <c r="G64" i="1" s="1"/>
  <c r="D9" i="1" s="1"/>
  <c r="D7" i="1"/>
</calcChain>
</file>

<file path=xl/sharedStrings.xml><?xml version="1.0" encoding="utf-8"?>
<sst xmlns="http://schemas.openxmlformats.org/spreadsheetml/2006/main" count="335" uniqueCount="136">
  <si>
    <t>MATO VIENETAS</t>
  </si>
  <si>
    <t>KIEKIS</t>
  </si>
  <si>
    <t>vnt.</t>
  </si>
  <si>
    <r>
      <t>m</t>
    </r>
    <r>
      <rPr>
        <vertAlign val="superscript"/>
        <sz val="11"/>
        <color theme="1"/>
        <rFont val="Arial Narrow"/>
        <family val="2"/>
        <charset val="186"/>
      </rPr>
      <t>2</t>
    </r>
  </si>
  <si>
    <t>t</t>
  </si>
  <si>
    <t>Žemės darbai</t>
  </si>
  <si>
    <r>
      <t>m</t>
    </r>
    <r>
      <rPr>
        <vertAlign val="superscript"/>
        <sz val="11"/>
        <color theme="1"/>
        <rFont val="Arial Narrow"/>
        <family val="2"/>
        <charset val="186"/>
      </rPr>
      <t>3</t>
    </r>
  </si>
  <si>
    <t>m</t>
  </si>
  <si>
    <t>kompl.</t>
  </si>
  <si>
    <t>PVM</t>
  </si>
  <si>
    <t>Iš viso, Eur be PVM</t>
  </si>
  <si>
    <t>Vieneto kaina, Eur be PVM</t>
  </si>
  <si>
    <t>1.</t>
  </si>
  <si>
    <t>1.1.</t>
  </si>
  <si>
    <t>1.2.</t>
  </si>
  <si>
    <t>1.3.</t>
  </si>
  <si>
    <t>1.4.</t>
  </si>
  <si>
    <t>1.5.</t>
  </si>
  <si>
    <t>2.</t>
  </si>
  <si>
    <t>2.1.</t>
  </si>
  <si>
    <t>3.</t>
  </si>
  <si>
    <t>3.1.1.</t>
  </si>
  <si>
    <t>3.1.2.</t>
  </si>
  <si>
    <t>4.</t>
  </si>
  <si>
    <t>4.1.</t>
  </si>
  <si>
    <t>4.1.1.</t>
  </si>
  <si>
    <t>4.1.2.</t>
  </si>
  <si>
    <t>4.1.3.</t>
  </si>
  <si>
    <t>5.</t>
  </si>
  <si>
    <t>5.1.</t>
  </si>
  <si>
    <t>5.2.</t>
  </si>
  <si>
    <t>1.6.</t>
  </si>
  <si>
    <t>1.7.</t>
  </si>
  <si>
    <t>1.8.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</si>
  <si>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</si>
  <si>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</si>
  <si>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</si>
  <si>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</si>
  <si>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</si>
  <si>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</si>
  <si>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</si>
  <si>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</si>
  <si>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</si>
  <si>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Bendra vertė, Eur be PVM</t>
  </si>
  <si>
    <t>Bendra vertė, Eur su PVM</t>
  </si>
  <si>
    <t>Žymuo</t>
  </si>
  <si>
    <t>Pavadinimas ir techninės charakteristikos</t>
  </si>
  <si>
    <t>Eil. Nr.</t>
  </si>
  <si>
    <t>TS 02</t>
  </si>
  <si>
    <t>TS 03</t>
  </si>
  <si>
    <t>TS 04</t>
  </si>
  <si>
    <t>5.1.1.</t>
  </si>
  <si>
    <t>5.1.2.</t>
  </si>
  <si>
    <t>TS 05</t>
  </si>
  <si>
    <t>5.2.1.</t>
  </si>
  <si>
    <t>3.1</t>
  </si>
  <si>
    <t>Archeologiniai tyrinėjimai</t>
  </si>
  <si>
    <t>3.1.3.</t>
  </si>
  <si>
    <t>5.1.3.</t>
  </si>
  <si>
    <t>5.1.4.</t>
  </si>
  <si>
    <t>ĮKAINIŲ ŽINIARAŠTIS</t>
  </si>
  <si>
    <t>Adresas:</t>
  </si>
  <si>
    <r>
      <t xml:space="preserve">Užsakovas: </t>
    </r>
    <r>
      <rPr>
        <sz val="11"/>
        <color theme="1"/>
        <rFont val="Times New Roman"/>
        <family val="1"/>
        <charset val="186"/>
      </rPr>
      <t>Šakių rajono savivaldybės administracija</t>
    </r>
  </si>
  <si>
    <t>Viso be PVM:</t>
  </si>
  <si>
    <t>Viso su PVM:</t>
  </si>
  <si>
    <t>*Techninis darbo projektas su pirkimo dalimis pridedamas</t>
  </si>
  <si>
    <t>Kalno g. (Žpa-4) ir Jazminų g. (Žpa-3) atkarpos, esančios Žemosios Panemunės k., Kriūkų sen., rangos darbai</t>
  </si>
  <si>
    <r>
      <t xml:space="preserve">Objektas: </t>
    </r>
    <r>
      <rPr>
        <sz val="11"/>
        <color theme="1"/>
        <rFont val="Times New Roman"/>
        <family val="1"/>
        <charset val="186"/>
      </rPr>
      <t>Kalno g. (Žpa-4) ir Jazminų g. (Žpa-3) atkarpos, Žemosios Panemunės k., Kriūkų sen.</t>
    </r>
  </si>
  <si>
    <t>Kalno g. (Žpa-4) ir Jazminų g. (Žpa-3) Žemoji Panemunė</t>
  </si>
  <si>
    <t>Gatvės trasos nužymėjimas</t>
  </si>
  <si>
    <t>Esamos asfaltbetonio dangos išardymas</t>
  </si>
  <si>
    <t>Statybinių šiukšlių pakrovimas ir išvežimas iki 10 km</t>
  </si>
  <si>
    <t>Asfaltbetonio dangos pjovimas diskiniu pjūklu</t>
  </si>
  <si>
    <t>Kelio ženklų atramų išardymas</t>
  </si>
  <si>
    <t>Kelio ženklų skydų išardymas</t>
  </si>
  <si>
    <t>Medžių virš 32 cm skersmens kirtimas, pakrovimas į autosavivarčius ir išvežimas</t>
  </si>
  <si>
    <t>Medžių kelmų rovimas, pakrovimas į autosavivarčius ir išvežimas rangovo pasirinktu atstumu</t>
  </si>
  <si>
    <t>Augalinio grunto 15 cm nuėmimas, pakrovimas į autosavivarčius, pervežimas iki 10 km</t>
  </si>
  <si>
    <t>Augalinio grunto 15 cm nuėmimas ir supylimas vietoje (sandėliuojamas vietoje antriniam panaudojimui)</t>
  </si>
  <si>
    <t>Augalinio grunto užpylimas ir užsėjimas (vidutinis sluoksnio storis 6,0 cm)</t>
  </si>
  <si>
    <t>Žemės sankasos viršaus planiravimas mechanizuotai</t>
  </si>
  <si>
    <t>Žemės sankasos viršaus planiravimas rankiniu būdu</t>
  </si>
  <si>
    <t>II gr. grunto kasimas ekskavatoriais 0,65 m³ kaušu, pakrovimas į autosavivarčius ir išvežimas iki 10 km</t>
  </si>
  <si>
    <t>II gr. grunto kasimas rankiniu būdu</t>
  </si>
  <si>
    <t>Drenažo vamzdžio įrengimas 113/126</t>
  </si>
  <si>
    <t>Žemės sankasos viršaus 0,30 m sluoksnio tankinimas</t>
  </si>
  <si>
    <t>2.1.10.</t>
  </si>
  <si>
    <t>Žemės sankasos viršaus 0,30 m sluoksnio tankinimas rankiniu būdu</t>
  </si>
  <si>
    <t>Vandens nuvedimo įrenginiai</t>
  </si>
  <si>
    <t>Paruošiamieji ir ardymo darbai (Kalno g.)</t>
  </si>
  <si>
    <t>Rangos darbai (Kalno g.)</t>
  </si>
  <si>
    <t>Vandens nuleidimo įrenginių įrengimo darbai (Kalno g.)</t>
  </si>
  <si>
    <t>PP d 400 pralaidų įrengimas</t>
  </si>
  <si>
    <t>Betoninių pralaidų antgalių įrengimas</t>
  </si>
  <si>
    <t xml:space="preserve">Esamo betoninio šulinio d1000 h 2m atstatymas </t>
  </si>
  <si>
    <t>4.1.4.</t>
  </si>
  <si>
    <t>4.1.5.</t>
  </si>
  <si>
    <t>4.1.6.</t>
  </si>
  <si>
    <t>4.1.7.</t>
  </si>
  <si>
    <t>4.1.8.</t>
  </si>
  <si>
    <t>4.1.9.</t>
  </si>
  <si>
    <t>Važiuojamosios dalies įrengimas (skalda)</t>
  </si>
  <si>
    <t>Apsauginio šalčiui atsparaus sluoksnio iš gamtinio smėlio įrengimas, h=0,32 m</t>
  </si>
  <si>
    <t xml:space="preserve">Skaldos pagrindas iš nesurištų mineralinių medžiagų
mišinio 0/45, h=0,20 m </t>
  </si>
  <si>
    <t>Asfalto pagrindo-dangos sluoksnis iš mišinio AC 16
PD, h=0,08m</t>
  </si>
  <si>
    <t>Dangos paviršiaus šiurkštinimas dolomitine skaldele 2/5 (2,0 kg/m2 )</t>
  </si>
  <si>
    <t>10 cm storio kelkraščio dangos įrengimas iš skaldažolės mišinio pridedant 85% nesurištojo mineralinių medžiagų (fr. 0/16) ir 15% dirvožemio</t>
  </si>
  <si>
    <t>N2 tipo karštasis siūlių sandariklis „asfaltas prie asfalto“, (200 g/m)</t>
  </si>
  <si>
    <t>Griovio dugno tvirtinimas skaldos mišiniu 22/45</t>
  </si>
  <si>
    <t>Nuovažų dangos suvedimas su esama danga panaudojant žvyro mišinį fr. 0/32, hvid-12 cm</t>
  </si>
  <si>
    <t>Eismo organizavimas</t>
  </si>
  <si>
    <t>Kelio ženklų vienstiebių metalinių 76,1 mm skersmens (sienelės storis 2,9 mm, h=4,00 m) atramų pastatymas</t>
  </si>
  <si>
    <t>TS 08</t>
  </si>
  <si>
    <t>Kelio ženklų metalinių 76,1 mm skersmens (sienelės storis 2,9 mm, h=4,00 m) vamzdžio ilgis</t>
  </si>
  <si>
    <t>Kelio ženklų skydų montavimas prie vienstiebių atramų</t>
  </si>
  <si>
    <t>Kelio ženklų skydų plotas</t>
  </si>
  <si>
    <t>5.2.2.</t>
  </si>
  <si>
    <t>5.2.3.</t>
  </si>
  <si>
    <t>Topografinis planas po statybų ir/ar inžinerinių tinklų planas</t>
  </si>
  <si>
    <t>Nekilnojamojo daikto kadastrinių matavimų bylos parengimas (tikslinimas)</t>
  </si>
  <si>
    <t>Dangų konstrukcijų įrengimo darbai (Kalno g.)</t>
  </si>
  <si>
    <t>Paruošiamieji ir ardymo darbai (Jazminų g.)</t>
  </si>
  <si>
    <t>Rangos darbai (Jazminų g.)</t>
  </si>
  <si>
    <t>Dangų konstrukcijų įrengimo darbai (Jazminų g.)</t>
  </si>
  <si>
    <t>Eismo organizavimo darbai (Jazminų g.)</t>
  </si>
  <si>
    <t>Kiti būtini atlikti darbai  (Jazminų g.)</t>
  </si>
  <si>
    <t>Eismo organizavimo darbai (Kalno g.)</t>
  </si>
  <si>
    <t>Kiti būtini atlikti darbai (Kalno g.)</t>
  </si>
  <si>
    <t>2.1.09.</t>
  </si>
  <si>
    <t>Vandens nuleidimo įrenginių įrengimo darbai (Jazminų g.) Nėra</t>
  </si>
  <si>
    <t>Šlaitų sutvirtinimas ažūrinėmis plokštėmis, užpilant augaliniu gruntu ir apželdinant</t>
  </si>
  <si>
    <t>Išlyginamojo 3 cm sluoksnio po ažūrinėmis trinkelėmis įrengimas</t>
  </si>
  <si>
    <t>TS 06</t>
  </si>
  <si>
    <r>
      <t>m</t>
    </r>
    <r>
      <rPr>
        <vertAlign val="superscript"/>
        <sz val="11"/>
        <color theme="1"/>
        <rFont val="Arial Narrow"/>
        <family val="2"/>
        <charset val="186"/>
      </rPr>
      <t>3</t>
    </r>
    <r>
      <rPr>
        <sz val="11"/>
        <color theme="1"/>
        <rFont val="Calibri"/>
        <family val="2"/>
        <charset val="186"/>
        <scheme val="minor"/>
      </rPr>
      <t/>
    </r>
  </si>
  <si>
    <t>4.1.10.</t>
  </si>
  <si>
    <t>vnt..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</si>
</sst>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i/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000000"/>
      <name val="Arial Narrow"/>
      <family val="2"/>
      <charset val="186"/>
    </font>
    <font>
      <vertAlign val="superscript"/>
      <sz val="11"/>
      <color theme="1"/>
      <name val="Arial Narrow"/>
      <family val="2"/>
      <charset val="186"/>
    </font>
    <font>
      <b/>
      <i/>
      <sz val="11"/>
      <color rgb="FF000000"/>
      <name val="Arial Narrow"/>
      <family val="2"/>
      <charset val="186"/>
    </font>
    <font>
      <sz val="11"/>
      <color rgb="FFFF0000"/>
      <name val="Arial Narrow"/>
      <family val="2"/>
      <charset val="186"/>
    </font>
    <font>
      <sz val="8"/>
      <name val="Calibri"/>
      <family val="2"/>
      <charset val="186"/>
      <scheme val="minor"/>
    </font>
    <font>
      <sz val="12"/>
      <color rgb="FF555555"/>
      <name val="Times New Roman"/>
      <family val="1"/>
      <charset val="186"/>
    </font>
    <font>
      <b/>
      <sz val="12"/>
      <color rgb="FF555555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rgb="FF555555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Arial Narrow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 Light"/>
      <family val="2"/>
      <charset val="186"/>
      <scheme val="major"/>
    </font>
    <font>
      <b/>
      <i/>
      <sz val="11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3" fillId="4" borderId="7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B78E-C90A-457C-AEA3-76DCFCE13601}">
  <dimension ref="A1:I113"/>
  <sheetViews>
    <sheetView tabSelected="1" zoomScale="85" zoomScaleNormal="85" workbookViewId="0">
      <selection activeCell="E44" sqref="E44"/>
    </sheetView>
  </sheetViews>
  <sheetFormatPr defaultRowHeight="14.4" x14ac:dyDescent="0.3"/>
  <cols>
    <col min="2" max="2" width="78.44140625" customWidth="1"/>
    <col min="3" max="4" width="10.6640625" customWidth="1"/>
  </cols>
  <sheetData>
    <row r="1" spans="1:9" ht="15.6" x14ac:dyDescent="0.3">
      <c r="A1" s="28" t="s">
        <v>66</v>
      </c>
      <c r="B1" s="33"/>
      <c r="C1" s="27"/>
      <c r="D1" s="27"/>
      <c r="E1" s="27"/>
      <c r="F1" s="27"/>
    </row>
    <row r="2" spans="1:9" ht="15.6" x14ac:dyDescent="0.3">
      <c r="A2" s="28"/>
      <c r="B2" s="33"/>
      <c r="C2" s="27"/>
      <c r="D2" s="27"/>
      <c r="E2" s="27"/>
      <c r="F2" s="27"/>
    </row>
    <row r="3" spans="1:9" x14ac:dyDescent="0.3">
      <c r="A3" s="68" t="s">
        <v>60</v>
      </c>
      <c r="B3" s="68"/>
      <c r="C3" s="68"/>
      <c r="D3" s="68"/>
      <c r="E3" s="68"/>
      <c r="F3" s="68"/>
      <c r="G3" s="68"/>
    </row>
    <row r="4" spans="1:9" ht="15.75" customHeight="1" x14ac:dyDescent="0.3">
      <c r="A4" s="74" t="s">
        <v>67</v>
      </c>
      <c r="B4" s="74"/>
      <c r="C4" s="74"/>
      <c r="D4" s="74"/>
      <c r="E4" s="74"/>
      <c r="F4" s="74"/>
      <c r="G4" s="74"/>
    </row>
    <row r="5" spans="1:9" ht="15.6" x14ac:dyDescent="0.3">
      <c r="A5" s="29" t="s">
        <v>61</v>
      </c>
      <c r="B5" s="34" t="s">
        <v>68</v>
      </c>
      <c r="C5" s="30"/>
      <c r="D5" s="30"/>
      <c r="E5" s="30"/>
      <c r="F5" s="30"/>
      <c r="G5" s="30"/>
    </row>
    <row r="6" spans="1:9" ht="15" thickBot="1" x14ac:dyDescent="0.35">
      <c r="A6" s="32" t="s">
        <v>62</v>
      </c>
      <c r="B6" s="31"/>
      <c r="C6" s="31"/>
      <c r="D6" s="31"/>
      <c r="E6" s="31"/>
      <c r="F6" s="31"/>
      <c r="G6" s="31"/>
    </row>
    <row r="7" spans="1:9" ht="34.5" customHeight="1" thickBot="1" x14ac:dyDescent="0.35">
      <c r="A7" s="32"/>
      <c r="B7" s="31"/>
      <c r="C7" s="36" t="s">
        <v>63</v>
      </c>
      <c r="D7" s="75">
        <f>G61+G109</f>
        <v>0</v>
      </c>
      <c r="E7" s="76"/>
      <c r="F7" s="31"/>
      <c r="G7" s="31"/>
    </row>
    <row r="8" spans="1:9" ht="15" thickBot="1" x14ac:dyDescent="0.35">
      <c r="A8" s="35"/>
      <c r="B8" s="23"/>
      <c r="C8" s="31"/>
      <c r="D8" s="31"/>
      <c r="E8" s="31"/>
      <c r="F8" s="31"/>
      <c r="G8" s="31"/>
    </row>
    <row r="9" spans="1:9" ht="33" customHeight="1" thickBot="1" x14ac:dyDescent="0.35">
      <c r="A9" s="32"/>
      <c r="B9" s="31"/>
      <c r="C9" s="36" t="s">
        <v>64</v>
      </c>
      <c r="D9" s="75">
        <f>G64+G112</f>
        <v>0</v>
      </c>
      <c r="E9" s="76"/>
      <c r="F9" s="31"/>
      <c r="G9" s="31"/>
    </row>
    <row r="10" spans="1:9" x14ac:dyDescent="0.3">
      <c r="A10" s="32" t="s">
        <v>65</v>
      </c>
      <c r="B10" s="31"/>
      <c r="C10" s="31"/>
      <c r="D10" s="31"/>
      <c r="E10" s="31"/>
      <c r="F10" s="31"/>
      <c r="G10" s="31"/>
    </row>
    <row r="11" spans="1:9" ht="49.5" customHeight="1" x14ac:dyDescent="0.3">
      <c r="A11" s="73" t="s">
        <v>47</v>
      </c>
      <c r="B11" s="73" t="s">
        <v>46</v>
      </c>
      <c r="C11" s="73" t="s">
        <v>45</v>
      </c>
      <c r="D11" s="73" t="s">
        <v>0</v>
      </c>
      <c r="E11" s="73" t="s">
        <v>1</v>
      </c>
      <c r="F11" s="73" t="s">
        <v>11</v>
      </c>
      <c r="G11" s="73" t="s">
        <v>10</v>
      </c>
      <c r="H11" s="67"/>
      <c r="I11" s="67"/>
    </row>
    <row r="12" spans="1:9" ht="33" customHeight="1" x14ac:dyDescent="0.3">
      <c r="A12" s="73"/>
      <c r="B12" s="73"/>
      <c r="C12" s="73"/>
      <c r="D12" s="73"/>
      <c r="E12" s="73"/>
      <c r="F12" s="73"/>
      <c r="G12" s="73"/>
      <c r="H12" s="67"/>
      <c r="I12" s="67"/>
    </row>
    <row r="13" spans="1:9" ht="15.6" x14ac:dyDescent="0.3">
      <c r="A13" s="8" t="s">
        <v>12</v>
      </c>
      <c r="B13" s="69" t="s">
        <v>89</v>
      </c>
      <c r="C13" s="70"/>
      <c r="D13" s="70"/>
      <c r="E13" s="70"/>
      <c r="F13" s="71"/>
      <c r="G13" s="72"/>
      <c r="H13" s="67"/>
      <c r="I13" s="67"/>
    </row>
    <row r="14" spans="1:9" ht="15.6" x14ac:dyDescent="0.3">
      <c r="A14" s="46" t="s">
        <v>13</v>
      </c>
      <c r="B14" s="47" t="s">
        <v>69</v>
      </c>
      <c r="C14" s="11" t="s">
        <v>48</v>
      </c>
      <c r="D14" s="7" t="s">
        <v>7</v>
      </c>
      <c r="E14" s="4">
        <v>740</v>
      </c>
      <c r="F14" s="41"/>
      <c r="G14" s="6">
        <f>ROUND(E14*F14,2)</f>
        <v>0</v>
      </c>
      <c r="H14" s="67"/>
      <c r="I14" s="67"/>
    </row>
    <row r="15" spans="1:9" ht="16.2" x14ac:dyDescent="0.3">
      <c r="A15" s="46" t="s">
        <v>14</v>
      </c>
      <c r="B15" s="50" t="s">
        <v>70</v>
      </c>
      <c r="C15" s="11" t="s">
        <v>48</v>
      </c>
      <c r="D15" s="7" t="s">
        <v>3</v>
      </c>
      <c r="E15" s="10">
        <v>4</v>
      </c>
      <c r="F15" s="41"/>
      <c r="G15" s="6">
        <f t="shared" ref="G15:G50" si="0">ROUND(E15*F15,2)</f>
        <v>0</v>
      </c>
      <c r="H15" s="67"/>
      <c r="I15" s="67"/>
    </row>
    <row r="16" spans="1:9" ht="15.6" x14ac:dyDescent="0.3">
      <c r="A16" s="46" t="s">
        <v>15</v>
      </c>
      <c r="B16" s="47" t="s">
        <v>71</v>
      </c>
      <c r="C16" s="11" t="s">
        <v>48</v>
      </c>
      <c r="D16" s="7" t="s">
        <v>4</v>
      </c>
      <c r="E16" s="4">
        <v>1</v>
      </c>
      <c r="F16" s="41"/>
      <c r="G16" s="6">
        <f t="shared" si="0"/>
        <v>0</v>
      </c>
      <c r="H16" s="67"/>
      <c r="I16" s="67"/>
    </row>
    <row r="17" spans="1:9" ht="15.6" x14ac:dyDescent="0.3">
      <c r="A17" s="46" t="s">
        <v>16</v>
      </c>
      <c r="B17" s="47" t="s">
        <v>72</v>
      </c>
      <c r="C17" s="11" t="s">
        <v>48</v>
      </c>
      <c r="D17" s="7" t="s">
        <v>7</v>
      </c>
      <c r="E17" s="4">
        <v>4</v>
      </c>
      <c r="F17" s="41"/>
      <c r="G17" s="6">
        <f t="shared" si="0"/>
        <v>0</v>
      </c>
      <c r="H17" s="67"/>
      <c r="I17" s="67"/>
    </row>
    <row r="18" spans="1:9" ht="15.6" x14ac:dyDescent="0.3">
      <c r="A18" s="46" t="s">
        <v>17</v>
      </c>
      <c r="B18" s="47" t="s">
        <v>73</v>
      </c>
      <c r="C18" s="11" t="s">
        <v>48</v>
      </c>
      <c r="D18" s="7" t="s">
        <v>2</v>
      </c>
      <c r="E18" s="4">
        <v>2</v>
      </c>
      <c r="F18" s="41"/>
      <c r="G18" s="6">
        <f t="shared" si="0"/>
        <v>0</v>
      </c>
      <c r="H18" s="3"/>
      <c r="I18" s="3"/>
    </row>
    <row r="19" spans="1:9" ht="15.6" x14ac:dyDescent="0.3">
      <c r="A19" s="46" t="s">
        <v>31</v>
      </c>
      <c r="B19" s="47" t="s">
        <v>74</v>
      </c>
      <c r="C19" s="11" t="s">
        <v>48</v>
      </c>
      <c r="D19" s="7" t="s">
        <v>2</v>
      </c>
      <c r="E19" s="4">
        <v>2</v>
      </c>
      <c r="F19" s="41"/>
      <c r="G19" s="6">
        <f t="shared" si="0"/>
        <v>0</v>
      </c>
      <c r="H19" s="3"/>
      <c r="I19" s="3"/>
    </row>
    <row r="20" spans="1:9" ht="31.5" customHeight="1" x14ac:dyDescent="0.3">
      <c r="A20" s="46" t="s">
        <v>32</v>
      </c>
      <c r="B20" s="49" t="s">
        <v>75</v>
      </c>
      <c r="C20" s="11" t="s">
        <v>48</v>
      </c>
      <c r="D20" s="7" t="s">
        <v>2</v>
      </c>
      <c r="E20" s="4">
        <v>4</v>
      </c>
      <c r="F20" s="41"/>
      <c r="G20" s="6">
        <f t="shared" si="0"/>
        <v>0</v>
      </c>
      <c r="H20" s="3"/>
      <c r="I20" s="3"/>
    </row>
    <row r="21" spans="1:9" ht="15.6" x14ac:dyDescent="0.3">
      <c r="A21" s="46" t="s">
        <v>33</v>
      </c>
      <c r="B21" s="49" t="s">
        <v>76</v>
      </c>
      <c r="C21" s="11" t="s">
        <v>48</v>
      </c>
      <c r="D21" s="7" t="s">
        <v>2</v>
      </c>
      <c r="E21" s="4">
        <v>4</v>
      </c>
      <c r="F21" s="41"/>
      <c r="G21" s="6">
        <f t="shared" si="0"/>
        <v>0</v>
      </c>
      <c r="H21" s="3"/>
      <c r="I21" s="3"/>
    </row>
    <row r="22" spans="1:9" ht="18" customHeight="1" x14ac:dyDescent="0.3">
      <c r="A22" s="8" t="s">
        <v>18</v>
      </c>
      <c r="B22" s="24" t="s">
        <v>90</v>
      </c>
      <c r="C22" s="25"/>
      <c r="D22" s="25"/>
      <c r="E22" s="25"/>
      <c r="F22" s="26"/>
      <c r="G22" s="6"/>
      <c r="H22" s="3"/>
      <c r="I22" s="3"/>
    </row>
    <row r="23" spans="1:9" ht="15.6" x14ac:dyDescent="0.3">
      <c r="A23" s="9" t="s">
        <v>19</v>
      </c>
      <c r="B23" s="37" t="s">
        <v>5</v>
      </c>
      <c r="C23" s="38"/>
      <c r="D23" s="38"/>
      <c r="E23" s="38"/>
      <c r="F23" s="14"/>
      <c r="G23" s="6"/>
      <c r="H23" s="67"/>
      <c r="I23" s="67"/>
    </row>
    <row r="24" spans="1:9" ht="16.2" x14ac:dyDescent="0.3">
      <c r="A24" s="46" t="s">
        <v>34</v>
      </c>
      <c r="B24" s="49" t="s">
        <v>77</v>
      </c>
      <c r="C24" s="4" t="s">
        <v>49</v>
      </c>
      <c r="D24" s="7" t="s">
        <v>6</v>
      </c>
      <c r="E24" s="4">
        <v>333</v>
      </c>
      <c r="F24" s="41"/>
      <c r="G24" s="6">
        <f t="shared" si="0"/>
        <v>0</v>
      </c>
      <c r="H24" s="67"/>
      <c r="I24" s="67"/>
    </row>
    <row r="25" spans="1:9" ht="28.8" x14ac:dyDescent="0.3">
      <c r="A25" s="46" t="s">
        <v>35</v>
      </c>
      <c r="B25" s="49" t="s">
        <v>78</v>
      </c>
      <c r="C25" s="4" t="s">
        <v>49</v>
      </c>
      <c r="D25" s="7" t="s">
        <v>6</v>
      </c>
      <c r="E25" s="4">
        <v>222</v>
      </c>
      <c r="F25" s="41"/>
      <c r="G25" s="6">
        <f t="shared" si="0"/>
        <v>0</v>
      </c>
      <c r="H25" s="67"/>
      <c r="I25" s="67"/>
    </row>
    <row r="26" spans="1:9" ht="16.2" x14ac:dyDescent="0.3">
      <c r="A26" s="46" t="s">
        <v>36</v>
      </c>
      <c r="B26" s="49" t="s">
        <v>79</v>
      </c>
      <c r="C26" s="4" t="s">
        <v>49</v>
      </c>
      <c r="D26" s="7" t="s">
        <v>6</v>
      </c>
      <c r="E26" s="4">
        <v>222</v>
      </c>
      <c r="F26" s="41"/>
      <c r="G26" s="6">
        <f t="shared" si="0"/>
        <v>0</v>
      </c>
      <c r="H26" s="67"/>
      <c r="I26" s="67"/>
    </row>
    <row r="27" spans="1:9" ht="16.2" x14ac:dyDescent="0.3">
      <c r="A27" s="46" t="s">
        <v>37</v>
      </c>
      <c r="B27" s="47" t="s">
        <v>80</v>
      </c>
      <c r="C27" s="4" t="s">
        <v>49</v>
      </c>
      <c r="D27" s="7" t="s">
        <v>3</v>
      </c>
      <c r="E27" s="4">
        <v>5677</v>
      </c>
      <c r="F27" s="41"/>
      <c r="G27" s="6">
        <f t="shared" si="0"/>
        <v>0</v>
      </c>
      <c r="H27" s="67"/>
      <c r="I27" s="67"/>
    </row>
    <row r="28" spans="1:9" ht="16.2" x14ac:dyDescent="0.3">
      <c r="A28" s="46" t="s">
        <v>38</v>
      </c>
      <c r="B28" s="47" t="s">
        <v>81</v>
      </c>
      <c r="C28" s="4" t="s">
        <v>49</v>
      </c>
      <c r="D28" s="7" t="s">
        <v>3</v>
      </c>
      <c r="E28" s="4">
        <v>631</v>
      </c>
      <c r="F28" s="41"/>
      <c r="G28" s="6">
        <f t="shared" si="0"/>
        <v>0</v>
      </c>
      <c r="H28" s="67"/>
      <c r="I28" s="67"/>
    </row>
    <row r="29" spans="1:9" ht="28.8" x14ac:dyDescent="0.3">
      <c r="A29" s="46" t="s">
        <v>39</v>
      </c>
      <c r="B29" s="49" t="s">
        <v>82</v>
      </c>
      <c r="C29" s="4" t="s">
        <v>49</v>
      </c>
      <c r="D29" s="7" t="s">
        <v>6</v>
      </c>
      <c r="E29" s="4">
        <v>2726</v>
      </c>
      <c r="F29" s="41"/>
      <c r="G29" s="6">
        <f t="shared" si="0"/>
        <v>0</v>
      </c>
      <c r="H29" s="67"/>
      <c r="I29" s="67"/>
    </row>
    <row r="30" spans="1:9" ht="16.2" x14ac:dyDescent="0.3">
      <c r="A30" s="46" t="s">
        <v>40</v>
      </c>
      <c r="B30" s="47" t="s">
        <v>83</v>
      </c>
      <c r="C30" s="4" t="s">
        <v>49</v>
      </c>
      <c r="D30" s="7" t="s">
        <v>6</v>
      </c>
      <c r="E30" s="4">
        <v>303</v>
      </c>
      <c r="F30" s="41"/>
      <c r="G30" s="6">
        <f t="shared" si="0"/>
        <v>0</v>
      </c>
      <c r="H30" s="67"/>
      <c r="I30" s="67"/>
    </row>
    <row r="31" spans="1:9" ht="15.6" x14ac:dyDescent="0.3">
      <c r="A31" s="46" t="s">
        <v>41</v>
      </c>
      <c r="B31" s="47" t="s">
        <v>84</v>
      </c>
      <c r="C31" s="4" t="s">
        <v>49</v>
      </c>
      <c r="D31" s="7" t="s">
        <v>7</v>
      </c>
      <c r="E31" s="4">
        <v>190</v>
      </c>
      <c r="F31" s="41"/>
      <c r="G31" s="6">
        <f t="shared" si="0"/>
        <v>0</v>
      </c>
      <c r="H31" s="67"/>
      <c r="I31" s="67"/>
    </row>
    <row r="32" spans="1:9" ht="16.2" x14ac:dyDescent="0.3">
      <c r="A32" s="46" t="s">
        <v>42</v>
      </c>
      <c r="B32" s="47" t="s">
        <v>85</v>
      </c>
      <c r="C32" s="4" t="s">
        <v>49</v>
      </c>
      <c r="D32" s="7" t="s">
        <v>6</v>
      </c>
      <c r="E32" s="4">
        <v>1703</v>
      </c>
      <c r="F32" s="41"/>
      <c r="G32" s="6">
        <f>ROUND(E32*F32,2)</f>
        <v>0</v>
      </c>
      <c r="H32" s="3"/>
      <c r="I32" s="3"/>
    </row>
    <row r="33" spans="1:9" ht="33" customHeight="1" x14ac:dyDescent="0.3">
      <c r="A33" s="46" t="s">
        <v>86</v>
      </c>
      <c r="B33" s="54" t="s">
        <v>87</v>
      </c>
      <c r="C33" s="4" t="s">
        <v>49</v>
      </c>
      <c r="D33" s="7" t="s">
        <v>6</v>
      </c>
      <c r="E33" s="4">
        <v>189</v>
      </c>
      <c r="F33" s="41"/>
      <c r="G33" s="6">
        <f>ROUND(E33*F33,2)</f>
        <v>0</v>
      </c>
      <c r="H33" s="67"/>
      <c r="I33" s="67"/>
    </row>
    <row r="34" spans="1:9" ht="19.5" customHeight="1" x14ac:dyDescent="0.3">
      <c r="A34" s="8" t="s">
        <v>20</v>
      </c>
      <c r="B34" s="24" t="s">
        <v>91</v>
      </c>
      <c r="C34" s="25"/>
      <c r="D34" s="25"/>
      <c r="E34" s="25"/>
      <c r="F34" s="26"/>
      <c r="G34" s="6"/>
      <c r="H34" s="67"/>
      <c r="I34" s="67"/>
    </row>
    <row r="35" spans="1:9" ht="19.5" customHeight="1" x14ac:dyDescent="0.3">
      <c r="A35" s="9" t="s">
        <v>55</v>
      </c>
      <c r="B35" s="51" t="s">
        <v>88</v>
      </c>
      <c r="C35" s="39"/>
      <c r="D35" s="39"/>
      <c r="E35" s="39"/>
      <c r="F35" s="40"/>
      <c r="G35" s="6"/>
      <c r="H35" s="3"/>
      <c r="I35" s="3"/>
    </row>
    <row r="36" spans="1:9" ht="21.75" customHeight="1" x14ac:dyDescent="0.3">
      <c r="A36" s="46" t="s">
        <v>21</v>
      </c>
      <c r="B36" s="52" t="s">
        <v>92</v>
      </c>
      <c r="C36" s="4" t="s">
        <v>48</v>
      </c>
      <c r="D36" s="4" t="s">
        <v>7</v>
      </c>
      <c r="E36" s="4">
        <v>77</v>
      </c>
      <c r="F36" s="42"/>
      <c r="G36" s="6">
        <f t="shared" si="0"/>
        <v>0</v>
      </c>
      <c r="H36" s="3"/>
      <c r="I36" s="3"/>
    </row>
    <row r="37" spans="1:9" ht="19.5" customHeight="1" x14ac:dyDescent="0.3">
      <c r="A37" s="46" t="s">
        <v>22</v>
      </c>
      <c r="B37" s="53" t="s">
        <v>93</v>
      </c>
      <c r="C37" s="4" t="s">
        <v>48</v>
      </c>
      <c r="D37" s="4" t="s">
        <v>135</v>
      </c>
      <c r="E37" s="4">
        <v>14</v>
      </c>
      <c r="F37" s="42"/>
      <c r="G37" s="6">
        <f t="shared" si="0"/>
        <v>0</v>
      </c>
      <c r="H37" s="3"/>
      <c r="I37" s="3"/>
    </row>
    <row r="38" spans="1:9" ht="19.5" customHeight="1" x14ac:dyDescent="0.3">
      <c r="A38" s="46" t="s">
        <v>57</v>
      </c>
      <c r="B38" s="53" t="s">
        <v>94</v>
      </c>
      <c r="C38" s="4" t="s">
        <v>48</v>
      </c>
      <c r="D38" s="4" t="s">
        <v>2</v>
      </c>
      <c r="E38" s="4">
        <v>1</v>
      </c>
      <c r="F38" s="42"/>
      <c r="G38" s="6">
        <f t="shared" si="0"/>
        <v>0</v>
      </c>
      <c r="H38" s="3"/>
      <c r="I38" s="3"/>
    </row>
    <row r="39" spans="1:9" x14ac:dyDescent="0.3">
      <c r="A39" s="8" t="s">
        <v>23</v>
      </c>
      <c r="B39" s="15" t="s">
        <v>120</v>
      </c>
      <c r="C39" s="16"/>
      <c r="D39" s="16"/>
      <c r="E39" s="16"/>
      <c r="F39" s="17"/>
      <c r="G39" s="6"/>
      <c r="H39" s="1"/>
      <c r="I39" s="2"/>
    </row>
    <row r="40" spans="1:9" ht="16.5" customHeight="1" x14ac:dyDescent="0.3">
      <c r="A40" s="9" t="s">
        <v>24</v>
      </c>
      <c r="B40" s="18" t="s">
        <v>101</v>
      </c>
      <c r="C40" s="19"/>
      <c r="D40" s="19"/>
      <c r="E40" s="19"/>
      <c r="F40" s="20"/>
      <c r="G40" s="6"/>
      <c r="H40" s="67"/>
      <c r="I40" s="67"/>
    </row>
    <row r="41" spans="1:9" ht="16.2" x14ac:dyDescent="0.3">
      <c r="A41" s="46" t="s">
        <v>25</v>
      </c>
      <c r="B41" s="48" t="s">
        <v>102</v>
      </c>
      <c r="C41" s="4" t="s">
        <v>50</v>
      </c>
      <c r="D41" s="4" t="s">
        <v>6</v>
      </c>
      <c r="E41" s="4">
        <v>2119</v>
      </c>
      <c r="F41" s="41"/>
      <c r="G41" s="6">
        <f t="shared" si="0"/>
        <v>0</v>
      </c>
      <c r="H41" s="67"/>
      <c r="I41" s="67"/>
    </row>
    <row r="42" spans="1:9" ht="28.8" x14ac:dyDescent="0.3">
      <c r="A42" s="46" t="s">
        <v>26</v>
      </c>
      <c r="B42" s="53" t="s">
        <v>103</v>
      </c>
      <c r="C42" s="4" t="s">
        <v>50</v>
      </c>
      <c r="D42" s="4" t="s">
        <v>3</v>
      </c>
      <c r="E42" s="4">
        <v>4548</v>
      </c>
      <c r="F42" s="41"/>
      <c r="G42" s="6">
        <f t="shared" si="0"/>
        <v>0</v>
      </c>
      <c r="H42" s="3"/>
      <c r="I42" s="3"/>
    </row>
    <row r="43" spans="1:9" ht="28.8" x14ac:dyDescent="0.3">
      <c r="A43" s="46" t="s">
        <v>27</v>
      </c>
      <c r="B43" s="53" t="s">
        <v>104</v>
      </c>
      <c r="C43" s="4" t="s">
        <v>53</v>
      </c>
      <c r="D43" s="4" t="s">
        <v>3</v>
      </c>
      <c r="E43" s="4">
        <v>3320</v>
      </c>
      <c r="F43" s="41"/>
      <c r="G43" s="6">
        <f t="shared" si="0"/>
        <v>0</v>
      </c>
      <c r="H43" s="3"/>
      <c r="I43" s="3"/>
    </row>
    <row r="44" spans="1:9" ht="31.5" customHeight="1" x14ac:dyDescent="0.3">
      <c r="A44" s="46" t="s">
        <v>95</v>
      </c>
      <c r="B44" s="49" t="s">
        <v>105</v>
      </c>
      <c r="C44" s="4" t="s">
        <v>53</v>
      </c>
      <c r="D44" s="4" t="s">
        <v>3</v>
      </c>
      <c r="E44" s="4">
        <v>3320</v>
      </c>
      <c r="F44" s="41"/>
      <c r="G44" s="6">
        <f t="shared" si="0"/>
        <v>0</v>
      </c>
      <c r="H44" s="3"/>
      <c r="I44" s="3"/>
    </row>
    <row r="45" spans="1:9" ht="28.8" x14ac:dyDescent="0.3">
      <c r="A45" s="46" t="s">
        <v>96</v>
      </c>
      <c r="B45" s="49" t="s">
        <v>106</v>
      </c>
      <c r="C45" s="4" t="s">
        <v>50</v>
      </c>
      <c r="D45" s="4" t="s">
        <v>3</v>
      </c>
      <c r="E45" s="4">
        <v>1480</v>
      </c>
      <c r="F45" s="41"/>
      <c r="G45" s="6">
        <f t="shared" si="0"/>
        <v>0</v>
      </c>
      <c r="H45" s="3"/>
      <c r="I45" s="3"/>
    </row>
    <row r="46" spans="1:9" ht="15.6" x14ac:dyDescent="0.3">
      <c r="A46" s="46" t="s">
        <v>97</v>
      </c>
      <c r="B46" s="49" t="s">
        <v>107</v>
      </c>
      <c r="C46" s="4" t="s">
        <v>53</v>
      </c>
      <c r="D46" s="4" t="s">
        <v>7</v>
      </c>
      <c r="E46" s="4">
        <v>750</v>
      </c>
      <c r="F46" s="41"/>
      <c r="G46" s="6">
        <f t="shared" si="0"/>
        <v>0</v>
      </c>
      <c r="H46" s="3"/>
      <c r="I46" s="3"/>
    </row>
    <row r="47" spans="1:9" ht="23.25" customHeight="1" x14ac:dyDescent="0.3">
      <c r="A47" s="46" t="s">
        <v>98</v>
      </c>
      <c r="B47" s="55" t="s">
        <v>130</v>
      </c>
      <c r="C47" s="4" t="s">
        <v>53</v>
      </c>
      <c r="D47" s="4" t="s">
        <v>3</v>
      </c>
      <c r="E47" s="4">
        <v>600</v>
      </c>
      <c r="F47" s="41"/>
      <c r="G47" s="6">
        <f t="shared" si="0"/>
        <v>0</v>
      </c>
      <c r="H47" s="3"/>
      <c r="I47" s="3"/>
    </row>
    <row r="48" spans="1:9" ht="23.25" customHeight="1" x14ac:dyDescent="0.3">
      <c r="A48" s="46" t="s">
        <v>99</v>
      </c>
      <c r="B48" s="55" t="s">
        <v>131</v>
      </c>
      <c r="C48" s="4" t="s">
        <v>132</v>
      </c>
      <c r="D48" s="4" t="s">
        <v>133</v>
      </c>
      <c r="E48" s="4">
        <v>600</v>
      </c>
      <c r="F48" s="41"/>
      <c r="G48" s="6">
        <f t="shared" si="0"/>
        <v>0</v>
      </c>
      <c r="H48" s="3"/>
      <c r="I48" s="3"/>
    </row>
    <row r="49" spans="1:9" ht="16.2" x14ac:dyDescent="0.3">
      <c r="A49" s="46" t="s">
        <v>100</v>
      </c>
      <c r="B49" s="47" t="s">
        <v>108</v>
      </c>
      <c r="C49" s="4" t="s">
        <v>53</v>
      </c>
      <c r="D49" s="4" t="s">
        <v>3</v>
      </c>
      <c r="E49" s="4">
        <v>740</v>
      </c>
      <c r="F49" s="43"/>
      <c r="G49" s="6">
        <f t="shared" si="0"/>
        <v>0</v>
      </c>
      <c r="H49" s="3"/>
      <c r="I49" s="3"/>
    </row>
    <row r="50" spans="1:9" ht="16.2" x14ac:dyDescent="0.3">
      <c r="A50" s="46" t="s">
        <v>134</v>
      </c>
      <c r="B50" s="49" t="s">
        <v>109</v>
      </c>
      <c r="C50" s="4" t="s">
        <v>50</v>
      </c>
      <c r="D50" s="4" t="s">
        <v>3</v>
      </c>
      <c r="E50" s="4">
        <v>100</v>
      </c>
      <c r="F50" s="43"/>
      <c r="G50" s="6">
        <f t="shared" si="0"/>
        <v>0</v>
      </c>
      <c r="H50" s="3"/>
      <c r="I50" s="3"/>
    </row>
    <row r="51" spans="1:9" x14ac:dyDescent="0.3">
      <c r="A51" s="8" t="s">
        <v>28</v>
      </c>
      <c r="B51" s="15" t="s">
        <v>126</v>
      </c>
      <c r="C51" s="16"/>
      <c r="D51" s="16"/>
      <c r="E51" s="16"/>
      <c r="F51" s="17"/>
      <c r="G51" s="6"/>
      <c r="H51" s="1"/>
      <c r="I51" s="2"/>
    </row>
    <row r="52" spans="1:9" ht="15.6" x14ac:dyDescent="0.3">
      <c r="A52" s="9" t="s">
        <v>29</v>
      </c>
      <c r="B52" s="21" t="s">
        <v>110</v>
      </c>
      <c r="C52" s="22"/>
      <c r="D52" s="22"/>
      <c r="E52" s="22"/>
      <c r="F52" s="20"/>
      <c r="G52" s="6"/>
      <c r="H52" s="67"/>
      <c r="I52" s="67"/>
    </row>
    <row r="53" spans="1:9" ht="28.8" x14ac:dyDescent="0.3">
      <c r="A53" s="46" t="s">
        <v>51</v>
      </c>
      <c r="B53" s="49" t="s">
        <v>111</v>
      </c>
      <c r="C53" s="4" t="s">
        <v>112</v>
      </c>
      <c r="D53" s="4" t="s">
        <v>2</v>
      </c>
      <c r="E53" s="4">
        <v>2</v>
      </c>
      <c r="F53" s="44"/>
      <c r="G53" s="6">
        <f t="shared" ref="G53:G60" si="1">ROUND(E53*F53,2)</f>
        <v>0</v>
      </c>
      <c r="H53" s="3"/>
      <c r="I53" s="3"/>
    </row>
    <row r="54" spans="1:9" ht="15.6" x14ac:dyDescent="0.3">
      <c r="A54" s="46" t="s">
        <v>52</v>
      </c>
      <c r="B54" s="49" t="s">
        <v>113</v>
      </c>
      <c r="C54" s="4" t="s">
        <v>112</v>
      </c>
      <c r="D54" s="4" t="s">
        <v>7</v>
      </c>
      <c r="E54" s="4">
        <v>8</v>
      </c>
      <c r="F54" s="44"/>
      <c r="G54" s="6">
        <f t="shared" si="1"/>
        <v>0</v>
      </c>
      <c r="H54" s="3"/>
      <c r="I54" s="3"/>
    </row>
    <row r="55" spans="1:9" ht="15.6" x14ac:dyDescent="0.3">
      <c r="A55" s="46" t="s">
        <v>58</v>
      </c>
      <c r="B55" s="47" t="s">
        <v>114</v>
      </c>
      <c r="C55" s="4" t="s">
        <v>112</v>
      </c>
      <c r="D55" s="5" t="s">
        <v>2</v>
      </c>
      <c r="E55" s="5">
        <v>3</v>
      </c>
      <c r="F55" s="44"/>
      <c r="G55" s="6">
        <f t="shared" si="1"/>
        <v>0</v>
      </c>
      <c r="H55" s="3"/>
      <c r="I55" s="3"/>
    </row>
    <row r="56" spans="1:9" ht="18" customHeight="1" x14ac:dyDescent="0.3">
      <c r="A56" s="46" t="s">
        <v>59</v>
      </c>
      <c r="B56" s="55" t="s">
        <v>115</v>
      </c>
      <c r="C56" s="4" t="s">
        <v>112</v>
      </c>
      <c r="D56" s="4" t="s">
        <v>3</v>
      </c>
      <c r="E56" s="4">
        <v>1</v>
      </c>
      <c r="F56" s="44"/>
      <c r="G56" s="6">
        <f t="shared" si="1"/>
        <v>0</v>
      </c>
      <c r="H56" s="3"/>
      <c r="I56" s="3"/>
    </row>
    <row r="57" spans="1:9" ht="15.6" x14ac:dyDescent="0.3">
      <c r="A57" s="12" t="s">
        <v>30</v>
      </c>
      <c r="B57" s="56" t="s">
        <v>127</v>
      </c>
      <c r="C57" s="56"/>
      <c r="D57" s="56"/>
      <c r="E57" s="56"/>
      <c r="F57" s="56"/>
      <c r="G57" s="4"/>
      <c r="H57" s="67"/>
      <c r="I57" s="67"/>
    </row>
    <row r="58" spans="1:9" ht="15.6" x14ac:dyDescent="0.3">
      <c r="A58" s="46" t="s">
        <v>54</v>
      </c>
      <c r="B58" t="s">
        <v>56</v>
      </c>
      <c r="C58" s="58"/>
      <c r="D58" s="59" t="s">
        <v>8</v>
      </c>
      <c r="E58" s="59">
        <v>1</v>
      </c>
      <c r="F58" s="65"/>
      <c r="G58" s="60">
        <f>ROUND(E58*F58,2)</f>
        <v>0</v>
      </c>
      <c r="H58" s="3"/>
      <c r="I58" s="3"/>
    </row>
    <row r="59" spans="1:9" ht="15.6" x14ac:dyDescent="0.3">
      <c r="A59" s="46" t="s">
        <v>116</v>
      </c>
      <c r="B59" s="62" t="s">
        <v>118</v>
      </c>
      <c r="C59" s="57"/>
      <c r="D59" s="61" t="s">
        <v>2</v>
      </c>
      <c r="E59" s="13">
        <v>1</v>
      </c>
      <c r="F59" s="66"/>
      <c r="G59" s="6">
        <f>ROUND(E59*F59,2)</f>
        <v>0</v>
      </c>
      <c r="H59" s="3"/>
      <c r="I59" s="3"/>
    </row>
    <row r="60" spans="1:9" ht="15.6" x14ac:dyDescent="0.3">
      <c r="A60" s="46" t="s">
        <v>117</v>
      </c>
      <c r="B60" s="63" t="s">
        <v>119</v>
      </c>
      <c r="C60" s="4"/>
      <c r="D60" s="61" t="s">
        <v>2</v>
      </c>
      <c r="E60" s="13">
        <v>1</v>
      </c>
      <c r="F60" s="45"/>
      <c r="G60" s="6">
        <f t="shared" si="1"/>
        <v>0</v>
      </c>
      <c r="H60" s="3"/>
      <c r="I60" s="3"/>
    </row>
    <row r="61" spans="1:9" ht="16.5" customHeight="1" x14ac:dyDescent="0.3">
      <c r="E61" s="86" t="s">
        <v>43</v>
      </c>
      <c r="F61" s="87"/>
      <c r="G61" s="83">
        <f>SUM(G14:G60)</f>
        <v>0</v>
      </c>
    </row>
    <row r="62" spans="1:9" ht="16.5" customHeight="1" x14ac:dyDescent="0.3">
      <c r="E62" s="79"/>
      <c r="F62" s="80"/>
      <c r="G62" s="82"/>
    </row>
    <row r="63" spans="1:9" x14ac:dyDescent="0.3">
      <c r="E63" s="84" t="s">
        <v>9</v>
      </c>
      <c r="F63" s="85"/>
      <c r="G63" s="4">
        <f>G61*0.21</f>
        <v>0</v>
      </c>
    </row>
    <row r="64" spans="1:9" ht="16.5" customHeight="1" x14ac:dyDescent="0.3">
      <c r="E64" s="77" t="s">
        <v>44</v>
      </c>
      <c r="F64" s="78"/>
      <c r="G64" s="81">
        <f>G61+G63</f>
        <v>0</v>
      </c>
    </row>
    <row r="65" spans="1:7" ht="12" customHeight="1" x14ac:dyDescent="0.3">
      <c r="E65" s="79"/>
      <c r="F65" s="80"/>
      <c r="G65" s="82"/>
    </row>
    <row r="67" spans="1:7" x14ac:dyDescent="0.3">
      <c r="A67" s="32" t="s">
        <v>65</v>
      </c>
      <c r="B67" s="31"/>
      <c r="C67" s="31"/>
      <c r="D67" s="31"/>
      <c r="E67" s="31"/>
      <c r="F67" s="31"/>
      <c r="G67" s="31"/>
    </row>
    <row r="68" spans="1:7" x14ac:dyDescent="0.3">
      <c r="A68" s="73" t="s">
        <v>47</v>
      </c>
      <c r="B68" s="73" t="s">
        <v>46</v>
      </c>
      <c r="C68" s="73" t="s">
        <v>45</v>
      </c>
      <c r="D68" s="73" t="s">
        <v>0</v>
      </c>
      <c r="E68" s="73" t="s">
        <v>1</v>
      </c>
      <c r="F68" s="73" t="s">
        <v>11</v>
      </c>
      <c r="G68" s="73" t="s">
        <v>10</v>
      </c>
    </row>
    <row r="69" spans="1:7" x14ac:dyDescent="0.3">
      <c r="A69" s="73"/>
      <c r="B69" s="73"/>
      <c r="C69" s="73"/>
      <c r="D69" s="73"/>
      <c r="E69" s="73"/>
      <c r="F69" s="73"/>
      <c r="G69" s="73"/>
    </row>
    <row r="70" spans="1:7" x14ac:dyDescent="0.3">
      <c r="A70" s="8" t="s">
        <v>12</v>
      </c>
      <c r="B70" s="69" t="s">
        <v>121</v>
      </c>
      <c r="C70" s="70"/>
      <c r="D70" s="70"/>
      <c r="E70" s="70"/>
      <c r="F70" s="71"/>
      <c r="G70" s="72"/>
    </row>
    <row r="71" spans="1:7" x14ac:dyDescent="0.3">
      <c r="A71" s="64" t="s">
        <v>13</v>
      </c>
      <c r="B71" s="47" t="s">
        <v>69</v>
      </c>
      <c r="C71" s="11" t="s">
        <v>48</v>
      </c>
      <c r="D71" s="7" t="s">
        <v>7</v>
      </c>
      <c r="E71" s="4">
        <v>320</v>
      </c>
      <c r="F71" s="41"/>
      <c r="G71" s="6">
        <f>ROUND(E71*F71,2)</f>
        <v>0</v>
      </c>
    </row>
    <row r="72" spans="1:7" ht="16.2" x14ac:dyDescent="0.3">
      <c r="A72" s="64" t="s">
        <v>14</v>
      </c>
      <c r="B72" s="50" t="s">
        <v>70</v>
      </c>
      <c r="C72" s="11" t="s">
        <v>48</v>
      </c>
      <c r="D72" s="7" t="s">
        <v>3</v>
      </c>
      <c r="E72" s="10">
        <v>4</v>
      </c>
      <c r="F72" s="41"/>
      <c r="G72" s="6">
        <f t="shared" ref="G72:G77" si="2">ROUND(E72*F72,2)</f>
        <v>0</v>
      </c>
    </row>
    <row r="73" spans="1:7" x14ac:dyDescent="0.3">
      <c r="A73" s="64" t="s">
        <v>15</v>
      </c>
      <c r="B73" s="47" t="s">
        <v>71</v>
      </c>
      <c r="C73" s="11" t="s">
        <v>48</v>
      </c>
      <c r="D73" s="7" t="s">
        <v>4</v>
      </c>
      <c r="E73" s="4">
        <v>1</v>
      </c>
      <c r="F73" s="41"/>
      <c r="G73" s="6">
        <f t="shared" si="2"/>
        <v>0</v>
      </c>
    </row>
    <row r="74" spans="1:7" x14ac:dyDescent="0.3">
      <c r="A74" s="64" t="s">
        <v>16</v>
      </c>
      <c r="B74" s="47" t="s">
        <v>72</v>
      </c>
      <c r="C74" s="11" t="s">
        <v>48</v>
      </c>
      <c r="D74" s="7" t="s">
        <v>7</v>
      </c>
      <c r="E74" s="4">
        <v>4</v>
      </c>
      <c r="F74" s="41"/>
      <c r="G74" s="6">
        <f t="shared" si="2"/>
        <v>0</v>
      </c>
    </row>
    <row r="75" spans="1:7" x14ac:dyDescent="0.3">
      <c r="A75" s="64" t="s">
        <v>17</v>
      </c>
      <c r="B75" s="47" t="s">
        <v>73</v>
      </c>
      <c r="C75" s="11" t="s">
        <v>48</v>
      </c>
      <c r="D75" s="7" t="s">
        <v>2</v>
      </c>
      <c r="E75" s="4">
        <v>2</v>
      </c>
      <c r="F75" s="41"/>
      <c r="G75" s="6">
        <f t="shared" si="2"/>
        <v>0</v>
      </c>
    </row>
    <row r="76" spans="1:7" x14ac:dyDescent="0.3">
      <c r="A76" s="64" t="s">
        <v>31</v>
      </c>
      <c r="B76" s="47" t="s">
        <v>74</v>
      </c>
      <c r="C76" s="11" t="s">
        <v>48</v>
      </c>
      <c r="D76" s="7" t="s">
        <v>2</v>
      </c>
      <c r="E76" s="4">
        <v>2</v>
      </c>
      <c r="F76" s="41"/>
      <c r="G76" s="6">
        <f>ROUND(E76*F76,2)</f>
        <v>0</v>
      </c>
    </row>
    <row r="77" spans="1:7" x14ac:dyDescent="0.3">
      <c r="A77" s="64" t="s">
        <v>32</v>
      </c>
      <c r="B77" s="49" t="s">
        <v>75</v>
      </c>
      <c r="C77" s="11" t="s">
        <v>48</v>
      </c>
      <c r="D77" s="7" t="s">
        <v>2</v>
      </c>
      <c r="E77" s="4">
        <v>3</v>
      </c>
      <c r="F77" s="41"/>
      <c r="G77" s="6">
        <f t="shared" si="2"/>
        <v>0</v>
      </c>
    </row>
    <row r="78" spans="1:7" x14ac:dyDescent="0.3">
      <c r="A78" s="64" t="s">
        <v>33</v>
      </c>
      <c r="B78" s="49" t="s">
        <v>76</v>
      </c>
      <c r="C78" s="11" t="s">
        <v>48</v>
      </c>
      <c r="D78" s="7" t="s">
        <v>2</v>
      </c>
      <c r="E78" s="4">
        <v>3</v>
      </c>
      <c r="F78" s="41"/>
      <c r="G78" s="6">
        <f>ROUND(E78*F78,2)</f>
        <v>0</v>
      </c>
    </row>
    <row r="79" spans="1:7" x14ac:dyDescent="0.3">
      <c r="A79" s="8" t="s">
        <v>18</v>
      </c>
      <c r="B79" s="24" t="s">
        <v>122</v>
      </c>
      <c r="C79" s="25"/>
      <c r="D79" s="25"/>
      <c r="E79" s="25"/>
      <c r="F79" s="26"/>
      <c r="G79" s="6"/>
    </row>
    <row r="80" spans="1:7" x14ac:dyDescent="0.3">
      <c r="A80" s="9" t="s">
        <v>19</v>
      </c>
      <c r="B80" s="37" t="s">
        <v>5</v>
      </c>
      <c r="C80" s="38"/>
      <c r="D80" s="38"/>
      <c r="E80" s="38"/>
      <c r="F80" s="14"/>
      <c r="G80" s="6"/>
    </row>
    <row r="81" spans="1:7" ht="16.2" x14ac:dyDescent="0.3">
      <c r="A81" s="64" t="s">
        <v>34</v>
      </c>
      <c r="B81" s="49" t="s">
        <v>77</v>
      </c>
      <c r="C81" s="4" t="s">
        <v>49</v>
      </c>
      <c r="D81" s="7" t="s">
        <v>6</v>
      </c>
      <c r="E81" s="4">
        <v>144</v>
      </c>
      <c r="F81" s="41"/>
      <c r="G81" s="6">
        <f t="shared" ref="G81:G87" si="3">ROUND(E81*F81,2)</f>
        <v>0</v>
      </c>
    </row>
    <row r="82" spans="1:7" ht="28.8" x14ac:dyDescent="0.3">
      <c r="A82" s="64" t="s">
        <v>35</v>
      </c>
      <c r="B82" s="49" t="s">
        <v>78</v>
      </c>
      <c r="C82" s="4" t="s">
        <v>49</v>
      </c>
      <c r="D82" s="7" t="s">
        <v>6</v>
      </c>
      <c r="E82" s="4">
        <v>96</v>
      </c>
      <c r="F82" s="41"/>
      <c r="G82" s="6">
        <f t="shared" si="3"/>
        <v>0</v>
      </c>
    </row>
    <row r="83" spans="1:7" ht="16.2" x14ac:dyDescent="0.3">
      <c r="A83" s="64" t="s">
        <v>36</v>
      </c>
      <c r="B83" s="49" t="s">
        <v>79</v>
      </c>
      <c r="C83" s="4" t="s">
        <v>49</v>
      </c>
      <c r="D83" s="7" t="s">
        <v>6</v>
      </c>
      <c r="E83" s="4">
        <v>96</v>
      </c>
      <c r="F83" s="41"/>
      <c r="G83" s="6">
        <f t="shared" si="3"/>
        <v>0</v>
      </c>
    </row>
    <row r="84" spans="1:7" ht="16.2" x14ac:dyDescent="0.3">
      <c r="A84" s="64" t="s">
        <v>37</v>
      </c>
      <c r="B84" s="47" t="s">
        <v>80</v>
      </c>
      <c r="C84" s="4" t="s">
        <v>49</v>
      </c>
      <c r="D84" s="7" t="s">
        <v>3</v>
      </c>
      <c r="E84" s="4">
        <v>2770</v>
      </c>
      <c r="F84" s="41"/>
      <c r="G84" s="6">
        <f t="shared" si="3"/>
        <v>0</v>
      </c>
    </row>
    <row r="85" spans="1:7" ht="16.2" x14ac:dyDescent="0.3">
      <c r="A85" s="64" t="s">
        <v>38</v>
      </c>
      <c r="B85" s="47" t="s">
        <v>81</v>
      </c>
      <c r="C85" s="4" t="s">
        <v>49</v>
      </c>
      <c r="D85" s="7" t="s">
        <v>3</v>
      </c>
      <c r="E85" s="4">
        <v>308</v>
      </c>
      <c r="F85" s="41"/>
      <c r="G85" s="6">
        <f t="shared" si="3"/>
        <v>0</v>
      </c>
    </row>
    <row r="86" spans="1:7" ht="28.8" x14ac:dyDescent="0.3">
      <c r="A86" s="64" t="s">
        <v>39</v>
      </c>
      <c r="B86" s="49" t="s">
        <v>82</v>
      </c>
      <c r="C86" s="4" t="s">
        <v>49</v>
      </c>
      <c r="D86" s="7" t="s">
        <v>6</v>
      </c>
      <c r="E86" s="4">
        <v>1286</v>
      </c>
      <c r="F86" s="41"/>
      <c r="G86" s="6">
        <f t="shared" si="3"/>
        <v>0</v>
      </c>
    </row>
    <row r="87" spans="1:7" ht="16.2" x14ac:dyDescent="0.3">
      <c r="A87" s="64" t="s">
        <v>40</v>
      </c>
      <c r="B87" s="47" t="s">
        <v>83</v>
      </c>
      <c r="C87" s="4" t="s">
        <v>49</v>
      </c>
      <c r="D87" s="7" t="s">
        <v>6</v>
      </c>
      <c r="E87" s="4">
        <v>143</v>
      </c>
      <c r="F87" s="41"/>
      <c r="G87" s="6">
        <f t="shared" si="3"/>
        <v>0</v>
      </c>
    </row>
    <row r="88" spans="1:7" ht="16.2" x14ac:dyDescent="0.3">
      <c r="A88" s="64" t="s">
        <v>41</v>
      </c>
      <c r="B88" s="47" t="s">
        <v>85</v>
      </c>
      <c r="C88" s="4" t="s">
        <v>49</v>
      </c>
      <c r="D88" s="7" t="s">
        <v>6</v>
      </c>
      <c r="E88" s="4">
        <v>831</v>
      </c>
      <c r="F88" s="41"/>
      <c r="G88" s="6">
        <f>ROUND(E88*F88,2)</f>
        <v>0</v>
      </c>
    </row>
    <row r="89" spans="1:7" ht="16.2" x14ac:dyDescent="0.3">
      <c r="A89" s="64" t="s">
        <v>128</v>
      </c>
      <c r="B89" s="54" t="s">
        <v>87</v>
      </c>
      <c r="C89" s="4" t="s">
        <v>49</v>
      </c>
      <c r="D89" s="7" t="s">
        <v>6</v>
      </c>
      <c r="E89" s="4">
        <v>92</v>
      </c>
      <c r="F89" s="41"/>
      <c r="G89" s="6">
        <f>ROUND(E89*F89,2)</f>
        <v>0</v>
      </c>
    </row>
    <row r="90" spans="1:7" ht="21" customHeight="1" x14ac:dyDescent="0.3">
      <c r="A90" s="8" t="s">
        <v>20</v>
      </c>
      <c r="B90" s="24" t="s">
        <v>129</v>
      </c>
      <c r="C90" s="25"/>
      <c r="D90" s="25"/>
      <c r="E90" s="25"/>
      <c r="F90" s="26"/>
      <c r="G90" s="6"/>
    </row>
    <row r="91" spans="1:7" x14ac:dyDescent="0.3">
      <c r="A91" s="8" t="s">
        <v>23</v>
      </c>
      <c r="B91" s="15" t="s">
        <v>123</v>
      </c>
      <c r="C91" s="16"/>
      <c r="D91" s="16"/>
      <c r="E91" s="16"/>
      <c r="F91" s="17"/>
      <c r="G91" s="6"/>
    </row>
    <row r="92" spans="1:7" x14ac:dyDescent="0.3">
      <c r="A92" s="9" t="s">
        <v>24</v>
      </c>
      <c r="B92" s="18" t="s">
        <v>101</v>
      </c>
      <c r="C92" s="19"/>
      <c r="D92" s="19"/>
      <c r="E92" s="19"/>
      <c r="F92" s="20"/>
      <c r="G92" s="6"/>
    </row>
    <row r="93" spans="1:7" ht="16.2" x14ac:dyDescent="0.3">
      <c r="A93" s="64" t="s">
        <v>25</v>
      </c>
      <c r="B93" s="48" t="s">
        <v>102</v>
      </c>
      <c r="C93" s="4" t="s">
        <v>50</v>
      </c>
      <c r="D93" s="4" t="s">
        <v>6</v>
      </c>
      <c r="E93" s="4">
        <v>985</v>
      </c>
      <c r="F93" s="41"/>
      <c r="G93" s="6">
        <f t="shared" ref="G93:G99" si="4">ROUND(E93*F93,2)</f>
        <v>0</v>
      </c>
    </row>
    <row r="94" spans="1:7" ht="28.8" x14ac:dyDescent="0.3">
      <c r="A94" s="64" t="s">
        <v>26</v>
      </c>
      <c r="B94" s="53" t="s">
        <v>103</v>
      </c>
      <c r="C94" s="4" t="s">
        <v>50</v>
      </c>
      <c r="D94" s="4" t="s">
        <v>3</v>
      </c>
      <c r="E94" s="4">
        <v>2219</v>
      </c>
      <c r="F94" s="41"/>
      <c r="G94" s="6">
        <f t="shared" si="4"/>
        <v>0</v>
      </c>
    </row>
    <row r="95" spans="1:7" ht="28.8" x14ac:dyDescent="0.3">
      <c r="A95" s="64" t="s">
        <v>27</v>
      </c>
      <c r="B95" s="53" t="s">
        <v>104</v>
      </c>
      <c r="C95" s="4" t="s">
        <v>53</v>
      </c>
      <c r="D95" s="4" t="s">
        <v>3</v>
      </c>
      <c r="E95" s="4">
        <v>1620</v>
      </c>
      <c r="F95" s="41"/>
      <c r="G95" s="6">
        <f t="shared" si="4"/>
        <v>0</v>
      </c>
    </row>
    <row r="96" spans="1:7" ht="16.2" x14ac:dyDescent="0.3">
      <c r="A96" s="64" t="s">
        <v>95</v>
      </c>
      <c r="B96" s="49" t="s">
        <v>105</v>
      </c>
      <c r="C96" s="4" t="s">
        <v>53</v>
      </c>
      <c r="D96" s="4" t="s">
        <v>3</v>
      </c>
      <c r="E96" s="4">
        <v>1620</v>
      </c>
      <c r="F96" s="41"/>
      <c r="G96" s="6">
        <f t="shared" si="4"/>
        <v>0</v>
      </c>
    </row>
    <row r="97" spans="1:7" ht="28.8" x14ac:dyDescent="0.3">
      <c r="A97" s="64" t="s">
        <v>96</v>
      </c>
      <c r="B97" s="49" t="s">
        <v>106</v>
      </c>
      <c r="C97" s="4" t="s">
        <v>50</v>
      </c>
      <c r="D97" s="4" t="s">
        <v>3</v>
      </c>
      <c r="E97" s="4">
        <v>650</v>
      </c>
      <c r="F97" s="41"/>
      <c r="G97" s="6">
        <f t="shared" si="4"/>
        <v>0</v>
      </c>
    </row>
    <row r="98" spans="1:7" x14ac:dyDescent="0.3">
      <c r="A98" s="64" t="s">
        <v>97</v>
      </c>
      <c r="B98" s="49" t="s">
        <v>107</v>
      </c>
      <c r="C98" s="4" t="s">
        <v>53</v>
      </c>
      <c r="D98" s="4" t="s">
        <v>7</v>
      </c>
      <c r="E98" s="4">
        <v>325</v>
      </c>
      <c r="F98" s="41"/>
      <c r="G98" s="6">
        <f t="shared" si="4"/>
        <v>0</v>
      </c>
    </row>
    <row r="99" spans="1:7" ht="16.2" x14ac:dyDescent="0.3">
      <c r="A99" s="64" t="s">
        <v>98</v>
      </c>
      <c r="B99" s="48" t="s">
        <v>109</v>
      </c>
      <c r="C99" s="4" t="s">
        <v>50</v>
      </c>
      <c r="D99" s="4" t="s">
        <v>3</v>
      </c>
      <c r="E99" s="4">
        <v>50</v>
      </c>
      <c r="F99" s="41"/>
      <c r="G99" s="6">
        <f t="shared" si="4"/>
        <v>0</v>
      </c>
    </row>
    <row r="100" spans="1:7" x14ac:dyDescent="0.3">
      <c r="A100" s="8" t="s">
        <v>28</v>
      </c>
      <c r="B100" s="15" t="s">
        <v>124</v>
      </c>
      <c r="C100" s="16"/>
      <c r="D100" s="16"/>
      <c r="E100" s="16"/>
      <c r="F100" s="17"/>
      <c r="G100" s="6"/>
    </row>
    <row r="101" spans="1:7" x14ac:dyDescent="0.3">
      <c r="A101" s="9" t="s">
        <v>29</v>
      </c>
      <c r="B101" s="21" t="s">
        <v>110</v>
      </c>
      <c r="C101" s="22"/>
      <c r="D101" s="22"/>
      <c r="E101" s="22"/>
      <c r="F101" s="20"/>
      <c r="G101" s="6"/>
    </row>
    <row r="102" spans="1:7" ht="28.8" x14ac:dyDescent="0.3">
      <c r="A102" s="64" t="s">
        <v>51</v>
      </c>
      <c r="B102" s="49" t="s">
        <v>111</v>
      </c>
      <c r="C102" s="4" t="s">
        <v>112</v>
      </c>
      <c r="D102" s="4" t="s">
        <v>2</v>
      </c>
      <c r="E102" s="4">
        <v>2</v>
      </c>
      <c r="F102" s="44"/>
      <c r="G102" s="6">
        <f t="shared" ref="G102:G105" si="5">ROUND(E102*F102,2)</f>
        <v>0</v>
      </c>
    </row>
    <row r="103" spans="1:7" x14ac:dyDescent="0.3">
      <c r="A103" s="64" t="s">
        <v>52</v>
      </c>
      <c r="B103" s="49" t="s">
        <v>113</v>
      </c>
      <c r="C103" s="4" t="s">
        <v>112</v>
      </c>
      <c r="D103" s="4" t="s">
        <v>7</v>
      </c>
      <c r="E103" s="4">
        <v>8</v>
      </c>
      <c r="F103" s="44"/>
      <c r="G103" s="6">
        <f t="shared" si="5"/>
        <v>0</v>
      </c>
    </row>
    <row r="104" spans="1:7" x14ac:dyDescent="0.3">
      <c r="A104" s="64" t="s">
        <v>58</v>
      </c>
      <c r="B104" s="47" t="s">
        <v>114</v>
      </c>
      <c r="C104" s="4" t="s">
        <v>112</v>
      </c>
      <c r="D104" s="5" t="s">
        <v>2</v>
      </c>
      <c r="E104" s="5">
        <v>3</v>
      </c>
      <c r="F104" s="44"/>
      <c r="G104" s="6">
        <f t="shared" si="5"/>
        <v>0</v>
      </c>
    </row>
    <row r="105" spans="1:7" ht="16.2" x14ac:dyDescent="0.3">
      <c r="A105" s="64" t="s">
        <v>59</v>
      </c>
      <c r="B105" s="55" t="s">
        <v>115</v>
      </c>
      <c r="C105" s="4" t="s">
        <v>112</v>
      </c>
      <c r="D105" s="4" t="s">
        <v>3</v>
      </c>
      <c r="E105" s="4">
        <v>1</v>
      </c>
      <c r="F105" s="44"/>
      <c r="G105" s="6">
        <f t="shared" si="5"/>
        <v>0</v>
      </c>
    </row>
    <row r="106" spans="1:7" x14ac:dyDescent="0.3">
      <c r="A106" s="12" t="s">
        <v>30</v>
      </c>
      <c r="B106" s="56" t="s">
        <v>125</v>
      </c>
      <c r="C106" s="56"/>
      <c r="D106" s="56"/>
      <c r="E106" s="56"/>
      <c r="F106" s="56"/>
      <c r="G106" s="4"/>
    </row>
    <row r="107" spans="1:7" x14ac:dyDescent="0.3">
      <c r="A107" s="64" t="s">
        <v>54</v>
      </c>
      <c r="B107" s="62" t="s">
        <v>118</v>
      </c>
      <c r="C107" s="57"/>
      <c r="D107" s="61" t="s">
        <v>2</v>
      </c>
      <c r="E107" s="13">
        <v>1</v>
      </c>
      <c r="F107" s="66"/>
      <c r="G107" s="6">
        <f>ROUND(E107*F107,2)</f>
        <v>0</v>
      </c>
    </row>
    <row r="108" spans="1:7" x14ac:dyDescent="0.3">
      <c r="A108" s="64" t="s">
        <v>116</v>
      </c>
      <c r="B108" s="63" t="s">
        <v>119</v>
      </c>
      <c r="C108" s="4"/>
      <c r="D108" s="61" t="s">
        <v>2</v>
      </c>
      <c r="E108" s="13">
        <v>1</v>
      </c>
      <c r="F108" s="45"/>
      <c r="G108" s="6">
        <f>ROUND(E108*F108,2)</f>
        <v>0</v>
      </c>
    </row>
    <row r="109" spans="1:7" x14ac:dyDescent="0.3">
      <c r="E109" s="86" t="s">
        <v>43</v>
      </c>
      <c r="F109" s="87"/>
      <c r="G109" s="83">
        <f>SUM(G71:G108)</f>
        <v>0</v>
      </c>
    </row>
    <row r="110" spans="1:7" x14ac:dyDescent="0.3">
      <c r="E110" s="79"/>
      <c r="F110" s="80"/>
      <c r="G110" s="82"/>
    </row>
    <row r="111" spans="1:7" x14ac:dyDescent="0.3">
      <c r="E111" s="84" t="s">
        <v>9</v>
      </c>
      <c r="F111" s="85"/>
      <c r="G111" s="4">
        <f>G109*0.21</f>
        <v>0</v>
      </c>
    </row>
    <row r="112" spans="1:7" x14ac:dyDescent="0.3">
      <c r="E112" s="77" t="s">
        <v>44</v>
      </c>
      <c r="F112" s="78"/>
      <c r="G112" s="81">
        <f>G109+G111</f>
        <v>0</v>
      </c>
    </row>
    <row r="113" spans="5:7" x14ac:dyDescent="0.3">
      <c r="E113" s="79"/>
      <c r="F113" s="80"/>
      <c r="G113" s="82"/>
    </row>
  </sheetData>
  <sheetProtection algorithmName="SHA-512" hashValue="PZeO5NhuGDkhEWlGkMNH5DD3tE3nrT0/FpyuuAAWzvXmoKzeVZJGsu9tBnjBLOrjL4C9Ggciz0QyW2CrHx0ROg==" saltValue="f1FNigb91FX1vICmzIfyDg==" spinCount="100000" sheet="1" objects="1" scenarios="1"/>
  <mergeCells count="51">
    <mergeCell ref="E109:F110"/>
    <mergeCell ref="G109:G110"/>
    <mergeCell ref="E111:F111"/>
    <mergeCell ref="E112:F113"/>
    <mergeCell ref="G112:G113"/>
    <mergeCell ref="A68:A69"/>
    <mergeCell ref="B68:B69"/>
    <mergeCell ref="C68:C69"/>
    <mergeCell ref="D68:D69"/>
    <mergeCell ref="E68:E69"/>
    <mergeCell ref="G61:G62"/>
    <mergeCell ref="E63:F63"/>
    <mergeCell ref="E61:F62"/>
    <mergeCell ref="H57:I57"/>
    <mergeCell ref="H52:I52"/>
    <mergeCell ref="B70:G70"/>
    <mergeCell ref="F68:F69"/>
    <mergeCell ref="G68:G69"/>
    <mergeCell ref="E64:F65"/>
    <mergeCell ref="G64:G65"/>
    <mergeCell ref="A3:G3"/>
    <mergeCell ref="B13:G13"/>
    <mergeCell ref="E11:E12"/>
    <mergeCell ref="H11:I12"/>
    <mergeCell ref="C11:C12"/>
    <mergeCell ref="A4:G4"/>
    <mergeCell ref="A11:A12"/>
    <mergeCell ref="B11:B12"/>
    <mergeCell ref="D11:D12"/>
    <mergeCell ref="D7:E7"/>
    <mergeCell ref="F11:F12"/>
    <mergeCell ref="G11:G12"/>
    <mergeCell ref="H13:I13"/>
    <mergeCell ref="D9:E9"/>
    <mergeCell ref="H40:I40"/>
    <mergeCell ref="H41:I41"/>
    <mergeCell ref="H31:I31"/>
    <mergeCell ref="H33:I33"/>
    <mergeCell ref="H34:I34"/>
    <mergeCell ref="H14:I14"/>
    <mergeCell ref="H15:I15"/>
    <mergeCell ref="H30:I30"/>
    <mergeCell ref="H23:I23"/>
    <mergeCell ref="H16:I16"/>
    <mergeCell ref="H17:I17"/>
    <mergeCell ref="H24:I24"/>
    <mergeCell ref="H25:I25"/>
    <mergeCell ref="H26:I26"/>
    <mergeCell ref="H27:I27"/>
    <mergeCell ref="H28:I28"/>
    <mergeCell ref="H29:I29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Kalno ir Jazminų Pan. Ž.</vt:lpstr>
      <vt:lpstr>'Kalno ir Jazminų Pan. Ž.'!_Hlk113015264</vt:lpstr>
      <vt:lpstr>'Kalno ir Jazminų Pan. Ž.'!_Hlk113015282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Remeikis</dc:creator>
  <cp:lastModifiedBy>Felicita Totoraitienė</cp:lastModifiedBy>
  <dcterms:created xsi:type="dcterms:W3CDTF">2023-06-08T14:26:22Z</dcterms:created>
  <dcterms:modified xsi:type="dcterms:W3CDTF">2025-04-18T10:43:47Z</dcterms:modified>
</cp:coreProperties>
</file>