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1VADVPT01\Kulig\2025\11. ES. HIS diegimas\Pirkimo dokumentai ir priedai\"/>
    </mc:Choice>
  </mc:AlternateContent>
  <xr:revisionPtr revIDLastSave="0" documentId="13_ncr:1_{0383C583-AA0E-4765-A8E7-0EA529149F15}"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0" i="1" l="1"/>
  <c r="F98" i="1"/>
  <c r="F97" i="1"/>
  <c r="F96" i="1"/>
  <c r="F95" i="1"/>
  <c r="F94" i="1"/>
  <c r="F93" i="1"/>
  <c r="F92" i="1"/>
  <c r="F91" i="1"/>
  <c r="F90" i="1"/>
  <c r="F89" i="1"/>
  <c r="F88" i="1"/>
  <c r="F87" i="1"/>
  <c r="F86" i="1"/>
  <c r="G99" i="1" s="1"/>
  <c r="G76" i="1"/>
  <c r="F74" i="1"/>
  <c r="F73" i="1"/>
  <c r="F72" i="1"/>
  <c r="F71" i="1"/>
  <c r="F70" i="1"/>
  <c r="F69" i="1"/>
  <c r="F68" i="1"/>
  <c r="F67" i="1"/>
  <c r="F66" i="1"/>
  <c r="F65" i="1"/>
  <c r="F64" i="1"/>
  <c r="F63" i="1"/>
  <c r="G75" i="1" s="1"/>
  <c r="F62" i="1"/>
  <c r="G52" i="1"/>
  <c r="F50" i="1"/>
  <c r="F49" i="1"/>
  <c r="F48" i="1"/>
  <c r="F47" i="1"/>
  <c r="F46" i="1"/>
  <c r="F45" i="1"/>
  <c r="F44" i="1"/>
  <c r="F43" i="1"/>
  <c r="F42" i="1"/>
  <c r="F41" i="1"/>
  <c r="F40" i="1"/>
  <c r="F39" i="1"/>
  <c r="F38" i="1"/>
  <c r="F37" i="1"/>
  <c r="G51" i="1" s="1"/>
  <c r="G21" i="1"/>
  <c r="F75" i="1" l="1"/>
  <c r="F76" i="1" s="1"/>
  <c r="F77" i="1" s="1"/>
  <c r="F51" i="1"/>
  <c r="F52" i="1" s="1"/>
  <c r="F53" i="1" s="1"/>
  <c r="F99" i="1"/>
  <c r="F100" i="1" s="1"/>
  <c r="F101" i="1" s="1"/>
</calcChain>
</file>

<file path=xl/sharedStrings.xml><?xml version="1.0" encoding="utf-8"?>
<sst xmlns="http://schemas.openxmlformats.org/spreadsheetml/2006/main" count="224" uniqueCount="155">
  <si>
    <t>PIRKIMO SĄLYGŲ PRIEDAS "PASIŪLYMO FORMA"</t>
  </si>
  <si>
    <t>KUL HIS MODERNIZAVIMO IR PLĖTROS PASLAUGOS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</si>
  <si>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</si>
  <si>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</si>
  <si>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</si>
  <si>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</si>
  <si>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</si>
  <si>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</si>
  <si>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</si>
  <si>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</si>
  <si>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</si>
  <si>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</si>
  <si>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</si>
  <si>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</si>
  <si>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</si>
  <si>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</si>
  <si>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</si>
  <si>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</si>
  <si>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</si>
  <si>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</si>
  <si>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</si>
  <si>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</si>
  <si>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</si>
  <si>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</si>
  <si>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</si>
  <si>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</si>
  <si>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</si>
  <si>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KLAIPĖDOS UNIVERSITETO LIGONINĖS (KUL)  INFORMACINĖS SISTEMOS (HIS) MODERNIZAVIMO IR PLĖTROS PASLAUGOS</t>
  </si>
  <si>
    <t>Tiekėjo pasiūlymas:</t>
  </si>
  <si>
    <t>Nr.</t>
  </si>
  <si>
    <t>Pavadinimas</t>
  </si>
  <si>
    <t>Kiekis</t>
  </si>
  <si>
    <t>Mato vienetas</t>
  </si>
  <si>
    <t>Kaina be PVM, Eur</t>
  </si>
  <si>
    <t>Suma be PVM, Eur</t>
  </si>
  <si>
    <t>1.</t>
  </si>
  <si>
    <t>Klaipėdos universiteto ligoninės (KUL)  informacinės sistemos (HIS) modernizavimo ir plėtros paslaugos</t>
  </si>
  <si>
    <t>1.1.</t>
  </si>
  <si>
    <t>Klaipėdos universiteto ligoninės (KUL)  informacinės sistemos (HIS) modernizavimo ir plėtros paslaugos, kurios apima integracinių sąsajų sukūrimą (pagal Techninės specifikacijos 7.2 lent.):</t>
  </si>
  <si>
    <t>kompl.</t>
  </si>
  <si>
    <t>1.2.</t>
  </si>
  <si>
    <t>ESPBI IS (RC) ir ESPBI IS posistemės (eLAB, NGN, ADPP, eReceptas)</t>
  </si>
  <si>
    <t>1.3.</t>
  </si>
  <si>
    <t>GoSign (RC elektroninių dokumentų pasirašymo, tikrinimo ir valdymo platforma)</t>
  </si>
  <si>
    <t>1.4.</t>
  </si>
  <si>
    <t>IPR (RC)</t>
  </si>
  <si>
    <t>1.5.</t>
  </si>
  <si>
    <t>SVEIDRA IS (VLK)</t>
  </si>
  <si>
    <t>1.6.</t>
  </si>
  <si>
    <t>EPTS (SODRA)</t>
  </si>
  <si>
    <t>1.7.</t>
  </si>
  <si>
    <t>EVIS (VLK)</t>
  </si>
  <si>
    <t>1.8.</t>
  </si>
  <si>
    <t>KLIS (planuojama įsigyti KUL LIS sistema)</t>
  </si>
  <si>
    <t>1.9.</t>
  </si>
  <si>
    <t>Patologijos ir genetinių tyrimų LIS (planuojama įsigyti KUL LIS sistema)</t>
  </si>
  <si>
    <t>1.10.</t>
  </si>
  <si>
    <t>Vaizdų apdorojimo PĮ (ne mažiau 2 skirtingų tiekėjų teikiami PACS sprendimai)</t>
  </si>
  <si>
    <t>1.11.</t>
  </si>
  <si>
    <t xml:space="preserve">Finansų ir turto valdymo sistema LABBIS KONTO  </t>
  </si>
  <si>
    <t>1.12.</t>
  </si>
  <si>
    <t>DBSIS</t>
  </si>
  <si>
    <t>1.13.</t>
  </si>
  <si>
    <t>Išmaniosios spintos PĮ</t>
  </si>
  <si>
    <t>1.14.</t>
  </si>
  <si>
    <t>Papildomos Klaipėdos universiteto ligoninės (KUL)  informacinės sistemos (HIS) vystymo paslaugos (pagal Techninės specifikacijos 8.13.8 p.)</t>
  </si>
  <si>
    <t>val.</t>
  </si>
  <si>
    <t>Suma be PVM</t>
  </si>
  <si>
    <t>Taikomas PVM dydis (%)</t>
  </si>
  <si>
    <t>PVM suma</t>
  </si>
  <si>
    <t>Suma su PVM</t>
  </si>
  <si>
    <t>Dalies biudžetas su PVM: 1731320 Eur</t>
  </si>
  <si>
    <t>2. DALIS</t>
  </si>
  <si>
    <t>2.</t>
  </si>
  <si>
    <t>Klaipėdos universiteto ligoninės (KUL)  klinikinės, biochemijos, imunologijos ir mikrobiologijos laboratorijos informacinės sistemos (KLIS) diegimo paslaugos</t>
  </si>
  <si>
    <t>2.1.</t>
  </si>
  <si>
    <t>Klaipėdos universiteto ligoninės (KUL)  klinikinės, biochemijos, imunologijos ir mikrobiologijos laboratorijos informacinės sistemos (KLIS) diegimo paslaugos, kurios apima integracinių sąsajų sukūrimą (pagal Techninės specifikacijos 7.9 p.):</t>
  </si>
  <si>
    <t>2.2.</t>
  </si>
  <si>
    <t>Bazinė KLIS platforma</t>
  </si>
  <si>
    <t>2.3.</t>
  </si>
  <si>
    <t>Kokybės kontrolės valdymo modulis</t>
  </si>
  <si>
    <t>2.4.</t>
  </si>
  <si>
    <t>Mėginių archyvavimo modulis</t>
  </si>
  <si>
    <t>2.5.</t>
  </si>
  <si>
    <t>Kraujo banko modulis</t>
  </si>
  <si>
    <t>2.6.</t>
  </si>
  <si>
    <t>Reagentų sandėliavimo modulis</t>
  </si>
  <si>
    <t>2.7.</t>
  </si>
  <si>
    <t>Mikrobiologijos modulis</t>
  </si>
  <si>
    <t>2.8.</t>
  </si>
  <si>
    <t>Laboratorijos paslaugų teikimo išoriniams ASPĮ / verslo subjektams modulis</t>
  </si>
  <si>
    <t>2.9.</t>
  </si>
  <si>
    <t>Vartotojų konkurentinės licencijos</t>
  </si>
  <si>
    <t>vnt.</t>
  </si>
  <si>
    <t>2.10.</t>
  </si>
  <si>
    <t>Integracija KLIS su ESPBI eLAB IS</t>
  </si>
  <si>
    <t>2.11.</t>
  </si>
  <si>
    <t>Integracija analizatorių į KLIS</t>
  </si>
  <si>
    <t>2.12.</t>
  </si>
  <si>
    <t>Integracija KLIS su KUL HIS</t>
  </si>
  <si>
    <t>2.13.</t>
  </si>
  <si>
    <t>Papildomos Klaipėdos universiteto ligoninės (KUL) klinikinės, biochemijos, imunologijos ir mikrobiologijos laboratorijos informacinės sistemos (KLIS) vystymo paslaugos (pagal Techninės specifikacijos 8.12.8 p.)</t>
  </si>
  <si>
    <t>Dalies biudžetas su PVM: 500000 Eur</t>
  </si>
  <si>
    <t>3. DALIS</t>
  </si>
  <si>
    <t>KLAIPĖDOS UNIVERSITETO LIGONINĖS (KUL)  PATOLOGIJOS IR GENETIKOS LABORATORIJOS INFORMACINĖS SISTEMOS (PLIS) DIEGIMO PASLAUGOS</t>
  </si>
  <si>
    <t>3.</t>
  </si>
  <si>
    <t>Klaipėdos universiteto ligoninės (KUL)  patologijos ir genetikos laboratorijos informacinės sistemos (PLIS) diegimo paslaugos</t>
  </si>
  <si>
    <t>3.1.</t>
  </si>
  <si>
    <t>Klaipėdos universiteto ligoninės (KUL)  patologijos ir genetikos laboratorijos informacinės sistemos (PLIS) diegimo paslaugos, kurios apima integracinių sąsajų sukūrimą (pagal Techninės specifikacijos 7.8 p.):</t>
  </si>
  <si>
    <t>3.2.</t>
  </si>
  <si>
    <t>Bazinė PLIS platforma</t>
  </si>
  <si>
    <t>3.3.</t>
  </si>
  <si>
    <t>3.4.</t>
  </si>
  <si>
    <t>3.5.</t>
  </si>
  <si>
    <t>3.6.</t>
  </si>
  <si>
    <t>Molekulinės mikrobiologijos modulis</t>
  </si>
  <si>
    <t>3.7.</t>
  </si>
  <si>
    <t>Genetinių tyrimų modulis</t>
  </si>
  <si>
    <t>3.8.</t>
  </si>
  <si>
    <t>Molekulinės patologijos modulis</t>
  </si>
  <si>
    <t>3.9.</t>
  </si>
  <si>
    <t>3.10.</t>
  </si>
  <si>
    <t>Integracija PLIS su ESPBI eLAB IS</t>
  </si>
  <si>
    <t>3.11.</t>
  </si>
  <si>
    <t>Integracija analizatorių į PLIS</t>
  </si>
  <si>
    <t>3.12.</t>
  </si>
  <si>
    <t>Integracija PLIS su KUL HIS</t>
  </si>
  <si>
    <t>3.13.</t>
  </si>
  <si>
    <t>Papildomos Klaipėdos universiteto ligoninės (KUL) patologijos ir genetikos laboratorijos informacinės sistemos (PLIS) vystymo paslaugos (pagal Techninės specifikacijos 8.12.8 p.)</t>
  </si>
  <si>
    <t>Dalies biudžetas su PVM: 300000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</si>
  <si>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</si>
  <si>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</si>
  <si>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</si>
  <si>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</si>
  <si>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</si>
  <si>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</si>
  <si>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</si>
  <si>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</si>
  <si>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</si>
  <si>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</si>
  <si>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</si>
  <si>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</si>
  <si>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</si>
  <si>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</si>
  <si>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</si>
  <si>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</si>
  <si>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</si>
  <si>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</si>
  <si>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Dokumentai reikalaujami pirkimo sąlygų priede "Kokybės kriterijai ir jų vertinimas"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</si>
  <si>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</si>
  <si>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</si>
  <si>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</si>
  <si>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3352 2025-04-23 07:53:43</t>
  </si>
  <si>
    <r>
      <t>Pavadinimas, gamintojas, versija</t>
    </r>
    <r>
      <rPr>
        <sz val="11"/>
        <color theme="1"/>
        <rFont val="Calibri"/>
        <family val="2"/>
        <charset val="186"/>
        <scheme val="minor"/>
      </rPr>
      <t xml:space="preserve"> (jei yra)</t>
    </r>
  </si>
  <si>
    <t>KLAIPĖDOS UNIVERSITETO LIGONINĖS (KUL)  KLINIKINĖS, BIOCHEMIJOS, IMUNOLOGIJOS IR MIKROBIOLOGIJOS 
LABORATORIJOS INFORMACINĖS SISTEMOS (KLIS) DIEGIMO PASLAUGOS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</si>
</sst>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6" borderId="23" xfId="0" applyFont="1" applyFill="1" applyBorder="1" applyProtection="1">
      <protection locked="0"/>
    </xf>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3" fillId="4" borderId="23" xfId="0" applyFont="1" applyFill="1" applyBorder="1" applyAlignment="1">
      <alignment horizontal="right"/>
    </xf>
    <xf numFmtId="0" fontId="3" fillId="4" borderId="23" xfId="0" applyFont="1" applyFill="1" applyBorder="1" applyAlignment="1">
      <alignment horizontal="center" vertical="center" wrapText="1"/>
    </xf>
    <xf numFmtId="0" fontId="2" fillId="5" borderId="23" xfId="0" applyFont="1" applyFill="1" applyBorder="1" applyAlignment="1" applyProtection="1">
      <alignment wrapText="1"/>
      <protection locked="0"/>
    </xf>
    <xf numFmtId="0" fontId="2" fillId="4" borderId="0" xfId="0" applyFont="1" applyFill="1" applyAlignment="1">
      <alignment horizontal="left" wrapText="1"/>
    </xf>
    <xf numFmtId="0" fontId="2" fillId="2" borderId="0" xfId="0" applyFont="1" applyFill="1" applyAlignment="1">
      <alignment wrapText="1"/>
    </xf>
    <xf numFmtId="0" fontId="2"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2" fillId="2" borderId="1" xfId="0" applyFont="1" applyFill="1" applyBorder="1" applyAlignment="1">
      <alignment vertical="center" wrapText="1"/>
    </xf>
    <xf numFmtId="0" fontId="0" fillId="0" borderId="15" xfId="0" applyBorder="1" applyAlignment="1">
      <alignment wrapText="1"/>
    </xf>
    <xf numFmtId="0" fontId="2" fillId="4" borderId="23" xfId="0" applyFont="1" applyFill="1" applyBorder="1" applyAlignment="1">
      <alignment vertical="center" wrapText="1"/>
    </xf>
    <xf numFmtId="0" fontId="0" fillId="0" borderId="23" xfId="0" applyBorder="1" applyAlignment="1">
      <alignment wrapText="1"/>
    </xf>
    <xf numFmtId="0" fontId="2" fillId="2" borderId="0" xfId="0" applyFont="1" applyFill="1" applyAlignment="1">
      <alignment vertical="center" wrapText="1"/>
    </xf>
    <xf numFmtId="49" fontId="4" fillId="2" borderId="2" xfId="0" applyNumberFormat="1" applyFont="1" applyFill="1" applyBorder="1" applyAlignment="1">
      <alignment horizontal="left" vertical="center" wrapText="1"/>
    </xf>
    <xf numFmtId="0" fontId="0" fillId="0" borderId="22" xfId="0" applyBorder="1" applyAlignment="1">
      <alignment wrapText="1"/>
    </xf>
    <xf numFmtId="0" fontId="2"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0" fontId="3" fillId="2" borderId="0" xfId="0" applyFont="1" applyFill="1"/>
    <xf numFmtId="0" fontId="2" fillId="2" borderId="0" xfId="0" applyFont="1" applyFill="1"/>
    <xf numFmtId="0" fontId="3" fillId="2" borderId="0" xfId="0" applyFont="1" applyFill="1" applyAlignment="1">
      <alignment horizontal="left" wrapText="1"/>
    </xf>
    <xf numFmtId="0" fontId="2"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4" borderId="1" xfId="0" applyFont="1" applyFill="1" applyBorder="1" applyAlignment="1">
      <alignment horizontal="left" vertical="center" wrapText="1"/>
    </xf>
    <xf numFmtId="0" fontId="2" fillId="5" borderId="17" xfId="0" applyFont="1" applyFill="1" applyBorder="1" applyAlignment="1" applyProtection="1">
      <alignment horizontal="center" vertical="center" wrapText="1"/>
      <protection locked="0"/>
    </xf>
    <xf numFmtId="0" fontId="0" fillId="0" borderId="17" xfId="0" applyBorder="1"/>
    <xf numFmtId="0" fontId="2" fillId="3" borderId="8"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3" borderId="0" xfId="0" applyFont="1" applyFill="1" applyProtection="1">
      <protection locked="0"/>
    </xf>
    <xf numFmtId="0" fontId="3" fillId="2" borderId="0" xfId="0" applyFont="1" applyFill="1" applyAlignment="1">
      <alignment horizontal="left"/>
    </xf>
    <xf numFmtId="0" fontId="5" fillId="2" borderId="0" xfId="0" applyFont="1" applyFill="1" applyAlignment="1">
      <alignment horizontal="left" vertical="top" wrapText="1"/>
    </xf>
    <xf numFmtId="0" fontId="2"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2" fillId="3" borderId="10"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4" xfId="0" applyBorder="1"/>
    <xf numFmtId="0" fontId="3" fillId="2" borderId="0" xfId="0" applyFont="1" applyFill="1" applyAlignment="1">
      <alignment horizontal="left"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9" xfId="0" applyFont="1" applyFill="1" applyBorder="1" applyAlignment="1" applyProtection="1">
      <alignment horizontal="center" vertical="center" wrapText="1"/>
      <protection locked="0"/>
    </xf>
    <xf numFmtId="0" fontId="2" fillId="4" borderId="23" xfId="0" applyFont="1" applyFill="1" applyBorder="1" applyAlignment="1">
      <alignment vertical="top" wrapText="1"/>
    </xf>
    <xf numFmtId="0" fontId="3" fillId="4" borderId="23" xfId="0" applyFont="1" applyFill="1" applyBorder="1" applyAlignment="1">
      <alignment vertical="top"/>
    </xf>
    <xf numFmtId="0" fontId="3" fillId="4" borderId="23" xfId="0" applyFont="1" applyFill="1" applyBorder="1" applyAlignment="1">
      <alignment vertical="top" wrapText="1"/>
    </xf>
    <xf numFmtId="0" fontId="2" fillId="4" borderId="23" xfId="0" applyFont="1" applyFill="1" applyBorder="1" applyAlignment="1">
      <alignment vertical="top"/>
    </xf>
    <xf numFmtId="0" fontId="3" fillId="4" borderId="0" xfId="0" applyFont="1" applyFill="1" applyAlignment="1">
      <alignment vertical="top"/>
    </xf>
    <xf numFmtId="0" fontId="3" fillId="4" borderId="0" xfId="0" applyFont="1" applyFill="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101"/>
  <sheetViews>
    <sheetView tabSelected="1" workbookViewId="0">
      <selection activeCell="B8" sqref="B8"/>
    </sheetView>
  </sheetViews>
  <sheetFormatPr defaultColWidth="10.875" defaultRowHeight="15" x14ac:dyDescent="0.25"/>
  <cols>
    <col min="1" max="1" width="7.125" style="1" customWidth="1"/>
    <col min="2" max="2" width="39.75" style="1" customWidth="1"/>
    <col min="3" max="3" width="5.75" style="1" customWidth="1"/>
    <col min="4" max="4" width="7.625" style="1" customWidth="1"/>
    <col min="5" max="6" width="10" style="1" customWidth="1"/>
    <col min="7" max="7" width="21.12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3" t="s">
        <v>7</v>
      </c>
      <c r="B12" s="34"/>
      <c r="C12" s="30"/>
      <c r="D12" s="31"/>
      <c r="E12" s="31"/>
      <c r="F12" s="32"/>
    </row>
    <row r="13" spans="1:6" ht="15.95" customHeight="1" x14ac:dyDescent="0.25">
      <c r="A13" s="38" t="s">
        <v>8</v>
      </c>
      <c r="B13" s="39"/>
      <c r="C13" s="30"/>
      <c r="D13" s="31"/>
      <c r="E13" s="31"/>
      <c r="F13" s="32"/>
    </row>
    <row r="14" spans="1:6" ht="15.95" customHeight="1" x14ac:dyDescent="0.25">
      <c r="A14" s="38" t="s">
        <v>9</v>
      </c>
      <c r="B14" s="39"/>
      <c r="C14" s="30"/>
      <c r="D14" s="31"/>
      <c r="E14" s="31"/>
      <c r="F14" s="32"/>
    </row>
    <row r="15" spans="1:6" ht="15.95" customHeight="1" x14ac:dyDescent="0.25">
      <c r="A15" s="33" t="s">
        <v>10</v>
      </c>
      <c r="B15" s="34"/>
      <c r="C15" s="30"/>
      <c r="D15" s="31"/>
      <c r="E15" s="31"/>
      <c r="F15" s="32"/>
    </row>
    <row r="16" spans="1:6" ht="63" customHeight="1" x14ac:dyDescent="0.25">
      <c r="A16" s="38" t="s">
        <v>11</v>
      </c>
      <c r="B16" s="39"/>
      <c r="C16" s="30"/>
      <c r="D16" s="31"/>
      <c r="E16" s="31"/>
      <c r="F16" s="32"/>
    </row>
    <row r="17" spans="1:7" ht="15.95" customHeight="1" x14ac:dyDescent="0.25">
      <c r="A17" s="33" t="s">
        <v>12</v>
      </c>
      <c r="B17" s="34"/>
      <c r="C17" s="30"/>
      <c r="D17" s="31"/>
      <c r="E17" s="31"/>
      <c r="F17" s="32"/>
    </row>
    <row r="18" spans="1:7" ht="33.75" customHeight="1" x14ac:dyDescent="0.25">
      <c r="A18" s="33" t="s">
        <v>13</v>
      </c>
      <c r="B18" s="34"/>
      <c r="C18" s="30"/>
      <c r="D18" s="31"/>
      <c r="E18" s="31"/>
      <c r="F18" s="32"/>
    </row>
    <row r="19" spans="1:7" ht="48" customHeight="1" x14ac:dyDescent="0.25">
      <c r="A19" s="33" t="s">
        <v>14</v>
      </c>
      <c r="B19" s="34"/>
      <c r="C19" s="30"/>
      <c r="D19" s="31"/>
      <c r="E19" s="31"/>
      <c r="F19" s="32"/>
    </row>
    <row r="20" spans="1:7" ht="54.95" customHeight="1" x14ac:dyDescent="0.25">
      <c r="A20" s="33" t="s">
        <v>15</v>
      </c>
      <c r="B20" s="34"/>
      <c r="C20" s="30"/>
      <c r="D20" s="31"/>
      <c r="E20" s="31"/>
      <c r="F20" s="32"/>
    </row>
    <row r="21" spans="1:7" ht="109.5" customHeight="1" x14ac:dyDescent="0.25">
      <c r="A21" s="35" t="s">
        <v>16</v>
      </c>
      <c r="B21" s="36"/>
      <c r="C21" s="40"/>
      <c r="D21" s="41"/>
      <c r="E21" s="41"/>
      <c r="F21" s="41"/>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2" t="s">
        <v>17</v>
      </c>
      <c r="B23" s="43"/>
      <c r="C23" s="43"/>
      <c r="D23" s="43"/>
      <c r="E23" s="43"/>
      <c r="F23" s="43"/>
    </row>
    <row r="24" spans="1:7" x14ac:dyDescent="0.25">
      <c r="A24" s="29" t="s">
        <v>18</v>
      </c>
      <c r="B24" s="29"/>
      <c r="C24" s="29"/>
      <c r="D24" s="29"/>
      <c r="E24" s="29"/>
      <c r="F24" s="29"/>
    </row>
    <row r="25" spans="1:7" x14ac:dyDescent="0.25">
      <c r="A25" s="29" t="s">
        <v>19</v>
      </c>
      <c r="B25" s="29"/>
      <c r="C25" s="29"/>
      <c r="D25" s="29"/>
      <c r="E25" s="29"/>
      <c r="F25" s="29"/>
    </row>
    <row r="26" spans="1:7" x14ac:dyDescent="0.25">
      <c r="A26" s="29" t="s">
        <v>20</v>
      </c>
      <c r="B26" s="29"/>
      <c r="C26" s="29"/>
      <c r="D26" s="29"/>
      <c r="E26" s="29"/>
      <c r="F26" s="29"/>
    </row>
    <row r="27" spans="1:7" ht="30.75" customHeight="1" x14ac:dyDescent="0.25">
      <c r="A27" s="29" t="s">
        <v>21</v>
      </c>
      <c r="B27" s="29"/>
      <c r="C27" s="29"/>
      <c r="D27" s="29"/>
      <c r="E27" s="29"/>
      <c r="F27" s="29"/>
    </row>
    <row r="28" spans="1:7" ht="51.75" customHeight="1" x14ac:dyDescent="0.25">
      <c r="A28" s="37" t="s">
        <v>22</v>
      </c>
      <c r="B28" s="29"/>
      <c r="C28" s="29"/>
      <c r="D28" s="29"/>
      <c r="E28" s="29"/>
      <c r="F28" s="29"/>
    </row>
    <row r="29" spans="1:7" x14ac:dyDescent="0.25">
      <c r="A29" s="29" t="s">
        <v>23</v>
      </c>
      <c r="B29" s="29"/>
      <c r="C29" s="29"/>
      <c r="D29" s="29"/>
      <c r="E29" s="29"/>
      <c r="F29" s="29"/>
    </row>
    <row r="30" spans="1:7" ht="31.5" customHeight="1" x14ac:dyDescent="0.25">
      <c r="A30" s="28" t="s">
        <v>24</v>
      </c>
      <c r="B30" s="28"/>
      <c r="C30" s="28"/>
      <c r="D30" s="15"/>
    </row>
    <row r="31" spans="1:7" x14ac:dyDescent="0.25">
      <c r="A31" s="14" t="s">
        <v>25</v>
      </c>
    </row>
    <row r="32" spans="1:7" x14ac:dyDescent="0.25">
      <c r="A32" s="12" t="s">
        <v>26</v>
      </c>
      <c r="B32" s="12" t="s">
        <v>27</v>
      </c>
    </row>
    <row r="34" spans="1:7" x14ac:dyDescent="0.25">
      <c r="A34" s="12" t="s">
        <v>28</v>
      </c>
    </row>
    <row r="35" spans="1:7" ht="30" x14ac:dyDescent="0.25">
      <c r="A35" s="26" t="s">
        <v>29</v>
      </c>
      <c r="B35" s="26" t="s">
        <v>30</v>
      </c>
      <c r="C35" s="26" t="s">
        <v>31</v>
      </c>
      <c r="D35" s="26" t="s">
        <v>32</v>
      </c>
      <c r="E35" s="26" t="s">
        <v>33</v>
      </c>
      <c r="F35" s="26" t="s">
        <v>34</v>
      </c>
      <c r="G35" s="26" t="s">
        <v>153</v>
      </c>
    </row>
    <row r="36" spans="1:7" ht="45" x14ac:dyDescent="0.25">
      <c r="A36" s="76" t="s">
        <v>35</v>
      </c>
      <c r="B36" s="77" t="s">
        <v>36</v>
      </c>
      <c r="C36" s="17"/>
      <c r="D36" s="17"/>
      <c r="E36" s="17"/>
      <c r="F36" s="17"/>
      <c r="G36" s="17"/>
    </row>
    <row r="37" spans="1:7" ht="75" x14ac:dyDescent="0.25">
      <c r="A37" s="78" t="s">
        <v>37</v>
      </c>
      <c r="B37" s="75" t="s">
        <v>38</v>
      </c>
      <c r="C37" s="17">
        <v>1</v>
      </c>
      <c r="D37" s="17" t="s">
        <v>39</v>
      </c>
      <c r="E37" s="18"/>
      <c r="F37" s="17" t="str">
        <f t="shared" ref="F37:F50" si="0">IF(ISBLANK(E37),"", PRODUCT(C37,E37))</f>
        <v/>
      </c>
      <c r="G37" s="27"/>
    </row>
    <row r="38" spans="1:7" ht="30" x14ac:dyDescent="0.25">
      <c r="A38" s="78" t="s">
        <v>40</v>
      </c>
      <c r="B38" s="75" t="s">
        <v>41</v>
      </c>
      <c r="C38" s="17">
        <v>1</v>
      </c>
      <c r="D38" s="17" t="s">
        <v>39</v>
      </c>
      <c r="E38" s="18"/>
      <c r="F38" s="17" t="str">
        <f t="shared" si="0"/>
        <v/>
      </c>
      <c r="G38" s="27"/>
    </row>
    <row r="39" spans="1:7" ht="30" x14ac:dyDescent="0.25">
      <c r="A39" s="78" t="s">
        <v>42</v>
      </c>
      <c r="B39" s="75" t="s">
        <v>43</v>
      </c>
      <c r="C39" s="17">
        <v>1</v>
      </c>
      <c r="D39" s="17" t="s">
        <v>39</v>
      </c>
      <c r="E39" s="18"/>
      <c r="F39" s="17" t="str">
        <f t="shared" si="0"/>
        <v/>
      </c>
      <c r="G39" s="27"/>
    </row>
    <row r="40" spans="1:7" x14ac:dyDescent="0.25">
      <c r="A40" s="78" t="s">
        <v>44</v>
      </c>
      <c r="B40" s="75" t="s">
        <v>45</v>
      </c>
      <c r="C40" s="17">
        <v>1</v>
      </c>
      <c r="D40" s="17" t="s">
        <v>39</v>
      </c>
      <c r="E40" s="18"/>
      <c r="F40" s="17" t="str">
        <f t="shared" si="0"/>
        <v/>
      </c>
      <c r="G40" s="27"/>
    </row>
    <row r="41" spans="1:7" x14ac:dyDescent="0.25">
      <c r="A41" s="78" t="s">
        <v>46</v>
      </c>
      <c r="B41" s="75" t="s">
        <v>47</v>
      </c>
      <c r="C41" s="17">
        <v>1</v>
      </c>
      <c r="D41" s="17" t="s">
        <v>39</v>
      </c>
      <c r="E41" s="18"/>
      <c r="F41" s="17" t="str">
        <f t="shared" si="0"/>
        <v/>
      </c>
      <c r="G41" s="27"/>
    </row>
    <row r="42" spans="1:7" x14ac:dyDescent="0.25">
      <c r="A42" s="78" t="s">
        <v>48</v>
      </c>
      <c r="B42" s="75" t="s">
        <v>49</v>
      </c>
      <c r="C42" s="17">
        <v>1</v>
      </c>
      <c r="D42" s="17" t="s">
        <v>39</v>
      </c>
      <c r="E42" s="18"/>
      <c r="F42" s="17" t="str">
        <f t="shared" si="0"/>
        <v/>
      </c>
      <c r="G42" s="27"/>
    </row>
    <row r="43" spans="1:7" x14ac:dyDescent="0.25">
      <c r="A43" s="78" t="s">
        <v>50</v>
      </c>
      <c r="B43" s="75" t="s">
        <v>51</v>
      </c>
      <c r="C43" s="17">
        <v>1</v>
      </c>
      <c r="D43" s="17" t="s">
        <v>39</v>
      </c>
      <c r="E43" s="18"/>
      <c r="F43" s="17" t="str">
        <f t="shared" si="0"/>
        <v/>
      </c>
      <c r="G43" s="27"/>
    </row>
    <row r="44" spans="1:7" x14ac:dyDescent="0.25">
      <c r="A44" s="78" t="s">
        <v>52</v>
      </c>
      <c r="B44" s="75" t="s">
        <v>53</v>
      </c>
      <c r="C44" s="17">
        <v>1</v>
      </c>
      <c r="D44" s="17" t="s">
        <v>39</v>
      </c>
      <c r="E44" s="18"/>
      <c r="F44" s="17" t="str">
        <f t="shared" si="0"/>
        <v/>
      </c>
      <c r="G44" s="27"/>
    </row>
    <row r="45" spans="1:7" ht="30" x14ac:dyDescent="0.25">
      <c r="A45" s="78" t="s">
        <v>54</v>
      </c>
      <c r="B45" s="75" t="s">
        <v>55</v>
      </c>
      <c r="C45" s="17">
        <v>1</v>
      </c>
      <c r="D45" s="17" t="s">
        <v>39</v>
      </c>
      <c r="E45" s="18"/>
      <c r="F45" s="17" t="str">
        <f t="shared" si="0"/>
        <v/>
      </c>
      <c r="G45" s="27"/>
    </row>
    <row r="46" spans="1:7" ht="30" x14ac:dyDescent="0.25">
      <c r="A46" s="78" t="s">
        <v>56</v>
      </c>
      <c r="B46" s="75" t="s">
        <v>57</v>
      </c>
      <c r="C46" s="17">
        <v>1</v>
      </c>
      <c r="D46" s="17" t="s">
        <v>39</v>
      </c>
      <c r="E46" s="18"/>
      <c r="F46" s="17" t="str">
        <f t="shared" si="0"/>
        <v/>
      </c>
      <c r="G46" s="27"/>
    </row>
    <row r="47" spans="1:7" x14ac:dyDescent="0.25">
      <c r="A47" s="78" t="s">
        <v>58</v>
      </c>
      <c r="B47" s="75" t="s">
        <v>59</v>
      </c>
      <c r="C47" s="17">
        <v>1</v>
      </c>
      <c r="D47" s="17" t="s">
        <v>39</v>
      </c>
      <c r="E47" s="18"/>
      <c r="F47" s="17" t="str">
        <f t="shared" si="0"/>
        <v/>
      </c>
      <c r="G47" s="27"/>
    </row>
    <row r="48" spans="1:7" x14ac:dyDescent="0.25">
      <c r="A48" s="78" t="s">
        <v>60</v>
      </c>
      <c r="B48" s="75" t="s">
        <v>61</v>
      </c>
      <c r="C48" s="17">
        <v>1</v>
      </c>
      <c r="D48" s="17" t="s">
        <v>39</v>
      </c>
      <c r="E48" s="18"/>
      <c r="F48" s="17" t="str">
        <f t="shared" si="0"/>
        <v/>
      </c>
      <c r="G48" s="27"/>
    </row>
    <row r="49" spans="1:7" x14ac:dyDescent="0.25">
      <c r="A49" s="78" t="s">
        <v>62</v>
      </c>
      <c r="B49" s="75" t="s">
        <v>63</v>
      </c>
      <c r="C49" s="17">
        <v>1</v>
      </c>
      <c r="D49" s="17" t="s">
        <v>39</v>
      </c>
      <c r="E49" s="18"/>
      <c r="F49" s="17" t="str">
        <f t="shared" si="0"/>
        <v/>
      </c>
      <c r="G49" s="27"/>
    </row>
    <row r="50" spans="1:7" ht="60" x14ac:dyDescent="0.25">
      <c r="A50" s="78" t="s">
        <v>64</v>
      </c>
      <c r="B50" s="75" t="s">
        <v>65</v>
      </c>
      <c r="C50" s="17">
        <v>2500</v>
      </c>
      <c r="D50" s="17" t="s">
        <v>66</v>
      </c>
      <c r="E50" s="18"/>
      <c r="F50" s="17" t="str">
        <f t="shared" si="0"/>
        <v/>
      </c>
      <c r="G50" s="27"/>
    </row>
    <row r="51" spans="1:7" x14ac:dyDescent="0.25">
      <c r="E51" s="25" t="s">
        <v>67</v>
      </c>
      <c r="F51" s="16" t="str">
        <f>IF((SUMPRODUCT(--(F37:F50=""))&gt;0), "", ROUND(SUM(F37:F50),2))</f>
        <v/>
      </c>
      <c r="G51" s="14" t="str">
        <f>IF((SUMPRODUCT(--(F37:F50=""))&gt;0), "Neužpildytos visų objektų kainos", "")</f>
        <v>Neužpildytos visų objektų kainos</v>
      </c>
    </row>
    <row r="52" spans="1:7" x14ac:dyDescent="0.25">
      <c r="C52" s="25" t="s">
        <v>68</v>
      </c>
      <c r="D52" s="19"/>
      <c r="E52" s="25" t="s">
        <v>69</v>
      </c>
      <c r="F52" s="16" t="str">
        <f>IF(OR(F51="",D52=""),"", ROUND(PRODUCT(D52,F51)/100,2))</f>
        <v/>
      </c>
      <c r="G52" s="14" t="str">
        <f>IF(D52="", "Nurodykite taikomą PVM dydį", "")</f>
        <v>Nurodykite taikomą PVM dydį</v>
      </c>
    </row>
    <row r="53" spans="1:7" x14ac:dyDescent="0.25">
      <c r="E53" s="25" t="s">
        <v>70</v>
      </c>
      <c r="F53" s="16">
        <f>IF(ISBLANK(F52), "", ROUND(SUM(F51:F52),2))</f>
        <v>0</v>
      </c>
      <c r="G53" s="14" t="s">
        <v>71</v>
      </c>
    </row>
    <row r="57" spans="1:7" ht="30.75" customHeight="1" x14ac:dyDescent="0.25">
      <c r="A57" s="79" t="s">
        <v>72</v>
      </c>
      <c r="B57" s="80" t="s">
        <v>154</v>
      </c>
      <c r="C57" s="80"/>
      <c r="D57" s="80"/>
      <c r="E57" s="80"/>
      <c r="F57" s="80"/>
      <c r="G57" s="80"/>
    </row>
    <row r="59" spans="1:7" x14ac:dyDescent="0.25">
      <c r="A59" s="12" t="s">
        <v>28</v>
      </c>
    </row>
    <row r="60" spans="1:7" ht="30" x14ac:dyDescent="0.25">
      <c r="A60" s="26" t="s">
        <v>29</v>
      </c>
      <c r="B60" s="26" t="s">
        <v>30</v>
      </c>
      <c r="C60" s="26" t="s">
        <v>31</v>
      </c>
      <c r="D60" s="26" t="s">
        <v>32</v>
      </c>
      <c r="E60" s="26" t="s">
        <v>33</v>
      </c>
      <c r="F60" s="26" t="s">
        <v>34</v>
      </c>
      <c r="G60" s="26" t="s">
        <v>153</v>
      </c>
    </row>
    <row r="61" spans="1:7" ht="60" x14ac:dyDescent="0.25">
      <c r="A61" s="76" t="s">
        <v>73</v>
      </c>
      <c r="B61" s="77" t="s">
        <v>74</v>
      </c>
      <c r="C61" s="17"/>
      <c r="D61" s="17"/>
      <c r="E61" s="17"/>
      <c r="F61" s="17"/>
      <c r="G61" s="17"/>
    </row>
    <row r="62" spans="1:7" ht="90" x14ac:dyDescent="0.25">
      <c r="A62" s="78" t="s">
        <v>75</v>
      </c>
      <c r="B62" s="75" t="s">
        <v>76</v>
      </c>
      <c r="C62" s="17">
        <v>1</v>
      </c>
      <c r="D62" s="17" t="s">
        <v>39</v>
      </c>
      <c r="E62" s="18"/>
      <c r="F62" s="17" t="str">
        <f t="shared" ref="F62:F74" si="1">IF(ISBLANK(E62),"", PRODUCT(C62,E62))</f>
        <v/>
      </c>
      <c r="G62" s="27"/>
    </row>
    <row r="63" spans="1:7" x14ac:dyDescent="0.25">
      <c r="A63" s="78" t="s">
        <v>77</v>
      </c>
      <c r="B63" s="75" t="s">
        <v>78</v>
      </c>
      <c r="C63" s="17">
        <v>1</v>
      </c>
      <c r="D63" s="17" t="s">
        <v>39</v>
      </c>
      <c r="E63" s="18"/>
      <c r="F63" s="17" t="str">
        <f t="shared" si="1"/>
        <v/>
      </c>
      <c r="G63" s="27"/>
    </row>
    <row r="64" spans="1:7" x14ac:dyDescent="0.25">
      <c r="A64" s="78" t="s">
        <v>79</v>
      </c>
      <c r="B64" s="75" t="s">
        <v>80</v>
      </c>
      <c r="C64" s="17">
        <v>1</v>
      </c>
      <c r="D64" s="17" t="s">
        <v>39</v>
      </c>
      <c r="E64" s="18"/>
      <c r="F64" s="17" t="str">
        <f t="shared" si="1"/>
        <v/>
      </c>
      <c r="G64" s="27"/>
    </row>
    <row r="65" spans="1:7" x14ac:dyDescent="0.25">
      <c r="A65" s="78" t="s">
        <v>81</v>
      </c>
      <c r="B65" s="75" t="s">
        <v>82</v>
      </c>
      <c r="C65" s="17">
        <v>1</v>
      </c>
      <c r="D65" s="17" t="s">
        <v>39</v>
      </c>
      <c r="E65" s="18"/>
      <c r="F65" s="17" t="str">
        <f t="shared" si="1"/>
        <v/>
      </c>
      <c r="G65" s="27"/>
    </row>
    <row r="66" spans="1:7" x14ac:dyDescent="0.25">
      <c r="A66" s="78" t="s">
        <v>83</v>
      </c>
      <c r="B66" s="75" t="s">
        <v>84</v>
      </c>
      <c r="C66" s="17">
        <v>1</v>
      </c>
      <c r="D66" s="17" t="s">
        <v>39</v>
      </c>
      <c r="E66" s="18"/>
      <c r="F66" s="17" t="str">
        <f t="shared" si="1"/>
        <v/>
      </c>
      <c r="G66" s="27"/>
    </row>
    <row r="67" spans="1:7" x14ac:dyDescent="0.25">
      <c r="A67" s="78" t="s">
        <v>85</v>
      </c>
      <c r="B67" s="75" t="s">
        <v>86</v>
      </c>
      <c r="C67" s="17">
        <v>1</v>
      </c>
      <c r="D67" s="17" t="s">
        <v>39</v>
      </c>
      <c r="E67" s="18"/>
      <c r="F67" s="17" t="str">
        <f t="shared" si="1"/>
        <v/>
      </c>
      <c r="G67" s="27"/>
    </row>
    <row r="68" spans="1:7" x14ac:dyDescent="0.25">
      <c r="A68" s="78" t="s">
        <v>87</v>
      </c>
      <c r="B68" s="75" t="s">
        <v>88</v>
      </c>
      <c r="C68" s="17">
        <v>1</v>
      </c>
      <c r="D68" s="17" t="s">
        <v>39</v>
      </c>
      <c r="E68" s="18"/>
      <c r="F68" s="17" t="str">
        <f t="shared" si="1"/>
        <v/>
      </c>
      <c r="G68" s="27"/>
    </row>
    <row r="69" spans="1:7" ht="30" x14ac:dyDescent="0.25">
      <c r="A69" s="78" t="s">
        <v>89</v>
      </c>
      <c r="B69" s="75" t="s">
        <v>90</v>
      </c>
      <c r="C69" s="17">
        <v>1</v>
      </c>
      <c r="D69" s="17" t="s">
        <v>39</v>
      </c>
      <c r="E69" s="18"/>
      <c r="F69" s="17" t="str">
        <f t="shared" si="1"/>
        <v/>
      </c>
      <c r="G69" s="27"/>
    </row>
    <row r="70" spans="1:7" x14ac:dyDescent="0.25">
      <c r="A70" s="78" t="s">
        <v>91</v>
      </c>
      <c r="B70" s="75" t="s">
        <v>92</v>
      </c>
      <c r="C70" s="17">
        <v>50</v>
      </c>
      <c r="D70" s="17" t="s">
        <v>93</v>
      </c>
      <c r="E70" s="18"/>
      <c r="F70" s="17" t="str">
        <f t="shared" si="1"/>
        <v/>
      </c>
      <c r="G70" s="27"/>
    </row>
    <row r="71" spans="1:7" x14ac:dyDescent="0.25">
      <c r="A71" s="78" t="s">
        <v>94</v>
      </c>
      <c r="B71" s="75" t="s">
        <v>95</v>
      </c>
      <c r="C71" s="17">
        <v>1</v>
      </c>
      <c r="D71" s="17" t="s">
        <v>39</v>
      </c>
      <c r="E71" s="18"/>
      <c r="F71" s="17" t="str">
        <f t="shared" si="1"/>
        <v/>
      </c>
      <c r="G71" s="27"/>
    </row>
    <row r="72" spans="1:7" x14ac:dyDescent="0.25">
      <c r="A72" s="78" t="s">
        <v>96</v>
      </c>
      <c r="B72" s="75" t="s">
        <v>97</v>
      </c>
      <c r="C72" s="17">
        <v>90</v>
      </c>
      <c r="D72" s="17" t="s">
        <v>93</v>
      </c>
      <c r="E72" s="18"/>
      <c r="F72" s="17" t="str">
        <f t="shared" si="1"/>
        <v/>
      </c>
      <c r="G72" s="27"/>
    </row>
    <row r="73" spans="1:7" x14ac:dyDescent="0.25">
      <c r="A73" s="78" t="s">
        <v>98</v>
      </c>
      <c r="B73" s="75" t="s">
        <v>99</v>
      </c>
      <c r="C73" s="17">
        <v>1</v>
      </c>
      <c r="D73" s="17" t="s">
        <v>39</v>
      </c>
      <c r="E73" s="18"/>
      <c r="F73" s="17" t="str">
        <f t="shared" si="1"/>
        <v/>
      </c>
      <c r="G73" s="27"/>
    </row>
    <row r="74" spans="1:7" ht="75" x14ac:dyDescent="0.25">
      <c r="A74" s="78" t="s">
        <v>100</v>
      </c>
      <c r="B74" s="75" t="s">
        <v>101</v>
      </c>
      <c r="C74" s="17">
        <v>500</v>
      </c>
      <c r="D74" s="17" t="s">
        <v>66</v>
      </c>
      <c r="E74" s="18"/>
      <c r="F74" s="17" t="str">
        <f t="shared" si="1"/>
        <v/>
      </c>
      <c r="G74" s="27"/>
    </row>
    <row r="75" spans="1:7" x14ac:dyDescent="0.25">
      <c r="E75" s="25" t="s">
        <v>67</v>
      </c>
      <c r="F75" s="16" t="str">
        <f>IF((SUMPRODUCT(--(F62:F74=""))&gt;0), "", ROUND(SUM(F62:F74),2))</f>
        <v/>
      </c>
      <c r="G75" s="14" t="str">
        <f>IF((SUMPRODUCT(--(F62:F74=""))&gt;0), "Neužpildytos visų objektų kainos", "")</f>
        <v>Neužpildytos visų objektų kainos</v>
      </c>
    </row>
    <row r="76" spans="1:7" x14ac:dyDescent="0.25">
      <c r="C76" s="25" t="s">
        <v>68</v>
      </c>
      <c r="D76" s="19"/>
      <c r="E76" s="25" t="s">
        <v>69</v>
      </c>
      <c r="F76" s="16" t="str">
        <f>IF(OR(F75="",D76=""),"", ROUND(PRODUCT(D76,F75)/100,2))</f>
        <v/>
      </c>
      <c r="G76" s="14" t="str">
        <f>IF(D76="", "Nurodykite taikomą PVM dydį", "")</f>
        <v>Nurodykite taikomą PVM dydį</v>
      </c>
    </row>
    <row r="77" spans="1:7" x14ac:dyDescent="0.25">
      <c r="E77" s="25" t="s">
        <v>70</v>
      </c>
      <c r="F77" s="16">
        <f>IF(ISBLANK(F76), "", ROUND(SUM(F75:F76),2))</f>
        <v>0</v>
      </c>
      <c r="G77" s="14" t="s">
        <v>102</v>
      </c>
    </row>
    <row r="81" spans="1:7" ht="30" customHeight="1" x14ac:dyDescent="0.25">
      <c r="A81" s="79" t="s">
        <v>103</v>
      </c>
      <c r="B81" s="80" t="s">
        <v>104</v>
      </c>
      <c r="C81" s="80"/>
      <c r="D81" s="80"/>
      <c r="E81" s="80"/>
      <c r="F81" s="80"/>
      <c r="G81" s="80"/>
    </row>
    <row r="83" spans="1:7" x14ac:dyDescent="0.25">
      <c r="A83" s="12" t="s">
        <v>28</v>
      </c>
    </row>
    <row r="84" spans="1:7" ht="30" x14ac:dyDescent="0.25">
      <c r="A84" s="26" t="s">
        <v>29</v>
      </c>
      <c r="B84" s="26" t="s">
        <v>30</v>
      </c>
      <c r="C84" s="26" t="s">
        <v>31</v>
      </c>
      <c r="D84" s="26" t="s">
        <v>32</v>
      </c>
      <c r="E84" s="26" t="s">
        <v>33</v>
      </c>
      <c r="F84" s="26" t="s">
        <v>34</v>
      </c>
      <c r="G84" s="26" t="s">
        <v>153</v>
      </c>
    </row>
    <row r="85" spans="1:7" ht="45" x14ac:dyDescent="0.25">
      <c r="A85" s="76" t="s">
        <v>105</v>
      </c>
      <c r="B85" s="77" t="s">
        <v>106</v>
      </c>
      <c r="C85" s="17"/>
      <c r="D85" s="17"/>
      <c r="E85" s="17"/>
      <c r="F85" s="17"/>
      <c r="G85" s="17"/>
    </row>
    <row r="86" spans="1:7" ht="75" x14ac:dyDescent="0.25">
      <c r="A86" s="78" t="s">
        <v>107</v>
      </c>
      <c r="B86" s="75" t="s">
        <v>108</v>
      </c>
      <c r="C86" s="17">
        <v>1</v>
      </c>
      <c r="D86" s="17" t="s">
        <v>39</v>
      </c>
      <c r="E86" s="18"/>
      <c r="F86" s="17" t="str">
        <f t="shared" ref="F86:F98" si="2">IF(ISBLANK(E86),"", PRODUCT(C86,E86))</f>
        <v/>
      </c>
      <c r="G86" s="27"/>
    </row>
    <row r="87" spans="1:7" x14ac:dyDescent="0.25">
      <c r="A87" s="78" t="s">
        <v>109</v>
      </c>
      <c r="B87" s="75" t="s">
        <v>110</v>
      </c>
      <c r="C87" s="17">
        <v>1</v>
      </c>
      <c r="D87" s="17" t="s">
        <v>39</v>
      </c>
      <c r="E87" s="18"/>
      <c r="F87" s="17" t="str">
        <f t="shared" si="2"/>
        <v/>
      </c>
      <c r="G87" s="27"/>
    </row>
    <row r="88" spans="1:7" x14ac:dyDescent="0.25">
      <c r="A88" s="78" t="s">
        <v>111</v>
      </c>
      <c r="B88" s="75" t="s">
        <v>80</v>
      </c>
      <c r="C88" s="17">
        <v>1</v>
      </c>
      <c r="D88" s="17" t="s">
        <v>39</v>
      </c>
      <c r="E88" s="18"/>
      <c r="F88" s="17" t="str">
        <f t="shared" si="2"/>
        <v/>
      </c>
      <c r="G88" s="27"/>
    </row>
    <row r="89" spans="1:7" x14ac:dyDescent="0.25">
      <c r="A89" s="78" t="s">
        <v>112</v>
      </c>
      <c r="B89" s="75" t="s">
        <v>82</v>
      </c>
      <c r="C89" s="17">
        <v>1</v>
      </c>
      <c r="D89" s="17" t="s">
        <v>39</v>
      </c>
      <c r="E89" s="18"/>
      <c r="F89" s="17" t="str">
        <f t="shared" si="2"/>
        <v/>
      </c>
      <c r="G89" s="27"/>
    </row>
    <row r="90" spans="1:7" x14ac:dyDescent="0.25">
      <c r="A90" s="78" t="s">
        <v>113</v>
      </c>
      <c r="B90" s="75" t="s">
        <v>86</v>
      </c>
      <c r="C90" s="17">
        <v>1</v>
      </c>
      <c r="D90" s="17" t="s">
        <v>39</v>
      </c>
      <c r="E90" s="18"/>
      <c r="F90" s="17" t="str">
        <f t="shared" si="2"/>
        <v/>
      </c>
      <c r="G90" s="27"/>
    </row>
    <row r="91" spans="1:7" x14ac:dyDescent="0.25">
      <c r="A91" s="78" t="s">
        <v>114</v>
      </c>
      <c r="B91" s="75" t="s">
        <v>115</v>
      </c>
      <c r="C91" s="17">
        <v>1</v>
      </c>
      <c r="D91" s="17" t="s">
        <v>39</v>
      </c>
      <c r="E91" s="18"/>
      <c r="F91" s="17" t="str">
        <f t="shared" si="2"/>
        <v/>
      </c>
      <c r="G91" s="27"/>
    </row>
    <row r="92" spans="1:7" x14ac:dyDescent="0.25">
      <c r="A92" s="78" t="s">
        <v>116</v>
      </c>
      <c r="B92" s="75" t="s">
        <v>117</v>
      </c>
      <c r="C92" s="17">
        <v>1</v>
      </c>
      <c r="D92" s="17" t="s">
        <v>39</v>
      </c>
      <c r="E92" s="18"/>
      <c r="F92" s="17" t="str">
        <f t="shared" si="2"/>
        <v/>
      </c>
      <c r="G92" s="27"/>
    </row>
    <row r="93" spans="1:7" x14ac:dyDescent="0.25">
      <c r="A93" s="78" t="s">
        <v>118</v>
      </c>
      <c r="B93" s="75" t="s">
        <v>119</v>
      </c>
      <c r="C93" s="17">
        <v>1</v>
      </c>
      <c r="D93" s="17" t="s">
        <v>39</v>
      </c>
      <c r="E93" s="18"/>
      <c r="F93" s="17" t="str">
        <f t="shared" si="2"/>
        <v/>
      </c>
      <c r="G93" s="27"/>
    </row>
    <row r="94" spans="1:7" x14ac:dyDescent="0.25">
      <c r="A94" s="78" t="s">
        <v>120</v>
      </c>
      <c r="B94" s="75" t="s">
        <v>92</v>
      </c>
      <c r="C94" s="17">
        <v>40</v>
      </c>
      <c r="D94" s="17" t="s">
        <v>93</v>
      </c>
      <c r="E94" s="18"/>
      <c r="F94" s="17" t="str">
        <f t="shared" si="2"/>
        <v/>
      </c>
      <c r="G94" s="27"/>
    </row>
    <row r="95" spans="1:7" x14ac:dyDescent="0.25">
      <c r="A95" s="78" t="s">
        <v>121</v>
      </c>
      <c r="B95" s="75" t="s">
        <v>122</v>
      </c>
      <c r="C95" s="17">
        <v>1</v>
      </c>
      <c r="D95" s="17" t="s">
        <v>39</v>
      </c>
      <c r="E95" s="18"/>
      <c r="F95" s="17" t="str">
        <f t="shared" si="2"/>
        <v/>
      </c>
      <c r="G95" s="27"/>
    </row>
    <row r="96" spans="1:7" x14ac:dyDescent="0.25">
      <c r="A96" s="78" t="s">
        <v>123</v>
      </c>
      <c r="B96" s="75" t="s">
        <v>124</v>
      </c>
      <c r="C96" s="17">
        <v>25</v>
      </c>
      <c r="D96" s="17" t="s">
        <v>93</v>
      </c>
      <c r="E96" s="18"/>
      <c r="F96" s="17" t="str">
        <f t="shared" si="2"/>
        <v/>
      </c>
      <c r="G96" s="27"/>
    </row>
    <row r="97" spans="1:7" x14ac:dyDescent="0.25">
      <c r="A97" s="78" t="s">
        <v>125</v>
      </c>
      <c r="B97" s="75" t="s">
        <v>126</v>
      </c>
      <c r="C97" s="17">
        <v>1</v>
      </c>
      <c r="D97" s="17" t="s">
        <v>39</v>
      </c>
      <c r="E97" s="18"/>
      <c r="F97" s="17" t="str">
        <f t="shared" si="2"/>
        <v/>
      </c>
      <c r="G97" s="27"/>
    </row>
    <row r="98" spans="1:7" ht="60" x14ac:dyDescent="0.25">
      <c r="A98" s="78" t="s">
        <v>127</v>
      </c>
      <c r="B98" s="75" t="s">
        <v>128</v>
      </c>
      <c r="C98" s="17">
        <v>500</v>
      </c>
      <c r="D98" s="17" t="s">
        <v>66</v>
      </c>
      <c r="E98" s="18"/>
      <c r="F98" s="17" t="str">
        <f t="shared" si="2"/>
        <v/>
      </c>
      <c r="G98" s="27"/>
    </row>
    <row r="99" spans="1:7" x14ac:dyDescent="0.25">
      <c r="E99" s="25" t="s">
        <v>67</v>
      </c>
      <c r="F99" s="16" t="str">
        <f>IF((SUMPRODUCT(--(F86:F98=""))&gt;0), "", ROUND(SUM(F86:F98),2))</f>
        <v/>
      </c>
      <c r="G99" s="14" t="str">
        <f>IF((SUMPRODUCT(--(F86:F98=""))&gt;0), "Neužpildytos visų objektų kainos", "")</f>
        <v>Neužpildytos visų objektų kainos</v>
      </c>
    </row>
    <row r="100" spans="1:7" x14ac:dyDescent="0.25">
      <c r="C100" s="25" t="s">
        <v>68</v>
      </c>
      <c r="D100" s="19"/>
      <c r="E100" s="25" t="s">
        <v>69</v>
      </c>
      <c r="F100" s="16" t="str">
        <f>IF(OR(F99="",D100=""),"", ROUND(PRODUCT(D100,F99)/100,2))</f>
        <v/>
      </c>
      <c r="G100" s="14" t="str">
        <f>IF(D100="", "Nurodykite taikomą PVM dydį", "")</f>
        <v>Nurodykite taikomą PVM dydį</v>
      </c>
    </row>
    <row r="101" spans="1:7" x14ac:dyDescent="0.25">
      <c r="E101" s="25" t="s">
        <v>70</v>
      </c>
      <c r="F101" s="16">
        <f>IF(ISBLANK(F100), "", ROUND(SUM(F99:F100),2))</f>
        <v>0</v>
      </c>
      <c r="G101" s="14" t="s">
        <v>129</v>
      </c>
    </row>
  </sheetData>
  <sheetProtection algorithmName="SHA-512" hashValue="xR+UQ7vkJ9Abjrg5aTuXuSSoUh5ShTjHmN0sirPa32nzXA19WKP7bMcPUHV8rPciq2j0yelNBnsjBUyuBOWuFw==" saltValue="zR9PABUlJx1A/XRVJSgsJA==" spinCount="100000" sheet="1" objects="1" scenarios="1"/>
  <mergeCells count="30">
    <mergeCell ref="A27:F27"/>
    <mergeCell ref="A26:F26"/>
    <mergeCell ref="C19:F19"/>
    <mergeCell ref="B57:G57"/>
    <mergeCell ref="B81:G81"/>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9055118110236221" right="0.39370078740157483" top="0.74803149606299213" bottom="0.74803149606299213" header="0.31496062992125984" footer="0.31496062992125984"/>
  <pageSetup paperSize="9" scale="64"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4" t="s">
        <v>130</v>
      </c>
      <c r="B2" s="43"/>
      <c r="C2" s="43"/>
      <c r="D2" s="43"/>
      <c r="E2" s="43"/>
      <c r="F2" s="43"/>
      <c r="G2" s="43"/>
      <c r="H2" s="43"/>
      <c r="I2" s="43"/>
      <c r="J2" s="43"/>
      <c r="K2" s="43"/>
    </row>
    <row r="3" spans="1:11" x14ac:dyDescent="0.25">
      <c r="A3" s="43"/>
      <c r="B3" s="43"/>
      <c r="C3" s="43"/>
      <c r="D3" s="43"/>
      <c r="E3" s="43"/>
      <c r="F3" s="43"/>
      <c r="G3" s="43"/>
      <c r="H3" s="43"/>
      <c r="I3" s="43"/>
      <c r="J3" s="43"/>
      <c r="K3" s="43"/>
    </row>
    <row r="4" spans="1:11" ht="15.95" customHeight="1" thickBot="1" x14ac:dyDescent="0.3">
      <c r="A4" s="7"/>
      <c r="B4" s="7"/>
      <c r="C4" s="7"/>
      <c r="D4" s="7"/>
      <c r="E4" s="7"/>
      <c r="F4" s="7"/>
      <c r="G4" s="7"/>
      <c r="H4" s="7"/>
      <c r="I4" s="7"/>
      <c r="J4" s="7"/>
    </row>
    <row r="5" spans="1:11" ht="48" customHeight="1" x14ac:dyDescent="0.25">
      <c r="A5" s="72" t="s">
        <v>131</v>
      </c>
      <c r="B5" s="56"/>
      <c r="C5" s="54" t="s">
        <v>132</v>
      </c>
      <c r="D5" s="55"/>
      <c r="E5" s="56"/>
      <c r="F5" s="54" t="s">
        <v>133</v>
      </c>
      <c r="G5" s="55"/>
      <c r="H5" s="56"/>
      <c r="I5" s="54" t="s">
        <v>134</v>
      </c>
      <c r="J5" s="56"/>
      <c r="K5" s="9" t="s">
        <v>135</v>
      </c>
    </row>
    <row r="6" spans="1:11" ht="48.95" customHeight="1" x14ac:dyDescent="0.25">
      <c r="A6" s="48"/>
      <c r="B6" s="47"/>
      <c r="C6" s="49"/>
      <c r="D6" s="46"/>
      <c r="E6" s="47"/>
      <c r="F6" s="49"/>
      <c r="G6" s="46"/>
      <c r="H6" s="47"/>
      <c r="I6" s="49"/>
      <c r="J6" s="47"/>
      <c r="K6" s="20"/>
    </row>
    <row r="7" spans="1:11" ht="48.95" customHeight="1" x14ac:dyDescent="0.25">
      <c r="A7" s="48"/>
      <c r="B7" s="47"/>
      <c r="C7" s="49"/>
      <c r="D7" s="46"/>
      <c r="E7" s="47"/>
      <c r="F7" s="49"/>
      <c r="G7" s="46"/>
      <c r="H7" s="47"/>
      <c r="I7" s="49"/>
      <c r="J7" s="47"/>
      <c r="K7" s="20"/>
    </row>
    <row r="8" spans="1:11" ht="48.95" customHeight="1" x14ac:dyDescent="0.25">
      <c r="A8" s="48"/>
      <c r="B8" s="47"/>
      <c r="C8" s="49"/>
      <c r="D8" s="46"/>
      <c r="E8" s="47"/>
      <c r="F8" s="49"/>
      <c r="G8" s="46"/>
      <c r="H8" s="47"/>
      <c r="I8" s="49"/>
      <c r="J8" s="47"/>
      <c r="K8" s="20"/>
    </row>
    <row r="9" spans="1:11" ht="48.95" customHeight="1" x14ac:dyDescent="0.25">
      <c r="A9" s="48"/>
      <c r="B9" s="47"/>
      <c r="C9" s="49"/>
      <c r="D9" s="46"/>
      <c r="E9" s="47"/>
      <c r="F9" s="49"/>
      <c r="G9" s="46"/>
      <c r="H9" s="47"/>
      <c r="I9" s="49"/>
      <c r="J9" s="47"/>
      <c r="K9" s="20"/>
    </row>
    <row r="10" spans="1:11" ht="48.95" customHeight="1" x14ac:dyDescent="0.25">
      <c r="A10" s="48"/>
      <c r="B10" s="47"/>
      <c r="C10" s="49"/>
      <c r="D10" s="46"/>
      <c r="E10" s="47"/>
      <c r="F10" s="49"/>
      <c r="G10" s="46"/>
      <c r="H10" s="47"/>
      <c r="I10" s="49"/>
      <c r="J10" s="47"/>
      <c r="K10" s="20"/>
    </row>
    <row r="11" spans="1:11" ht="48.95" customHeight="1" x14ac:dyDescent="0.25">
      <c r="A11" s="48"/>
      <c r="B11" s="47"/>
      <c r="C11" s="49"/>
      <c r="D11" s="46"/>
      <c r="E11" s="47"/>
      <c r="F11" s="49"/>
      <c r="G11" s="46"/>
      <c r="H11" s="47"/>
      <c r="I11" s="49"/>
      <c r="J11" s="47"/>
      <c r="K11" s="20"/>
    </row>
    <row r="12" spans="1:11" ht="48.95" customHeight="1" x14ac:dyDescent="0.25">
      <c r="A12" s="48"/>
      <c r="B12" s="47"/>
      <c r="C12" s="49"/>
      <c r="D12" s="46"/>
      <c r="E12" s="47"/>
      <c r="F12" s="49"/>
      <c r="G12" s="46"/>
      <c r="H12" s="47"/>
      <c r="I12" s="49"/>
      <c r="J12" s="47"/>
      <c r="K12" s="20"/>
    </row>
    <row r="13" spans="1:11" ht="48.95" customHeight="1" x14ac:dyDescent="0.25">
      <c r="A13" s="48"/>
      <c r="B13" s="47"/>
      <c r="C13" s="49"/>
      <c r="D13" s="46"/>
      <c r="E13" s="47"/>
      <c r="F13" s="49"/>
      <c r="G13" s="46"/>
      <c r="H13" s="47"/>
      <c r="I13" s="49"/>
      <c r="J13" s="47"/>
      <c r="K13" s="20"/>
    </row>
    <row r="14" spans="1:11" ht="48.95" customHeight="1" x14ac:dyDescent="0.25">
      <c r="A14" s="48"/>
      <c r="B14" s="47"/>
      <c r="C14" s="49"/>
      <c r="D14" s="46"/>
      <c r="E14" s="47"/>
      <c r="F14" s="49"/>
      <c r="G14" s="46"/>
      <c r="H14" s="47"/>
      <c r="I14" s="49"/>
      <c r="J14" s="47"/>
      <c r="K14" s="20"/>
    </row>
    <row r="15" spans="1:11" ht="48" customHeight="1" thickBot="1" x14ac:dyDescent="0.3">
      <c r="A15" s="74"/>
      <c r="B15" s="62"/>
      <c r="C15" s="67"/>
      <c r="D15" s="61"/>
      <c r="E15" s="62"/>
      <c r="F15" s="67"/>
      <c r="G15" s="61"/>
      <c r="H15" s="62"/>
      <c r="I15" s="67"/>
      <c r="J15" s="62"/>
      <c r="K15" s="21"/>
    </row>
    <row r="16" spans="1:11" ht="18.95" customHeight="1" x14ac:dyDescent="0.25">
      <c r="A16" s="10"/>
      <c r="B16" s="10"/>
      <c r="C16" s="10"/>
      <c r="D16" s="10"/>
      <c r="E16" s="10"/>
      <c r="F16" s="10"/>
      <c r="G16" s="10"/>
      <c r="H16" s="10"/>
      <c r="I16" s="10"/>
      <c r="J16" s="10"/>
      <c r="K16" s="11"/>
    </row>
    <row r="17" spans="1:11" ht="48.95" customHeight="1" x14ac:dyDescent="0.25">
      <c r="A17" s="71" t="s">
        <v>136</v>
      </c>
      <c r="B17" s="43"/>
      <c r="C17" s="43"/>
      <c r="D17" s="43"/>
      <c r="E17" s="43"/>
      <c r="F17" s="43"/>
      <c r="G17" s="43"/>
      <c r="H17" s="43"/>
      <c r="I17" s="43"/>
      <c r="J17" s="43"/>
      <c r="K17" s="43"/>
    </row>
    <row r="18" spans="1:11" ht="15.95" customHeight="1" thickBot="1" x14ac:dyDescent="0.3">
      <c r="A18" s="10"/>
      <c r="B18" s="10"/>
      <c r="C18" s="10"/>
      <c r="D18" s="10"/>
      <c r="E18" s="10"/>
      <c r="F18" s="10"/>
      <c r="G18" s="10"/>
      <c r="H18" s="10"/>
      <c r="I18" s="10"/>
      <c r="J18" s="10"/>
      <c r="K18" s="11"/>
    </row>
    <row r="19" spans="1:11" ht="48.95" customHeight="1" x14ac:dyDescent="0.25">
      <c r="A19" s="72" t="s">
        <v>30</v>
      </c>
      <c r="B19" s="56"/>
      <c r="C19" s="54" t="s">
        <v>132</v>
      </c>
      <c r="D19" s="55"/>
      <c r="E19" s="56"/>
      <c r="F19" s="54" t="s">
        <v>137</v>
      </c>
      <c r="G19" s="55"/>
      <c r="H19" s="56"/>
      <c r="I19" s="73" t="s">
        <v>134</v>
      </c>
      <c r="J19" s="70"/>
      <c r="K19" s="11"/>
    </row>
    <row r="20" spans="1:11" ht="48.95" customHeight="1" x14ac:dyDescent="0.25">
      <c r="A20" s="48"/>
      <c r="B20" s="47"/>
      <c r="C20" s="49"/>
      <c r="D20" s="46"/>
      <c r="E20" s="47"/>
      <c r="F20" s="49"/>
      <c r="G20" s="46"/>
      <c r="H20" s="47"/>
      <c r="I20" s="53"/>
      <c r="J20" s="52"/>
      <c r="K20" s="11"/>
    </row>
    <row r="21" spans="1:11" ht="48.95" customHeight="1" x14ac:dyDescent="0.25">
      <c r="A21" s="48"/>
      <c r="B21" s="47"/>
      <c r="C21" s="49"/>
      <c r="D21" s="46"/>
      <c r="E21" s="47"/>
      <c r="F21" s="49"/>
      <c r="G21" s="46"/>
      <c r="H21" s="47"/>
      <c r="I21" s="53"/>
      <c r="J21" s="52"/>
      <c r="K21" s="11"/>
    </row>
    <row r="22" spans="1:11" ht="48.95" customHeight="1" x14ac:dyDescent="0.25">
      <c r="A22" s="48"/>
      <c r="B22" s="47"/>
      <c r="C22" s="49"/>
      <c r="D22" s="46"/>
      <c r="E22" s="47"/>
      <c r="F22" s="49"/>
      <c r="G22" s="46"/>
      <c r="H22" s="47"/>
      <c r="I22" s="53"/>
      <c r="J22" s="52"/>
      <c r="K22" s="11"/>
    </row>
    <row r="23" spans="1:11" ht="48.95" customHeight="1" x14ac:dyDescent="0.25">
      <c r="A23" s="48"/>
      <c r="B23" s="47"/>
      <c r="C23" s="49"/>
      <c r="D23" s="46"/>
      <c r="E23" s="47"/>
      <c r="F23" s="49"/>
      <c r="G23" s="46"/>
      <c r="H23" s="47"/>
      <c r="I23" s="53"/>
      <c r="J23" s="52"/>
      <c r="K23" s="11"/>
    </row>
    <row r="24" spans="1:11" ht="48.95" customHeight="1" x14ac:dyDescent="0.25">
      <c r="A24" s="48"/>
      <c r="B24" s="47"/>
      <c r="C24" s="49"/>
      <c r="D24" s="46"/>
      <c r="E24" s="47"/>
      <c r="F24" s="49"/>
      <c r="G24" s="46"/>
      <c r="H24" s="47"/>
      <c r="I24" s="53"/>
      <c r="J24" s="52"/>
      <c r="K24" s="11"/>
    </row>
    <row r="25" spans="1:11" ht="48.95" customHeight="1" x14ac:dyDescent="0.25">
      <c r="A25" s="48"/>
      <c r="B25" s="47"/>
      <c r="C25" s="49"/>
      <c r="D25" s="46"/>
      <c r="E25" s="47"/>
      <c r="F25" s="49"/>
      <c r="G25" s="46"/>
      <c r="H25" s="47"/>
      <c r="I25" s="53"/>
      <c r="J25" s="52"/>
      <c r="K25" s="11"/>
    </row>
    <row r="26" spans="1:11" ht="48.95" customHeight="1" x14ac:dyDescent="0.25">
      <c r="A26" s="48"/>
      <c r="B26" s="47"/>
      <c r="C26" s="49"/>
      <c r="D26" s="46"/>
      <c r="E26" s="47"/>
      <c r="F26" s="49"/>
      <c r="G26" s="46"/>
      <c r="H26" s="47"/>
      <c r="I26" s="53"/>
      <c r="J26" s="52"/>
      <c r="K26" s="11"/>
    </row>
    <row r="27" spans="1:11" ht="48.95" customHeight="1" x14ac:dyDescent="0.25">
      <c r="A27" s="48"/>
      <c r="B27" s="47"/>
      <c r="C27" s="49"/>
      <c r="D27" s="46"/>
      <c r="E27" s="47"/>
      <c r="F27" s="49"/>
      <c r="G27" s="46"/>
      <c r="H27" s="47"/>
      <c r="I27" s="53"/>
      <c r="J27" s="52"/>
      <c r="K27" s="11"/>
    </row>
    <row r="28" spans="1:11" ht="48.95" customHeight="1" x14ac:dyDescent="0.25">
      <c r="A28" s="48"/>
      <c r="B28" s="47"/>
      <c r="C28" s="49"/>
      <c r="D28" s="46"/>
      <c r="E28" s="47"/>
      <c r="F28" s="49"/>
      <c r="G28" s="46"/>
      <c r="H28" s="47"/>
      <c r="I28" s="53"/>
      <c r="J28" s="52"/>
      <c r="K28" s="11"/>
    </row>
    <row r="29" spans="1:11" ht="48.95" customHeight="1" x14ac:dyDescent="0.25">
      <c r="A29" s="48"/>
      <c r="B29" s="47"/>
      <c r="C29" s="49"/>
      <c r="D29" s="46"/>
      <c r="E29" s="47"/>
      <c r="F29" s="49"/>
      <c r="G29" s="46"/>
      <c r="H29" s="47"/>
      <c r="I29" s="53"/>
      <c r="J29" s="52"/>
      <c r="K29" s="11"/>
    </row>
    <row r="31" spans="1:11" ht="33" customHeight="1" x14ac:dyDescent="0.25">
      <c r="A31" s="59"/>
      <c r="B31" s="43"/>
      <c r="C31" s="43"/>
      <c r="D31" s="43"/>
      <c r="E31" s="43"/>
      <c r="F31" s="43"/>
      <c r="G31" s="43"/>
      <c r="H31" s="43"/>
      <c r="I31" s="43"/>
      <c r="J31" s="43"/>
    </row>
    <row r="33" spans="1:10" ht="15.95" customHeight="1" x14ac:dyDescent="0.25">
      <c r="A33" s="58" t="s">
        <v>138</v>
      </c>
      <c r="B33" s="43"/>
      <c r="C33" s="43"/>
      <c r="D33" s="43"/>
      <c r="E33" s="43"/>
      <c r="F33" s="43"/>
      <c r="G33" s="43"/>
      <c r="H33" s="43"/>
      <c r="I33" s="43"/>
      <c r="J33" s="43"/>
    </row>
    <row r="34" spans="1:10" ht="15.95" customHeight="1" thickBot="1" x14ac:dyDescent="0.3"/>
    <row r="35" spans="1:10" ht="15.95" customHeight="1" x14ac:dyDescent="0.25">
      <c r="A35" s="8" t="s">
        <v>29</v>
      </c>
      <c r="B35" s="68" t="s">
        <v>139</v>
      </c>
      <c r="C35" s="55"/>
      <c r="D35" s="55"/>
      <c r="E35" s="55"/>
      <c r="F35" s="55"/>
      <c r="G35" s="56"/>
      <c r="H35" s="69" t="s">
        <v>140</v>
      </c>
      <c r="I35" s="55"/>
      <c r="J35" s="70"/>
    </row>
    <row r="36" spans="1:10" ht="48" customHeight="1" x14ac:dyDescent="0.25">
      <c r="A36" s="22" t="s">
        <v>141</v>
      </c>
      <c r="B36" s="50" t="s">
        <v>142</v>
      </c>
      <c r="C36" s="46"/>
      <c r="D36" s="46"/>
      <c r="E36" s="46"/>
      <c r="F36" s="46"/>
      <c r="G36" s="47"/>
      <c r="H36" s="51"/>
      <c r="I36" s="46"/>
      <c r="J36" s="52"/>
    </row>
    <row r="37" spans="1:10" ht="48" customHeight="1" x14ac:dyDescent="0.25">
      <c r="A37" s="22" t="s">
        <v>143</v>
      </c>
      <c r="B37" s="50" t="s">
        <v>144</v>
      </c>
      <c r="C37" s="46"/>
      <c r="D37" s="46"/>
      <c r="E37" s="46"/>
      <c r="F37" s="46"/>
      <c r="G37" s="47"/>
      <c r="H37" s="51"/>
      <c r="I37" s="46"/>
      <c r="J37" s="52"/>
    </row>
    <row r="38" spans="1:10" ht="48" customHeight="1" x14ac:dyDescent="0.25">
      <c r="A38" s="22" t="s">
        <v>145</v>
      </c>
      <c r="B38" s="50" t="s">
        <v>146</v>
      </c>
      <c r="C38" s="46"/>
      <c r="D38" s="46"/>
      <c r="E38" s="46"/>
      <c r="F38" s="46"/>
      <c r="G38" s="47"/>
      <c r="H38" s="51"/>
      <c r="I38" s="46"/>
      <c r="J38" s="52"/>
    </row>
    <row r="39" spans="1:10" ht="48" customHeight="1" x14ac:dyDescent="0.25">
      <c r="A39" s="22" t="s">
        <v>147</v>
      </c>
      <c r="B39" s="50" t="s">
        <v>148</v>
      </c>
      <c r="C39" s="46"/>
      <c r="D39" s="46"/>
      <c r="E39" s="46"/>
      <c r="F39" s="46"/>
      <c r="G39" s="47"/>
      <c r="H39" s="51"/>
      <c r="I39" s="46"/>
      <c r="J39" s="52"/>
    </row>
    <row r="40" spans="1:10" ht="48" customHeight="1" x14ac:dyDescent="0.25">
      <c r="A40" s="23"/>
      <c r="B40" s="45"/>
      <c r="C40" s="46"/>
      <c r="D40" s="46"/>
      <c r="E40" s="46"/>
      <c r="F40" s="46"/>
      <c r="G40" s="47"/>
      <c r="H40" s="51"/>
      <c r="I40" s="46"/>
      <c r="J40" s="52"/>
    </row>
    <row r="41" spans="1:10" ht="48" customHeight="1" x14ac:dyDescent="0.25">
      <c r="A41" s="23"/>
      <c r="B41" s="45"/>
      <c r="C41" s="46"/>
      <c r="D41" s="46"/>
      <c r="E41" s="46"/>
      <c r="F41" s="46"/>
      <c r="G41" s="47"/>
      <c r="H41" s="51"/>
      <c r="I41" s="46"/>
      <c r="J41" s="52"/>
    </row>
    <row r="42" spans="1:10" ht="48" customHeight="1" x14ac:dyDescent="0.25">
      <c r="A42" s="23"/>
      <c r="B42" s="45"/>
      <c r="C42" s="46"/>
      <c r="D42" s="46"/>
      <c r="E42" s="46"/>
      <c r="F42" s="46"/>
      <c r="G42" s="47"/>
      <c r="H42" s="51"/>
      <c r="I42" s="46"/>
      <c r="J42" s="52"/>
    </row>
    <row r="43" spans="1:10" ht="48" customHeight="1" x14ac:dyDescent="0.25">
      <c r="A43" s="23"/>
      <c r="B43" s="45"/>
      <c r="C43" s="46"/>
      <c r="D43" s="46"/>
      <c r="E43" s="46"/>
      <c r="F43" s="46"/>
      <c r="G43" s="47"/>
      <c r="H43" s="51"/>
      <c r="I43" s="46"/>
      <c r="J43" s="52"/>
    </row>
    <row r="44" spans="1:10" ht="48" customHeight="1" x14ac:dyDescent="0.25">
      <c r="A44" s="23"/>
      <c r="B44" s="45"/>
      <c r="C44" s="46"/>
      <c r="D44" s="46"/>
      <c r="E44" s="46"/>
      <c r="F44" s="46"/>
      <c r="G44" s="47"/>
      <c r="H44" s="51"/>
      <c r="I44" s="46"/>
      <c r="J44" s="52"/>
    </row>
    <row r="45" spans="1:10" ht="48" customHeight="1" x14ac:dyDescent="0.25">
      <c r="A45" s="23"/>
      <c r="B45" s="45"/>
      <c r="C45" s="46"/>
      <c r="D45" s="46"/>
      <c r="E45" s="46"/>
      <c r="F45" s="46"/>
      <c r="G45" s="47"/>
      <c r="H45" s="51"/>
      <c r="I45" s="46"/>
      <c r="J45" s="52"/>
    </row>
    <row r="46" spans="1:10" ht="48.95" customHeight="1" thickBot="1" x14ac:dyDescent="0.3">
      <c r="A46" s="24"/>
      <c r="B46" s="60"/>
      <c r="C46" s="61"/>
      <c r="D46" s="61"/>
      <c r="E46" s="61"/>
      <c r="F46" s="61"/>
      <c r="G46" s="62"/>
      <c r="H46" s="63"/>
      <c r="I46" s="64"/>
      <c r="J46" s="65"/>
    </row>
    <row r="48" spans="1:10" ht="102" customHeight="1" x14ac:dyDescent="0.25">
      <c r="A48" s="59" t="s">
        <v>149</v>
      </c>
      <c r="B48" s="43"/>
      <c r="C48" s="43"/>
      <c r="D48" s="43"/>
      <c r="E48" s="43"/>
      <c r="F48" s="43"/>
      <c r="G48" s="43"/>
      <c r="H48" s="43"/>
      <c r="I48" s="43"/>
      <c r="J48" s="43"/>
    </row>
    <row r="51" spans="1:10" x14ac:dyDescent="0.25">
      <c r="A51" s="66" t="s">
        <v>150</v>
      </c>
      <c r="B51" s="43"/>
      <c r="C51" s="43"/>
      <c r="D51" s="43"/>
      <c r="E51" s="57"/>
      <c r="F51" s="43"/>
      <c r="G51" s="43"/>
      <c r="H51" s="43"/>
      <c r="I51" s="43"/>
      <c r="J51" s="43"/>
    </row>
    <row r="53" spans="1:10" x14ac:dyDescent="0.25">
      <c r="A53" s="66" t="s">
        <v>151</v>
      </c>
      <c r="B53" s="43"/>
      <c r="C53" s="43"/>
      <c r="D53" s="43"/>
      <c r="E53" s="57"/>
      <c r="F53" s="43"/>
      <c r="G53" s="43"/>
      <c r="H53" s="43"/>
      <c r="I53" s="43"/>
      <c r="J53" s="43"/>
    </row>
    <row r="100" spans="1:1" ht="15.75" x14ac:dyDescent="0.25">
      <c r="A100" t="s">
        <v>152</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2025-04-23T06:16:21Z</cp:lastPrinted>
  <dcterms:created xsi:type="dcterms:W3CDTF">2023-04-04T12:16:45Z</dcterms:created>
  <dcterms:modified xsi:type="dcterms:W3CDTF">2025-04-23T06:16:51Z</dcterms:modified>
</cp:coreProperties>
</file>