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kacinskas\Desktop\09 Dėl pretenzijos\"/>
    </mc:Choice>
  </mc:AlternateContent>
  <xr:revisionPtr revIDLastSave="0" documentId="13_ncr:1_{AC321697-B203-4996-B5A7-40D625500AD0}" xr6:coauthVersionLast="47" xr6:coauthVersionMax="47" xr10:uidLastSave="{00000000-0000-0000-0000-000000000000}"/>
  <workbookProtection workbookAlgorithmName="SHA-512" workbookHashValue="K4u453mm9cmEv8CD0n9ElqPOd/8YUVIqRsCNCtCTFGs2Lwt5dORZVK5sAkdei8proLyXa/r0xhMkcqDbt3NHXA==" workbookSaltValue="UZ1KGxAFNMRZjMUqTjS15w==" workbookSpinCount="100000" lockStructure="1"/>
  <bookViews>
    <workbookView xWindow="-120" yWindow="-120" windowWidth="29040" windowHeight="15720" xr2:uid="{00000000-000D-0000-FFFF-FFFF00000000}"/>
  </bookViews>
  <sheets>
    <sheet name="1.Pasiūlymas" sheetId="1" r:id="rId1"/>
    <sheet name="2.Subtiekėjai ir priedai" sheetId="2" r:id="rId2"/>
    <sheet name="3.Specialieji reikalavimai" sheetId="3" r:id="rId3"/>
    <sheet name="4.Aplinkosauginiai reikalavimai" sheetId="4" r:id="rId4"/>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F34" i="1"/>
  <c r="G70" i="1" s="1"/>
  <c r="G21" i="1"/>
  <c r="F70" i="1" l="1"/>
  <c r="F71" i="1" s="1"/>
  <c r="F72" i="1" s="1"/>
</calcChain>
</file>

<file path=xl/sharedStrings.xml><?xml version="1.0" encoding="utf-8"?>
<sst xmlns="http://schemas.openxmlformats.org/spreadsheetml/2006/main" count="158" uniqueCount="154">
  <si>
    <t>PIRKIMO SĄLYGŲ PRIEDAS "PASIŪLYMO FORMA"</t>
  </si>
  <si>
    <t>CENTRINĖ PACIENTŲ MONITORAVIMO SISTEMA</t>
  </si>
  <si>
    <t>Kam:</t>
  </si>
  <si>
    <t>Ukmergės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</si>
  <si>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</si>
  <si>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</si>
  <si>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</si>
  <si>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</si>
  <si>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</si>
  <si>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</si>
  <si>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</si>
  <si>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</si>
  <si>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</si>
  <si>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</si>
  <si>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</si>
  <si>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</si>
  <si>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</si>
  <si>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</si>
  <si>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</si>
  <si>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</si>
  <si>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</si>
  <si>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</si>
  <si>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</si>
  <si>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</si>
  <si>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</si>
  <si>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</si>
  <si>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</si>
  <si>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</si>
  <si>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</si>
  <si>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</si>
  <si>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</si>
  <si>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</si>
  <si>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</si>
  <si>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</si>
  <si>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</si>
  <si>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Centrinė pacientų monitoravimo stotis</t>
  </si>
  <si>
    <t>vnt.</t>
  </si>
  <si>
    <t>1.1.1.</t>
  </si>
  <si>
    <t xml:space="preserve">Centrinės monitoravimo stoties  paskirtis 1. Iš šiame pirkime perkamų paciento monitorių gaunamų duomenų priėmimas ir valdymas. 2. Išsaugoti paciento monitorių registruojamus duomenis  </t>
  </si>
  <si>
    <t>1.1.2.</t>
  </si>
  <si>
    <t xml:space="preserve">Pilnas registruojamų duomenų išdėstymas (atmintis) ≥ 72 valandų  </t>
  </si>
  <si>
    <t>1.1.3.</t>
  </si>
  <si>
    <t xml:space="preserve">Centrinė monitoravimo stotis 3 vnt.  </t>
  </si>
  <si>
    <t>1.1.4.</t>
  </si>
  <si>
    <t xml:space="preserve">Centrinės monitoravimo stoties funkcijos 1. Pacientų monitorių valdymas nuotoliniu būdu 2. Naujų pacientų prijungimas, administravimas 3. Paciento monitorių registruojamų parametrų peržiūra retrospektyviai ir realiu laiku  </t>
  </si>
  <si>
    <t>1.1.5.</t>
  </si>
  <si>
    <t xml:space="preserve">Stebėjimo stotis 2 vnt.  </t>
  </si>
  <si>
    <t>1.1.6.</t>
  </si>
  <si>
    <t xml:space="preserve">Stebėjimo stoties funkcijos 1. Pacientų monitorių registruojamų parametrų peržiūra retrospektyviai ir realiu laiku 2. Individualus paciento monitorių registruojamų parametrų informacijos išdėstymas  </t>
  </si>
  <si>
    <t>1.1.7.</t>
  </si>
  <si>
    <t xml:space="preserve">Siūloma centrinė monitoravimo stotis suderinama su priėmimo skyriuje turima Mindray CMS stotimi arba tiek perkamai CMS, tiek esamai Mindray CMS stočiai pateikiami nuotoliniai ≥ 32 colių monitoriai/televizoriai su visa reikalinga tvirtinimo/montavimo (derinama su ligonine), vaizdo perdavimo ir programine įranga (jei reikalinga), sumontavimu bei pajungimu užtikrinant nuotolinės CMS rodomų vaizdų stebėseną per nuotolį (Pajungimas prie esamos Mindray stoties atliekamas per HDMI). Priėmimo skyrius, kuriame yra sumontuota esama Mindray CMS stotis, yra tame pačiame pastate kaip ir reanimacijos skyrius.  </t>
  </si>
  <si>
    <t>1.1.8.</t>
  </si>
  <si>
    <t xml:space="preserve">Stočių programinė įranga pritaikyta būti valdoma lietimui jautriu ekranu (būtina)  </t>
  </si>
  <si>
    <t>1.1.9.</t>
  </si>
  <si>
    <t xml:space="preserve">Stotys turi aliarmų sistemą (Vaizdiniai ir garsiniai aliarmai)  </t>
  </si>
  <si>
    <t>1.1.10.</t>
  </si>
  <si>
    <t xml:space="preserve">Centrinė monitoravimo stotis pateikia išplėstinę aritmijų statistiką 1. Prieširdžių virpėjimo statistika 2. Širdies variabilumo statistika 3. 24 valandų EKG santrauka  </t>
  </si>
  <si>
    <t>1.1.11.</t>
  </si>
  <si>
    <t>Centrinei monitoravimo ir stebėjimo stotims naudojami kompiuteriai ne prasčiau kaip:  1. ""All in one"" tipo arba stacionarus kompiuteris - 1 vnt.;  2. Monitorius su lietimui jautriu ekranu, kurio įstrižainė ≥ 23,8 colio, skiriamoji geba ≥ (1920x1080) taškų – 1vnt. (Jei siūlomas ""All in one"" tipo kompiuteris, monitorius yra integruotas į kompiuterio korpusą ir nėra pateikiamas atskirai);  3. Klaviatūra - 1 vnt; 4. Pelė - 1 vnt; 5. Nepertraukiamo maitinimo šaltinis (užtikrinantis ne trumpesnį CMS sistemos veikimo laiką ne trumpiau kaip 30 min."</t>
  </si>
  <si>
    <t>1.1.12.</t>
  </si>
  <si>
    <t xml:space="preserve">Prisijungimas nuotoliniam pacientų parametrų stebėjimui (būtina). Centrinė monitoravimo sistema sukuria internetinį serverį arba aplikaciją, kuris(-i) leidžia nuotoliniams įrenginiams, esantiems vietiniame ligoninės WiFi arba LAN tinkle, jungtis prie CMS serverio arba aplikacijos panaudojant internetinę naršyklę arba specializuotą siūlomos įrangos gamintojo programinę įrangą. Prieiga prie interneto draudžiama naudoti (siekiant apriboti bet kokias galimybes nutekinti pacientų duomenis).  </t>
  </si>
  <si>
    <t>1.1.13.</t>
  </si>
  <si>
    <t xml:space="preserve">Nuotolinis prisijungimas prie centrinės monitoravimo stoties paciento monitoravimo duomenų peržiūrai ir stebėjimui realiu laiku 1. Per tame pačiame tinkle esantį kompiuterį 2. Per Android, IOS arba lygiavertėms platformoms skirtas aplikacijas.  </t>
  </si>
  <si>
    <t>1.1.14.</t>
  </si>
  <si>
    <t xml:space="preserve">CMS programinė įranga turi turėti galimybę būti integruotai į ligoninės informacinę (palaikančią HL7 formatą bei AD (angl. admit discharge transfer) funkcionalumus) sistemą.  </t>
  </si>
  <si>
    <t>1.1.15.</t>
  </si>
  <si>
    <t xml:space="preserve">Galimas vienu metu rodomų įrenginių skaičius centrinės stoties ekrane ≥ 12 įrenginių  </t>
  </si>
  <si>
    <t>1.1.16.</t>
  </si>
  <si>
    <t>Modulinis paciento monitorius pooperacinei erdvei 3 vnt.: 1.Ekranas spalvotas, skystųjų kristalų (LCD arba lygiavertis), lietimui jautrus 2. Ekrano įstrižainė ≥ 12 colių; Raiška ≥ (1024 x 768) taškų 3. Vienu metu ekrane gali būti vaizduojama ≥ 8 kreivių.  .2. Talpinamų modulių kiekis paciento monitoriuje arba išorinėje modulių stotelėje ≥ 4 pozicijos.  3. Galimybė paciento monitoriaus ekrane peržiūrėti kito tame pačiame tinkle esančio paciento monitoriaus registruojamus parametrus (būtina)</t>
  </si>
  <si>
    <t>1.1.17.</t>
  </si>
  <si>
    <t>Modulinis paciento monitorius reanimacijos skyriui 7 vnt.: 1.Talpinio jutiklinio ekrano technologija (angl. capacitive touch screen). 2. Spalvotas, skystųjų kristalų (LCD arba lygiavertis), lietimui jautrus. 3. Ekrano įstrižainė  ≥  17 colių. 4. Raiška  ≥  (1920 x 1080) taškų. 5. Vienu metu ekrane gali būti vaizduojama  ≥ 12 kreivių. 6. Stebėjimo kampas  ≥  170°.   7. Talpinamų modulių kiekis paciento monitoriuje arba išorinėje modulių stotelėje  ≥  4 pozicijos.   8. Galimybė paciento monitoriaus ekrane peržiūrėti kito tame pačiame tinkle esančio paciento monitoriaus registruojamus parametrus (būtina)</t>
  </si>
  <si>
    <t>1.1.18.</t>
  </si>
  <si>
    <t>1.1.19.</t>
  </si>
  <si>
    <t>Monitoriaus LED (arba lygiaverčiai) indikatoriai 1. Maitinimo indikatorius 2. Skirtingų spalvų aliarmų indikatorius 3. Baterijos krovimo indikatorius</t>
  </si>
  <si>
    <t>1.1.20.</t>
  </si>
  <si>
    <t>Monitoriaus aušinimas pasyvus ( be ventiliatoriaus)</t>
  </si>
  <si>
    <t>1.1.21.</t>
  </si>
  <si>
    <t>Budėjimo režimas- būtina</t>
  </si>
  <si>
    <t>1.1.22.</t>
  </si>
  <si>
    <t>Monitoriaus matuojamų parametrų atmintis ≥ 48 val. grafinės ir skaitmeninės informacijos</t>
  </si>
  <si>
    <t>1.1.23.</t>
  </si>
  <si>
    <t>Širdies minutinio tūrio termodiliucijos (C.O. ) matavimo modulis - 2 vnt.; tinkantis paciento monitoriams</t>
  </si>
  <si>
    <t>1.1.24.</t>
  </si>
  <si>
    <t xml:space="preserve">Širdies minutinio tūrio (PiCCO) matavimo modulis su priedais - 1 komplektas; Tinkantis paciento monitoriams  </t>
  </si>
  <si>
    <t>1.1.25.</t>
  </si>
  <si>
    <t>Invazinio kraujospūdžio IBP modulis - 2 vnt. Tinkantis paciento monitoriams</t>
  </si>
  <si>
    <t>1.1.26.</t>
  </si>
  <si>
    <t>CO2 modulis (šalutinio srauto) - 5 vnt. Tinkantis paciento monitoriams</t>
  </si>
  <si>
    <t>1.1.27.</t>
  </si>
  <si>
    <t>Netiesioginės kalorimetrijos matavimo modulių komplektas su priedais arba atskiras prietaisas - 1 kompl. Tinkantis paciento monitoriams</t>
  </si>
  <si>
    <t>1.1.28.</t>
  </si>
  <si>
    <t>3 elektrodų EKG kabelis - 18 vnt. Tinkantis paciento monitoriams</t>
  </si>
  <si>
    <t>1.1.29.</t>
  </si>
  <si>
    <t>Daugkartinio naudojimo SpO2 matavimo daviklis, dedamas ant piršto, pateikiamas komplekte su jungiamuoju kabeliu - 18 vnt. Tinkantis paciento monitoriams</t>
  </si>
  <si>
    <t>1.1.30.</t>
  </si>
  <si>
    <t>Odos temperatūros matavimo davikliai suaugusiems, skirti daugkartiniam naudojimui - 18 vnt. Tinkantis paciento monitoriams</t>
  </si>
  <si>
    <t>1.1.31.</t>
  </si>
  <si>
    <t>Neinvazinio kraujo spaudimo matavimo manžetės, skirtos daugkartiniam naudojimui, pateikiamos komplekte su jungiamąja žarnele , standartinis dydis, 18 vnt.</t>
  </si>
  <si>
    <t>1.1.32.</t>
  </si>
  <si>
    <t>Neinvazinio kraujo spaudimo matavimo manžetės, skirtos daugkartiniam naudojimui, pateikiamos komplekte su jungiamąja žarnele , L dydis, 18 vnt.</t>
  </si>
  <si>
    <t>1.1.33.</t>
  </si>
  <si>
    <t>Neinvazinio kraujo spaudimo matavimo manžetės, skirtos daugkartiniam naudojimui, vaikiškas dydis, komplekte su jungiamąja žarnele, 9 vnt.</t>
  </si>
  <si>
    <t>1.1.34.</t>
  </si>
  <si>
    <t>Neinvazinio kraujo spaudimo matavimo manžetės, skirtos daugkartiniam naudojimu, tinkamos uždėti ant šlaunies, 9 vnt.</t>
  </si>
  <si>
    <t>Suma be PVM</t>
  </si>
  <si>
    <t>Taikomas PVM dydis (%)</t>
  </si>
  <si>
    <t>PVM suma</t>
  </si>
  <si>
    <t>Suma su PVM</t>
  </si>
  <si>
    <t>Dalies biudžetas su PVM: 165000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</si>
  <si>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</si>
  <si>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</si>
  <si>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</si>
  <si>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</si>
  <si>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</si>
  <si>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</si>
  <si>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</si>
  <si>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</si>
  <si>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</si>
  <si>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</si>
  <si>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</si>
  <si>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</si>
  <si>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</si>
  <si>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</si>
  <si>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</si>
  <si>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</si>
  <si>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</si>
  <si>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</si>
  <si>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</si>
  <si>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</si>
  <si>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</si>
  <si>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</si>
  <si>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15734 2025-03-17 20:42:21</t>
  </si>
  <si>
    <t>Siūlomo parametro reikšmė su nuoroda į konkretų pasiūlymo puslapį, pateiktą dokumentą</t>
  </si>
  <si>
    <t>SPECIALIEJI REIKALAVIMAI:</t>
  </si>
  <si>
    <t>1.</t>
  </si>
  <si>
    <t>Kartu su pasiūlymu privaloma pateikti:                                                                                                                                                                                         1.	Pateikti siūlomos prekės atitikimą techniniams reikalavimams patvirtinančią prekės gamintojo techninę dokumentaciją (katalogai, brošiūros) ir/ar prekės gamintojo deklaracijas (jei gamintojo techninėje dokumentacijoje neišsamiai atsispindi siūlomos prekės atitikimas techninės specifikacijos reikalavimams) ar kitus lygiaverčius dokumentus, įrodančius siūlomos prekės atitikimą techniniams reikalavimams. Teikiami gamintojo dokumentai turi būti su tiekėjo atžymomis į siūlomos prekės atitikimą nustatytiems techniniams reikalavimams (spalvotai pažymėtos ir/ar nurodytos rodyklėmis, ir/ar pabrauktos konkrečios teikiamų dokumentų vietos, kur aprašomos reikalaujamų techninių charakteristikų reikšmės nurodant techninės specifikacijos punkto numerį) ir su vertimu į lietuvių kalbą (Pastaba: vertimas į lietuvių kalbą gali būti pateikiamas atskiru dokumentu). Kilus abejonėms dėl tiekėjo pateiktos gamintojo dokumentacijos ar deklaracijos autentiškumo, CPO LT tiekėjas turės pateikti gamintojo dokumentus, patvirtintus gamintojo vadovo ar jo įgalioto asmens (kartu su prekės aprašymu pateikiami gamintojo įgalioto atstovo atitinkamas teises įrodantys dokumentai) kvalifikuotu elektroniniu parašu.*
2.	Nuorodos į gamintojo interneto tinklalapį (jei toks yra), kuriame perkančiosios organizacijos vertintojai galėtų patikrinti teikiamų duomenų autentiškumą (nuorodos turi būti parašytos pateikiamuose kataloguose ar aprašymuose).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</si>
  <si>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2.</t>
  </si>
  <si>
    <r>
      <t xml:space="preserve">Siūlomos prekės turi būti ženklinamos CE ženklu pagal Europos parlamento ir Tarybos reglamentą (ES) 2017/745 dėl medicinos priemonių. Tiekėjas </t>
    </r>
    <r>
      <rPr>
        <b/>
        <sz val="12"/>
        <rFont val="Times New Roman"/>
        <family val="1"/>
      </rPr>
      <t xml:space="preserve">kartu su prekėmis </t>
    </r>
    <r>
      <rPr>
        <sz val="12"/>
        <rFont val="Times New Roman"/>
        <family val="1"/>
      </rPr>
      <t>pateikia galiojančio CE sertifikato (arba lygiaverčio dokumento) pagal Europos Parlamento ir Tarybos reglamentą (ES) 2017/745 dėl medicinos priemonių kopija originalo kalba kartu su vertimu į lietuvių kalbą. Pastaba: „Letter of conformity“, „Letter of confirmation“, „EU declaration“, „Declaration of conformity“, „Certificate of compliance”, „certificate of conformity“, „attestation of compliance“, „certificate of registration“, „certificate of notification“, „documentation review“ ir panašiai pavadinti dokumentai nėra CE sertifikatai (arba lygiaverčiai dokumentai).“</t>
    </r>
  </si>
  <si>
    <t>3.</t>
  </si>
  <si>
    <t>Jeigu apibūdinant pirkimo objektą techninėje specifikacijoje nurodytas konkretus modelis ar tiekimo šaltinis, konkretus procesas, būdingas konkretaus tiekėjo tiekiamoms prekėms ar teikiamoms paslaugoms, ar prekių ženklas, patentas, tipai, konkreti kilmė ar gamyba, sertifikatai, standartai, protokolai, turi būti laikoma, kad kiekviena tokia nuoroda yra pateikta su žodžiais „arba lygiavertis“. Tiekėjas, siūlantis lygiavertę prekę, privalo savo pasiūlyme patikimomis priemonėmis įrodyti, kad siūloma prekė yra lygiavertė ir atitinka techninėje specifikacijoje keliamus reikalavimus.</t>
  </si>
  <si>
    <t>4.</t>
  </si>
  <si>
    <r>
      <t xml:space="preserve">Sutarties vykdymo metu </t>
    </r>
    <r>
      <rPr>
        <b/>
        <sz val="12"/>
        <rFont val="Times New Roman"/>
        <family val="1"/>
      </rPr>
      <t>kartu su prekėmis</t>
    </r>
    <r>
      <rPr>
        <sz val="12"/>
        <rFont val="Times New Roman"/>
        <family val="1"/>
      </rPr>
      <t xml:space="preserve"> privaloma pateikti naudojimo instrukciją lietuvių ir anglų kalbomis.</t>
    </r>
  </si>
  <si>
    <t>Eil. Nr.</t>
  </si>
  <si>
    <t>Parametrai (specifikacija)</t>
  </si>
  <si>
    <t>Atitiktį įrodantys dokumentai</t>
  </si>
  <si>
    <t>Tiekėjas turi užtikrinti, kad per garantinį įrangos naudojimo laikotarpį ir bent 5 metus po garantinio laikotarpio būtų galima įsigyti originalių arba joms lygiaverčių atsarginių dalių.</t>
  </si>
  <si>
    <t>Su pasiūlymu pateikti tiekėjo deklaraciją arba kitus lygiaverčius įrodymus, patvirtinančius, kad bus galimybė įsigyti originalių arba joms lygiaverčių atsarginių dalių per garantinį įrangos naudojimo laikotarpį ir bent 5 metus po garantinio laikotarpio;</t>
  </si>
  <si>
    <t>Įgaliojimas teikti ir pasirašyti pasiūlymą (jei taikoma)</t>
  </si>
  <si>
    <t>Tiekėjo deklaracija dėl atitikties Reglamento nuostatoms</t>
  </si>
  <si>
    <t>Taikomi privalomi minimalūs aplinkosauginiai reikalavimai įrangai:</t>
  </si>
  <si>
    <t>Atititiktį aplinkosauginiam reikalavimui įrodantys dokumentai  (tiekėjo deklaracija arba kiti lygiaverčiai įrodymai, patvirtinantys, kad bus galimybė įsigyti originalių arba joms lygiaverčių atsarginių dalių per garantinį įrangos naudojimo laikotarpį ir bent 5 metus po garantinio laikotarpio)</t>
  </si>
  <si>
    <t>1.1.35.</t>
  </si>
  <si>
    <r>
      <t xml:space="preserve">Garantija </t>
    </r>
    <r>
      <rPr>
        <sz val="11"/>
        <color theme="1"/>
        <rFont val="Aptos Narrow"/>
        <family val="2"/>
      </rPr>
      <t>≥</t>
    </r>
    <r>
      <rPr>
        <sz val="11"/>
        <color theme="1"/>
        <rFont val="Calibri"/>
        <family val="2"/>
      </rPr>
      <t xml:space="preserve"> 24 mėn.</t>
    </r>
  </si>
  <si>
    <r>
      <t>Transportinis paciento monitorius 10 vnt.:.1. Ekranas lietimui jautrus 2. ≥ 5 colių įstrižainės 3.. Registruojami parametrai : 1. EKG 2. Kvėpavimas 3. Širdies susitraukimų dažnis (ŠSD) 4. SpO2 5. Temperatūra 6. Neinvazinis kraujospūdis 7. Invazinis kraujospūdis. 4.  Transportiniai paciento monitoriai (arba moduliniai) pateikiami su išplėstinėmis EKG galimybėmis 1. 3, 5, 6, 12 derivacijų EKG; 5. ST</t>
    </r>
    <r>
      <rPr>
        <sz val="11"/>
        <color theme="1"/>
        <rFont val="Calibri"/>
        <family val="2"/>
        <scheme val="minor"/>
      </rPr>
      <t xml:space="preserve"> pokyčio grafinis atvaizdavimas arba ST segmento žemėlapis/atvaizdavimas. 6. Komplekte šalia standartinio 3 elektrodų kabelio pateikiami 3 kompl. 5, 6 ir 10 elektrodų kabeliai. 7.Išplėstinis aritmijų monitoravimas: . Asistolija;  Tachikardija;  Bradikardija; Pauzė;  Bigeminija; Prieširdžių virpėjimas;  Skilvelių virpėjimas;  Nereguliarus ritmas; Priešlaikiniai susitraukimai;  Širdies stimuliatoriaus režimas - ne prasčiau kaip įjungiamas rankiniu būdu.   8. Temperatūros matavimo kanalai ≥ 2   9.. Saturacijos (SpO2) matavimo diapazonas Ne siauresnis nei 10 % - 100 % Saturacijos (SpO2) matavimo paklaida </t>
    </r>
    <r>
      <rPr>
        <b/>
        <sz val="11"/>
        <color theme="1"/>
        <rFont val="Calibri"/>
        <family val="2"/>
        <scheme val="minor"/>
      </rPr>
      <t>≤</t>
    </r>
    <r>
      <rPr>
        <sz val="11"/>
        <color theme="1"/>
        <rFont val="Calibri"/>
        <family val="2"/>
        <scheme val="minor"/>
      </rPr>
      <t xml:space="preserve"> ± 2% SpO2 (diapazone 70% -100%)   10. ŠSD matavimo diapazonas (naudojant SpO2 matavimo kanalą) ne siauresnis nei 30 – 300 k./min.   11. Invazinio kraujo spaudimo monitoravimo kanalų skaičius ≥ 2. Invazinio kraujo spaudimo matavimo diapazonas ne siauresnis kaip -40 - +350 mmHg.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</si>
</sst>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4"/>
      <name val="Times New Roman"/>
      <family val="1"/>
    </font>
    <font>
      <sz val="12"/>
      <name val="Times New Roman"/>
      <family val="1"/>
    </font>
    <font>
      <b/>
      <sz val="12"/>
      <name val="Times New Roman"/>
      <family val="1"/>
    </font>
    <font>
      <b/>
      <sz val="14"/>
      <color theme="1"/>
      <name val="Times New Roman"/>
      <family val="1"/>
    </font>
    <font>
      <sz val="11"/>
      <color theme="1"/>
      <name val="Times New Roman"/>
      <family val="1"/>
    </font>
    <font>
      <sz val="11"/>
      <color theme="1"/>
      <name val="Aptos Narrow"/>
      <family val="2"/>
    </font>
    <font>
      <sz val="11"/>
      <color theme="1"/>
      <name val="Calibri"/>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indexed="64"/>
      </patternFill>
    </fill>
    <fill>
      <patternFill patternType="solid">
        <fgColor theme="0" tint="-0.249977111117893"/>
        <bgColor rgb="FFFFFFFF"/>
      </patternFill>
    </fill>
    <fill>
      <patternFill patternType="solid">
        <fgColor theme="0" tint="-0.249977111117893"/>
        <bgColor rgb="FFBFBFB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7">
    <xf numFmtId="0" fontId="0" fillId="0" borderId="0" xfId="0"/>
    <xf numFmtId="0" fontId="7" fillId="2" borderId="0" xfId="0" applyFont="1" applyFill="1"/>
    <xf numFmtId="0" fontId="8" fillId="2" borderId="0" xfId="0" applyFont="1" applyFill="1"/>
    <xf numFmtId="0" fontId="8" fillId="2" borderId="0" xfId="0" applyFont="1" applyFill="1" applyAlignment="1">
      <alignment horizontal="center"/>
    </xf>
    <xf numFmtId="0" fontId="7" fillId="2" borderId="1" xfId="0" applyFont="1" applyFill="1" applyBorder="1" applyAlignment="1">
      <alignment horizontal="left"/>
    </xf>
    <xf numFmtId="0" fontId="7" fillId="2" borderId="0" xfId="0" applyFont="1" applyFill="1" applyAlignment="1">
      <alignment vertical="center" wrapText="1"/>
    </xf>
    <xf numFmtId="0" fontId="7" fillId="2" borderId="0" xfId="0" applyFont="1" applyFill="1" applyAlignment="1" applyProtection="1">
      <alignment horizontal="center" vertical="center" wrapText="1"/>
      <protection locked="0"/>
    </xf>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8" fillId="4" borderId="0" xfId="0" applyFont="1" applyFill="1"/>
    <xf numFmtId="0" fontId="7" fillId="5" borderId="1" xfId="0" applyFont="1" applyFill="1" applyBorder="1" applyProtection="1">
      <protection locked="0"/>
    </xf>
    <xf numFmtId="0" fontId="7" fillId="4" borderId="0" xfId="0" applyFont="1" applyFill="1"/>
    <xf numFmtId="0" fontId="7" fillId="5" borderId="0" xfId="0" applyFont="1" applyFill="1" applyProtection="1">
      <protection locked="0"/>
    </xf>
    <xf numFmtId="0" fontId="8" fillId="4" borderId="23" xfId="0" applyFont="1" applyFill="1" applyBorder="1"/>
    <xf numFmtId="0" fontId="7" fillId="4" borderId="23" xfId="0" applyFont="1" applyFill="1" applyBorder="1"/>
    <xf numFmtId="0" fontId="7" fillId="6" borderId="23" xfId="0" applyFont="1" applyFill="1" applyBorder="1" applyProtection="1">
      <protection locked="0"/>
    </xf>
    <xf numFmtId="0" fontId="7" fillId="5" borderId="23" xfId="0" applyFont="1" applyFill="1" applyBorder="1" applyProtection="1">
      <protection locked="0"/>
    </xf>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4" borderId="23" xfId="0" applyFont="1" applyFill="1" applyBorder="1" applyAlignment="1">
      <alignment wrapText="1"/>
    </xf>
    <xf numFmtId="0" fontId="6" fillId="4" borderId="23" xfId="0" applyFont="1" applyFill="1" applyBorder="1" applyAlignment="1">
      <alignment wrapText="1"/>
    </xf>
    <xf numFmtId="0" fontId="8" fillId="4" borderId="23" xfId="0" applyFont="1" applyFill="1" applyBorder="1" applyAlignment="1">
      <alignment wrapText="1"/>
    </xf>
    <xf numFmtId="0" fontId="12" fillId="7" borderId="0" xfId="0" applyFont="1" applyFill="1" applyAlignment="1">
      <alignment horizontal="center" vertical="top"/>
    </xf>
    <xf numFmtId="0" fontId="13"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7" fillId="8" borderId="7"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15" fillId="0" borderId="1" xfId="0" applyFont="1" applyBorder="1" applyAlignment="1">
      <alignment vertical="top" wrapText="1"/>
    </xf>
    <xf numFmtId="0" fontId="7" fillId="4" borderId="24" xfId="0" applyFont="1" applyFill="1" applyBorder="1"/>
    <xf numFmtId="0" fontId="7" fillId="4" borderId="24" xfId="0" applyFont="1" applyFill="1" applyBorder="1" applyAlignment="1">
      <alignment wrapText="1"/>
    </xf>
    <xf numFmtId="0" fontId="7" fillId="5" borderId="24" xfId="0" applyFont="1" applyFill="1" applyBorder="1" applyProtection="1">
      <protection locked="0"/>
    </xf>
    <xf numFmtId="0" fontId="8" fillId="4" borderId="25" xfId="0" applyFont="1" applyFill="1" applyBorder="1"/>
    <xf numFmtId="0" fontId="7" fillId="4" borderId="1" xfId="0" applyFont="1" applyFill="1" applyBorder="1"/>
    <xf numFmtId="0" fontId="2" fillId="4" borderId="1" xfId="0" applyFont="1" applyFill="1" applyBorder="1"/>
    <xf numFmtId="0" fontId="2" fillId="4" borderId="1" xfId="0" applyFont="1" applyFill="1" applyBorder="1" applyAlignment="1">
      <alignment wrapText="1"/>
    </xf>
    <xf numFmtId="0" fontId="7" fillId="2" borderId="0" xfId="0" applyFont="1" applyFill="1"/>
    <xf numFmtId="0" fontId="7"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9" fillId="2" borderId="2" xfId="0" applyNumberFormat="1" applyFont="1" applyFill="1" applyBorder="1" applyAlignment="1">
      <alignment horizontal="left" vertical="center" wrapText="1"/>
    </xf>
    <xf numFmtId="0" fontId="0" fillId="0" borderId="22" xfId="0" applyBorder="1"/>
    <xf numFmtId="0" fontId="8" fillId="2" borderId="0" xfId="0" applyFont="1" applyFill="1"/>
    <xf numFmtId="0" fontId="7" fillId="2" borderId="1" xfId="0" applyFont="1" applyFill="1" applyBorder="1" applyAlignment="1">
      <alignment vertical="center" wrapText="1"/>
    </xf>
    <xf numFmtId="0" fontId="0" fillId="0" borderId="15" xfId="0" applyBorder="1"/>
    <xf numFmtId="0" fontId="7" fillId="4" borderId="23" xfId="0" applyFont="1" applyFill="1" applyBorder="1" applyAlignment="1">
      <alignment vertical="center" wrapText="1"/>
    </xf>
    <xf numFmtId="0" fontId="0" fillId="0" borderId="23" xfId="0" applyBorder="1"/>
    <xf numFmtId="0" fontId="7" fillId="2" borderId="0" xfId="0" applyFont="1" applyFill="1" applyAlignment="1">
      <alignment vertical="center" wrapText="1"/>
    </xf>
    <xf numFmtId="49" fontId="9" fillId="2" borderId="2" xfId="0" applyNumberFormat="1" applyFont="1" applyFill="1" applyBorder="1" applyAlignment="1">
      <alignment horizontal="left" vertical="center"/>
    </xf>
    <xf numFmtId="0" fontId="7"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7" fillId="3" borderId="1" xfId="0" applyFont="1" applyFill="1" applyBorder="1" applyAlignment="1" applyProtection="1">
      <alignment horizontal="center" vertical="center" wrapText="1"/>
      <protection locked="0"/>
    </xf>
    <xf numFmtId="0" fontId="0" fillId="0" borderId="16" xfId="0" applyBorder="1"/>
    <xf numFmtId="0" fontId="7"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7" fillId="3" borderId="7" xfId="0"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0" fillId="0" borderId="13" xfId="0" applyBorder="1"/>
    <xf numFmtId="0" fontId="0" fillId="0" borderId="12" xfId="0" applyBorder="1"/>
    <xf numFmtId="0" fontId="7" fillId="2" borderId="4" xfId="0" applyFont="1" applyFill="1" applyBorder="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left" vertical="center" wrapText="1"/>
    </xf>
    <xf numFmtId="0" fontId="7" fillId="3" borderId="8" xfId="0" applyFont="1" applyFill="1" applyBorder="1" applyAlignment="1" applyProtection="1">
      <alignment horizontal="center" vertical="center" wrapText="1"/>
      <protection locked="0"/>
    </xf>
    <xf numFmtId="0" fontId="0" fillId="0" borderId="17" xfId="0" applyBorder="1"/>
    <xf numFmtId="0" fontId="7" fillId="3" borderId="0" xfId="0" applyFont="1" applyFill="1" applyProtection="1">
      <protection locked="0"/>
    </xf>
    <xf numFmtId="0" fontId="7" fillId="4" borderId="1"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0" fillId="0" borderId="14" xfId="0" applyBorder="1"/>
    <xf numFmtId="0" fontId="7" fillId="3" borderId="9" xfId="0" applyFont="1" applyFill="1" applyBorder="1" applyAlignment="1" applyProtection="1">
      <alignment horizontal="center" vertical="center" wrapText="1"/>
      <protection locked="0"/>
    </xf>
    <xf numFmtId="0" fontId="7" fillId="5" borderId="17"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left" vertical="center" wrapText="1"/>
      <protection locked="0"/>
    </xf>
    <xf numFmtId="0" fontId="0" fillId="2" borderId="16" xfId="0" applyFill="1" applyBorder="1"/>
    <xf numFmtId="0" fontId="0" fillId="2" borderId="15" xfId="0" applyFill="1" applyBorder="1"/>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5" borderId="1" xfId="0" applyFont="1" applyFill="1" applyBorder="1" applyAlignment="1" applyProtection="1">
      <alignment horizontal="left" vertical="center" wrapText="1"/>
      <protection locked="0"/>
    </xf>
    <xf numFmtId="0" fontId="10" fillId="2" borderId="0" xfId="0" applyFont="1" applyFill="1" applyAlignment="1">
      <alignment horizontal="left" vertical="top" wrapText="1"/>
    </xf>
    <xf numFmtId="0" fontId="7" fillId="5" borderId="10" xfId="0" applyFont="1" applyFill="1" applyBorder="1" applyAlignment="1" applyProtection="1">
      <alignment horizontal="left" vertical="center" wrapText="1"/>
      <protection locked="0"/>
    </xf>
    <xf numFmtId="0" fontId="7"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7" fillId="2" borderId="0" xfId="0" applyFont="1" applyFill="1" applyAlignment="1">
      <alignment horizontal="right"/>
    </xf>
    <xf numFmtId="0" fontId="3" fillId="8" borderId="1" xfId="0" applyFont="1" applyFill="1" applyBorder="1" applyAlignment="1" applyProtection="1">
      <alignment horizontal="left" vertical="center" wrapText="1"/>
      <protection locked="0"/>
    </xf>
    <xf numFmtId="0" fontId="8" fillId="2" borderId="0" xfId="0" applyFont="1" applyFill="1" applyAlignment="1">
      <alignment horizontal="left" wrapText="1"/>
    </xf>
    <xf numFmtId="0" fontId="5" fillId="9" borderId="1" xfId="0" applyFont="1" applyFill="1" applyBorder="1" applyAlignment="1">
      <alignment horizontal="left" vertical="center" wrapText="1"/>
    </xf>
    <xf numFmtId="0" fontId="11" fillId="7" borderId="0" xfId="0" applyFont="1" applyFill="1" applyAlignment="1">
      <alignment horizontal="center"/>
    </xf>
    <xf numFmtId="0" fontId="12" fillId="7" borderId="0" xfId="0" applyFont="1" applyFill="1" applyAlignment="1">
      <alignment horizontal="left" vertical="top" wrapText="1"/>
    </xf>
    <xf numFmtId="0" fontId="12" fillId="7" borderId="0" xfId="0" applyFont="1" applyFill="1" applyAlignment="1">
      <alignment horizontal="justify" vertical="top" wrapText="1"/>
    </xf>
    <xf numFmtId="0" fontId="14" fillId="0" borderId="0" xfId="0" applyFont="1" applyAlignment="1">
      <alignment horizontal="center"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2"/>
  <sheetViews>
    <sheetView tabSelected="1" zoomScale="70" zoomScaleNormal="70" workbookViewId="0">
      <selection activeCell="D6" sqref="D6"/>
    </sheetView>
  </sheetViews>
  <sheetFormatPr defaultColWidth="10.875" defaultRowHeight="15" x14ac:dyDescent="0.25"/>
  <cols>
    <col min="1" max="1" width="9.125" style="1" customWidth="1"/>
    <col min="2" max="2" width="78" style="1" customWidth="1"/>
    <col min="3" max="3" width="9" style="1" customWidth="1"/>
    <col min="4" max="4" width="12.75" style="1" customWidth="1"/>
    <col min="5" max="5" width="21.625" style="1" customWidth="1"/>
    <col min="6" max="6" width="19.875" style="1" customWidth="1"/>
    <col min="7" max="7" width="29" style="1" customWidth="1"/>
    <col min="8" max="8" width="50.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9" t="s">
        <v>7</v>
      </c>
      <c r="B12" s="50"/>
      <c r="C12" s="43"/>
      <c r="D12" s="44"/>
      <c r="E12" s="44"/>
      <c r="F12" s="45"/>
    </row>
    <row r="13" spans="1:6" ht="15.95" customHeight="1" x14ac:dyDescent="0.25">
      <c r="A13" s="54" t="s">
        <v>8</v>
      </c>
      <c r="B13" s="47"/>
      <c r="C13" s="43"/>
      <c r="D13" s="44"/>
      <c r="E13" s="44"/>
      <c r="F13" s="45"/>
    </row>
    <row r="14" spans="1:6" ht="15.95" customHeight="1" x14ac:dyDescent="0.25">
      <c r="A14" s="54" t="s">
        <v>9</v>
      </c>
      <c r="B14" s="47"/>
      <c r="C14" s="43"/>
      <c r="D14" s="44"/>
      <c r="E14" s="44"/>
      <c r="F14" s="45"/>
    </row>
    <row r="15" spans="1:6" ht="15.95" customHeight="1" x14ac:dyDescent="0.25">
      <c r="A15" s="49" t="s">
        <v>10</v>
      </c>
      <c r="B15" s="50"/>
      <c r="C15" s="43"/>
      <c r="D15" s="44"/>
      <c r="E15" s="44"/>
      <c r="F15" s="45"/>
    </row>
    <row r="16" spans="1:6" ht="63" customHeight="1" x14ac:dyDescent="0.25">
      <c r="A16" s="46" t="s">
        <v>11</v>
      </c>
      <c r="B16" s="47"/>
      <c r="C16" s="43"/>
      <c r="D16" s="44"/>
      <c r="E16" s="44"/>
      <c r="F16" s="45"/>
    </row>
    <row r="17" spans="1:7" ht="15.95" customHeight="1" x14ac:dyDescent="0.25">
      <c r="A17" s="49" t="s">
        <v>12</v>
      </c>
      <c r="B17" s="50"/>
      <c r="C17" s="43"/>
      <c r="D17" s="44"/>
      <c r="E17" s="44"/>
      <c r="F17" s="45"/>
    </row>
    <row r="18" spans="1:7" ht="15.95" customHeight="1" x14ac:dyDescent="0.25">
      <c r="A18" s="49" t="s">
        <v>13</v>
      </c>
      <c r="B18" s="50"/>
      <c r="C18" s="43"/>
      <c r="D18" s="44"/>
      <c r="E18" s="44"/>
      <c r="F18" s="45"/>
    </row>
    <row r="19" spans="1:7" ht="48" customHeight="1" x14ac:dyDescent="0.25">
      <c r="A19" s="49" t="s">
        <v>14</v>
      </c>
      <c r="B19" s="50"/>
      <c r="C19" s="43"/>
      <c r="D19" s="44"/>
      <c r="E19" s="44"/>
      <c r="F19" s="45"/>
    </row>
    <row r="20" spans="1:7" ht="54.95" customHeight="1" x14ac:dyDescent="0.25">
      <c r="A20" s="49" t="s">
        <v>15</v>
      </c>
      <c r="B20" s="50"/>
      <c r="C20" s="43"/>
      <c r="D20" s="44"/>
      <c r="E20" s="44"/>
      <c r="F20" s="45"/>
    </row>
    <row r="21" spans="1:7" ht="71.099999999999994" customHeight="1" x14ac:dyDescent="0.25">
      <c r="A21" s="51" t="s">
        <v>16</v>
      </c>
      <c r="B21" s="52"/>
      <c r="C21" s="55"/>
      <c r="D21" s="56"/>
      <c r="E21" s="56"/>
      <c r="F21" s="5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42"/>
      <c r="C23" s="42"/>
      <c r="D23" s="42"/>
      <c r="E23" s="42"/>
      <c r="F23" s="42"/>
    </row>
    <row r="24" spans="1:7" x14ac:dyDescent="0.25">
      <c r="A24" s="42" t="s">
        <v>18</v>
      </c>
      <c r="B24" s="42"/>
      <c r="C24" s="42"/>
      <c r="D24" s="42"/>
      <c r="E24" s="42"/>
      <c r="F24" s="42"/>
    </row>
    <row r="25" spans="1:7" x14ac:dyDescent="0.25">
      <c r="A25" s="42" t="s">
        <v>19</v>
      </c>
      <c r="B25" s="42"/>
      <c r="C25" s="42"/>
      <c r="D25" s="42"/>
      <c r="E25" s="42"/>
      <c r="F25" s="42"/>
    </row>
    <row r="26" spans="1:7" x14ac:dyDescent="0.25">
      <c r="A26" s="42" t="s">
        <v>20</v>
      </c>
      <c r="B26" s="42"/>
      <c r="C26" s="42"/>
      <c r="D26" s="42"/>
      <c r="E26" s="42"/>
      <c r="F26" s="42"/>
    </row>
    <row r="27" spans="1:7" x14ac:dyDescent="0.25">
      <c r="A27" s="42" t="s">
        <v>21</v>
      </c>
      <c r="B27" s="42"/>
      <c r="C27" s="42"/>
      <c r="D27" s="42"/>
      <c r="E27" s="42"/>
      <c r="F27" s="42"/>
    </row>
    <row r="28" spans="1:7" ht="32.1" customHeight="1" x14ac:dyDescent="0.25">
      <c r="A28" s="53" t="s">
        <v>22</v>
      </c>
      <c r="B28" s="42"/>
      <c r="C28" s="42"/>
      <c r="D28" s="42"/>
      <c r="E28" s="42"/>
      <c r="F28" s="42"/>
    </row>
    <row r="29" spans="1:7" x14ac:dyDescent="0.25">
      <c r="A29" s="42" t="s">
        <v>23</v>
      </c>
      <c r="B29" s="42"/>
      <c r="C29" s="42"/>
      <c r="D29" s="42"/>
      <c r="E29" s="42"/>
      <c r="F29" s="42"/>
    </row>
    <row r="30" spans="1:7" x14ac:dyDescent="0.25">
      <c r="A30" s="14" t="s">
        <v>24</v>
      </c>
      <c r="D30" s="15"/>
    </row>
    <row r="31" spans="1:7" x14ac:dyDescent="0.25">
      <c r="A31" s="14" t="s">
        <v>25</v>
      </c>
    </row>
    <row r="32" spans="1:7" x14ac:dyDescent="0.25">
      <c r="A32" s="12" t="s">
        <v>26</v>
      </c>
    </row>
    <row r="33" spans="1:8" ht="30" x14ac:dyDescent="0.25">
      <c r="A33" s="16" t="s">
        <v>27</v>
      </c>
      <c r="B33" s="16" t="s">
        <v>28</v>
      </c>
      <c r="C33" s="16" t="s">
        <v>29</v>
      </c>
      <c r="D33" s="16" t="s">
        <v>30</v>
      </c>
      <c r="E33" s="16" t="s">
        <v>31</v>
      </c>
      <c r="F33" s="16" t="s">
        <v>32</v>
      </c>
      <c r="G33" s="16" t="s">
        <v>33</v>
      </c>
      <c r="H33" s="27" t="s">
        <v>132</v>
      </c>
    </row>
    <row r="34" spans="1:8" x14ac:dyDescent="0.25">
      <c r="A34" s="17" t="s">
        <v>34</v>
      </c>
      <c r="B34" s="25" t="s">
        <v>35</v>
      </c>
      <c r="C34" s="17">
        <v>1</v>
      </c>
      <c r="D34" s="17" t="s">
        <v>36</v>
      </c>
      <c r="E34" s="18"/>
      <c r="F34" s="17" t="str">
        <f>IF(ISBLANK(E34),"", PRODUCT(C34,E34))</f>
        <v/>
      </c>
      <c r="G34" s="19"/>
      <c r="H34" s="17"/>
    </row>
    <row r="35" spans="1:8" ht="45" x14ac:dyDescent="0.25">
      <c r="A35" s="17" t="s">
        <v>37</v>
      </c>
      <c r="B35" s="26" t="s">
        <v>38</v>
      </c>
      <c r="C35" s="17"/>
      <c r="D35" s="17"/>
      <c r="E35" s="17"/>
      <c r="F35" s="17"/>
      <c r="G35" s="17"/>
      <c r="H35" s="19"/>
    </row>
    <row r="36" spans="1:8" x14ac:dyDescent="0.25">
      <c r="A36" s="17" t="s">
        <v>39</v>
      </c>
      <c r="B36" s="25" t="s">
        <v>40</v>
      </c>
      <c r="C36" s="17"/>
      <c r="D36" s="17"/>
      <c r="E36" s="17"/>
      <c r="F36" s="17"/>
      <c r="G36" s="17"/>
      <c r="H36" s="19"/>
    </row>
    <row r="37" spans="1:8" x14ac:dyDescent="0.25">
      <c r="A37" s="17" t="s">
        <v>41</v>
      </c>
      <c r="B37" s="25" t="s">
        <v>42</v>
      </c>
      <c r="C37" s="17"/>
      <c r="D37" s="17"/>
      <c r="E37" s="17"/>
      <c r="F37" s="17"/>
      <c r="G37" s="17"/>
      <c r="H37" s="19"/>
    </row>
    <row r="38" spans="1:8" ht="45" x14ac:dyDescent="0.25">
      <c r="A38" s="17" t="s">
        <v>43</v>
      </c>
      <c r="B38" s="25" t="s">
        <v>44</v>
      </c>
      <c r="C38" s="17"/>
      <c r="D38" s="17"/>
      <c r="E38" s="17"/>
      <c r="F38" s="17"/>
      <c r="G38" s="17"/>
      <c r="H38" s="19"/>
    </row>
    <row r="39" spans="1:8" x14ac:dyDescent="0.25">
      <c r="A39" s="17" t="s">
        <v>45</v>
      </c>
      <c r="B39" s="25" t="s">
        <v>46</v>
      </c>
      <c r="C39" s="17"/>
      <c r="D39" s="17"/>
      <c r="E39" s="17"/>
      <c r="F39" s="17"/>
      <c r="G39" s="17"/>
      <c r="H39" s="19"/>
    </row>
    <row r="40" spans="1:8" ht="45" x14ac:dyDescent="0.25">
      <c r="A40" s="17" t="s">
        <v>47</v>
      </c>
      <c r="B40" s="25" t="s">
        <v>48</v>
      </c>
      <c r="C40" s="17"/>
      <c r="D40" s="17"/>
      <c r="E40" s="17"/>
      <c r="F40" s="17"/>
      <c r="G40" s="17"/>
      <c r="H40" s="19"/>
    </row>
    <row r="41" spans="1:8" ht="105" x14ac:dyDescent="0.25">
      <c r="A41" s="17" t="s">
        <v>49</v>
      </c>
      <c r="B41" s="33" t="s">
        <v>50</v>
      </c>
      <c r="C41" s="17"/>
      <c r="D41" s="17"/>
      <c r="E41" s="17"/>
      <c r="F41" s="17"/>
      <c r="G41" s="17"/>
      <c r="H41" s="19"/>
    </row>
    <row r="42" spans="1:8" x14ac:dyDescent="0.25">
      <c r="A42" s="17" t="s">
        <v>51</v>
      </c>
      <c r="B42" s="25" t="s">
        <v>52</v>
      </c>
      <c r="C42" s="17"/>
      <c r="D42" s="17"/>
      <c r="E42" s="17"/>
      <c r="F42" s="17"/>
      <c r="G42" s="17"/>
      <c r="H42" s="19"/>
    </row>
    <row r="43" spans="1:8" x14ac:dyDescent="0.25">
      <c r="A43" s="17" t="s">
        <v>53</v>
      </c>
      <c r="B43" s="25" t="s">
        <v>54</v>
      </c>
      <c r="C43" s="17"/>
      <c r="D43" s="17"/>
      <c r="E43" s="17"/>
      <c r="F43" s="17"/>
      <c r="G43" s="17"/>
      <c r="H43" s="19"/>
    </row>
    <row r="44" spans="1:8" ht="30" x14ac:dyDescent="0.25">
      <c r="A44" s="17" t="s">
        <v>55</v>
      </c>
      <c r="B44" s="25" t="s">
        <v>56</v>
      </c>
      <c r="C44" s="17"/>
      <c r="D44" s="17"/>
      <c r="E44" s="17"/>
      <c r="F44" s="17"/>
      <c r="G44" s="17"/>
      <c r="H44" s="19"/>
    </row>
    <row r="45" spans="1:8" ht="90" x14ac:dyDescent="0.25">
      <c r="A45" s="17" t="s">
        <v>57</v>
      </c>
      <c r="B45" s="25" t="s">
        <v>58</v>
      </c>
      <c r="C45" s="17"/>
      <c r="D45" s="17"/>
      <c r="E45" s="17"/>
      <c r="F45" s="17"/>
      <c r="G45" s="17"/>
      <c r="H45" s="19"/>
    </row>
    <row r="46" spans="1:8" ht="90" x14ac:dyDescent="0.25">
      <c r="A46" s="17" t="s">
        <v>59</v>
      </c>
      <c r="B46" s="33" t="s">
        <v>60</v>
      </c>
      <c r="C46" s="17"/>
      <c r="D46" s="17"/>
      <c r="E46" s="17"/>
      <c r="F46" s="17"/>
      <c r="G46" s="17"/>
      <c r="H46" s="19"/>
    </row>
    <row r="47" spans="1:8" ht="45" x14ac:dyDescent="0.25">
      <c r="A47" s="17" t="s">
        <v>61</v>
      </c>
      <c r="B47" s="33" t="s">
        <v>62</v>
      </c>
      <c r="C47" s="17"/>
      <c r="D47" s="17"/>
      <c r="E47" s="17"/>
      <c r="F47" s="17"/>
      <c r="G47" s="17"/>
      <c r="H47" s="19"/>
    </row>
    <row r="48" spans="1:8" ht="30" x14ac:dyDescent="0.25">
      <c r="A48" s="17" t="s">
        <v>63</v>
      </c>
      <c r="B48" s="25" t="s">
        <v>64</v>
      </c>
      <c r="C48" s="17"/>
      <c r="D48" s="17"/>
      <c r="E48" s="17"/>
      <c r="F48" s="17"/>
      <c r="G48" s="17"/>
      <c r="H48" s="19"/>
    </row>
    <row r="49" spans="1:8" ht="27.75" customHeight="1" x14ac:dyDescent="0.25">
      <c r="A49" s="17" t="s">
        <v>65</v>
      </c>
      <c r="B49" s="25" t="s">
        <v>66</v>
      </c>
      <c r="C49" s="17"/>
      <c r="D49" s="17"/>
      <c r="E49" s="17"/>
      <c r="F49" s="17"/>
      <c r="G49" s="17"/>
      <c r="H49" s="19"/>
    </row>
    <row r="50" spans="1:8" ht="90" x14ac:dyDescent="0.25">
      <c r="A50" s="17" t="s">
        <v>67</v>
      </c>
      <c r="B50" s="25" t="s">
        <v>68</v>
      </c>
      <c r="C50" s="17"/>
      <c r="D50" s="17"/>
      <c r="E50" s="17"/>
      <c r="F50" s="17"/>
      <c r="G50" s="17"/>
      <c r="H50" s="19"/>
    </row>
    <row r="51" spans="1:8" ht="105" x14ac:dyDescent="0.25">
      <c r="A51" s="17" t="s">
        <v>69</v>
      </c>
      <c r="B51" s="25" t="s">
        <v>70</v>
      </c>
      <c r="C51" s="17"/>
      <c r="D51" s="17"/>
      <c r="E51" s="17"/>
      <c r="F51" s="17"/>
      <c r="G51" s="17"/>
      <c r="H51" s="19"/>
    </row>
    <row r="52" spans="1:8" ht="210" x14ac:dyDescent="0.25">
      <c r="A52" s="17" t="s">
        <v>71</v>
      </c>
      <c r="B52" s="96" t="s">
        <v>153</v>
      </c>
      <c r="C52" s="17"/>
      <c r="D52" s="17"/>
      <c r="E52" s="17"/>
      <c r="F52" s="17"/>
      <c r="G52" s="17"/>
      <c r="H52" s="19"/>
    </row>
    <row r="53" spans="1:8" ht="30" x14ac:dyDescent="0.25">
      <c r="A53" s="17" t="s">
        <v>72</v>
      </c>
      <c r="B53" s="25" t="s">
        <v>73</v>
      </c>
      <c r="C53" s="17"/>
      <c r="D53" s="17"/>
      <c r="E53" s="17"/>
      <c r="F53" s="17"/>
      <c r="G53" s="17"/>
      <c r="H53" s="19"/>
    </row>
    <row r="54" spans="1:8" x14ac:dyDescent="0.25">
      <c r="A54" s="17" t="s">
        <v>74</v>
      </c>
      <c r="B54" s="25" t="s">
        <v>75</v>
      </c>
      <c r="C54" s="17"/>
      <c r="D54" s="17"/>
      <c r="E54" s="17"/>
      <c r="F54" s="17"/>
      <c r="G54" s="17"/>
      <c r="H54" s="19"/>
    </row>
    <row r="55" spans="1:8" x14ac:dyDescent="0.25">
      <c r="A55" s="17" t="s">
        <v>76</v>
      </c>
      <c r="B55" s="25" t="s">
        <v>77</v>
      </c>
      <c r="C55" s="17"/>
      <c r="D55" s="17"/>
      <c r="E55" s="17"/>
      <c r="F55" s="17"/>
      <c r="G55" s="17"/>
      <c r="H55" s="19"/>
    </row>
    <row r="56" spans="1:8" x14ac:dyDescent="0.25">
      <c r="A56" s="17" t="s">
        <v>78</v>
      </c>
      <c r="B56" s="25" t="s">
        <v>79</v>
      </c>
      <c r="C56" s="17"/>
      <c r="D56" s="17"/>
      <c r="E56" s="17"/>
      <c r="F56" s="17"/>
      <c r="G56" s="17"/>
      <c r="H56" s="19"/>
    </row>
    <row r="57" spans="1:8" ht="30" x14ac:dyDescent="0.25">
      <c r="A57" s="17" t="s">
        <v>80</v>
      </c>
      <c r="B57" s="25" t="s">
        <v>81</v>
      </c>
      <c r="C57" s="17"/>
      <c r="D57" s="17"/>
      <c r="E57" s="17"/>
      <c r="F57" s="17"/>
      <c r="G57" s="17"/>
      <c r="H57" s="19"/>
    </row>
    <row r="58" spans="1:8" ht="30" x14ac:dyDescent="0.25">
      <c r="A58" s="17" t="s">
        <v>82</v>
      </c>
      <c r="B58" s="25" t="s">
        <v>83</v>
      </c>
      <c r="C58" s="17"/>
      <c r="D58" s="17"/>
      <c r="E58" s="17"/>
      <c r="F58" s="17"/>
      <c r="G58" s="17"/>
      <c r="H58" s="19"/>
    </row>
    <row r="59" spans="1:8" x14ac:dyDescent="0.25">
      <c r="A59" s="17" t="s">
        <v>84</v>
      </c>
      <c r="B59" s="33" t="s">
        <v>85</v>
      </c>
      <c r="C59" s="17"/>
      <c r="D59" s="17"/>
      <c r="E59" s="17"/>
      <c r="F59" s="17"/>
      <c r="G59" s="17"/>
      <c r="H59" s="19"/>
    </row>
    <row r="60" spans="1:8" x14ac:dyDescent="0.25">
      <c r="A60" s="17" t="s">
        <v>86</v>
      </c>
      <c r="B60" s="25" t="s">
        <v>87</v>
      </c>
      <c r="C60" s="17"/>
      <c r="D60" s="17"/>
      <c r="E60" s="17"/>
      <c r="F60" s="17"/>
      <c r="G60" s="17"/>
      <c r="H60" s="19"/>
    </row>
    <row r="61" spans="1:8" ht="30" x14ac:dyDescent="0.25">
      <c r="A61" s="17" t="s">
        <v>88</v>
      </c>
      <c r="B61" s="25" t="s">
        <v>89</v>
      </c>
      <c r="C61" s="17"/>
      <c r="D61" s="17"/>
      <c r="E61" s="17"/>
      <c r="F61" s="17"/>
      <c r="G61" s="17"/>
      <c r="H61" s="19"/>
    </row>
    <row r="62" spans="1:8" x14ac:dyDescent="0.25">
      <c r="A62" s="17" t="s">
        <v>90</v>
      </c>
      <c r="B62" s="25" t="s">
        <v>91</v>
      </c>
      <c r="C62" s="17"/>
      <c r="D62" s="17"/>
      <c r="E62" s="17"/>
      <c r="F62" s="17"/>
      <c r="G62" s="17"/>
      <c r="H62" s="19"/>
    </row>
    <row r="63" spans="1:8" ht="30" x14ac:dyDescent="0.25">
      <c r="A63" s="17" t="s">
        <v>92</v>
      </c>
      <c r="B63" s="25" t="s">
        <v>93</v>
      </c>
      <c r="C63" s="17"/>
      <c r="D63" s="17"/>
      <c r="E63" s="17"/>
      <c r="F63" s="17"/>
      <c r="G63" s="17"/>
      <c r="H63" s="19"/>
    </row>
    <row r="64" spans="1:8" ht="30" x14ac:dyDescent="0.25">
      <c r="A64" s="17" t="s">
        <v>94</v>
      </c>
      <c r="B64" s="25" t="s">
        <v>95</v>
      </c>
      <c r="C64" s="17"/>
      <c r="D64" s="17"/>
      <c r="E64" s="17"/>
      <c r="F64" s="17"/>
      <c r="G64" s="17"/>
      <c r="H64" s="19"/>
    </row>
    <row r="65" spans="1:8" ht="30" x14ac:dyDescent="0.25">
      <c r="A65" s="17" t="s">
        <v>96</v>
      </c>
      <c r="B65" s="25" t="s">
        <v>97</v>
      </c>
      <c r="C65" s="17"/>
      <c r="D65" s="17"/>
      <c r="E65" s="17"/>
      <c r="F65" s="17"/>
      <c r="G65" s="17"/>
      <c r="H65" s="19"/>
    </row>
    <row r="66" spans="1:8" ht="30" x14ac:dyDescent="0.25">
      <c r="A66" s="17" t="s">
        <v>98</v>
      </c>
      <c r="B66" s="25" t="s">
        <v>99</v>
      </c>
      <c r="C66" s="17"/>
      <c r="D66" s="17"/>
      <c r="E66" s="17"/>
      <c r="F66" s="17"/>
      <c r="G66" s="17"/>
      <c r="H66" s="19"/>
    </row>
    <row r="67" spans="1:8" ht="30" x14ac:dyDescent="0.25">
      <c r="A67" s="17" t="s">
        <v>100</v>
      </c>
      <c r="B67" s="25" t="s">
        <v>101</v>
      </c>
      <c r="C67" s="17"/>
      <c r="D67" s="17"/>
      <c r="E67" s="17"/>
      <c r="F67" s="17"/>
      <c r="G67" s="17"/>
      <c r="H67" s="19"/>
    </row>
    <row r="68" spans="1:8" ht="30" x14ac:dyDescent="0.25">
      <c r="A68" s="35" t="s">
        <v>102</v>
      </c>
      <c r="B68" s="36" t="s">
        <v>103</v>
      </c>
      <c r="C68" s="35"/>
      <c r="D68" s="35"/>
      <c r="E68" s="35"/>
      <c r="F68" s="35"/>
      <c r="G68" s="35"/>
      <c r="H68" s="37"/>
    </row>
    <row r="69" spans="1:8" x14ac:dyDescent="0.25">
      <c r="A69" s="40" t="s">
        <v>151</v>
      </c>
      <c r="B69" s="41" t="s">
        <v>152</v>
      </c>
      <c r="C69" s="39"/>
      <c r="D69" s="39"/>
      <c r="E69" s="39"/>
      <c r="F69" s="39"/>
      <c r="G69" s="39"/>
      <c r="H69" s="13"/>
    </row>
    <row r="70" spans="1:8" x14ac:dyDescent="0.25">
      <c r="E70" s="38" t="s">
        <v>104</v>
      </c>
      <c r="F70" s="38" t="str">
        <f>IF((COUNT(C34:C68)&lt;&gt;COUNT(F34:F68)),"", ROUND(SUM(F34:F68),2))</f>
        <v/>
      </c>
      <c r="G70" s="14" t="str">
        <f>IF((COUNT(C34:C68)&lt;&gt;COUNT(F34:F68)),"Neužpildytos visų objektų kainos", "")</f>
        <v>Neužpildytos visų objektų kainos</v>
      </c>
    </row>
    <row r="71" spans="1:8" ht="45" x14ac:dyDescent="0.25">
      <c r="C71" s="27" t="s">
        <v>105</v>
      </c>
      <c r="D71" s="19"/>
      <c r="E71" s="16" t="s">
        <v>106</v>
      </c>
      <c r="F71" s="16" t="str">
        <f>IF(OR(F70="",D71=""),"", ROUND(PRODUCT(D71,F70)/100,2))</f>
        <v/>
      </c>
      <c r="G71" s="14" t="str">
        <f>IF(D71="", "Nurodykite taikomą PVM dydį", "")</f>
        <v>Nurodykite taikomą PVM dydį</v>
      </c>
    </row>
    <row r="72" spans="1:8" x14ac:dyDescent="0.25">
      <c r="E72" s="16" t="s">
        <v>107</v>
      </c>
      <c r="F72" s="16">
        <f>IF(ISBLANK(F71), "", ROUND(SUM(F70:F71),2))</f>
        <v>0</v>
      </c>
      <c r="G72" s="14" t="s">
        <v>108</v>
      </c>
    </row>
  </sheetData>
  <sheetProtection algorithmName="SHA-512" hashValue="wjm0BW52QXWnazqGAvUckV6tWW6bwxhU6AwXImj/Lfuz1N+fXKfflgiI43CNktS7Zfq1FAm+hrsB000c6fizQw==" saltValue="M+oWw2MFjZ5Ga3MmZ/DChg=="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
  <sheetViews>
    <sheetView topLeftCell="A21" zoomScale="85" zoomScaleNormal="85" workbookViewId="0">
      <selection activeCell="H43" sqref="H43:J43"/>
    </sheetView>
  </sheetViews>
  <sheetFormatPr defaultColWidth="10.875" defaultRowHeight="15" x14ac:dyDescent="0.25"/>
  <cols>
    <col min="1" max="1" width="13.875" style="1" customWidth="1"/>
    <col min="2" max="2" width="10.875" style="1" customWidth="1"/>
    <col min="3" max="16384" width="10.875" style="1"/>
  </cols>
  <sheetData>
    <row r="1" spans="1:11" hidden="1" x14ac:dyDescent="0.25"/>
    <row r="2" spans="1:11" hidden="1" x14ac:dyDescent="0.25">
      <c r="A2" s="90" t="s">
        <v>109</v>
      </c>
      <c r="B2" s="42"/>
      <c r="C2" s="42"/>
      <c r="D2" s="42"/>
      <c r="E2" s="42"/>
      <c r="F2" s="42"/>
      <c r="G2" s="42"/>
      <c r="H2" s="42"/>
      <c r="I2" s="42"/>
      <c r="J2" s="42"/>
      <c r="K2" s="42"/>
    </row>
    <row r="3" spans="1:11" hidden="1" x14ac:dyDescent="0.25">
      <c r="A3" s="42"/>
      <c r="B3" s="42"/>
      <c r="C3" s="42"/>
      <c r="D3" s="42"/>
      <c r="E3" s="42"/>
      <c r="F3" s="42"/>
      <c r="G3" s="42"/>
      <c r="H3" s="42"/>
      <c r="I3" s="42"/>
      <c r="J3" s="42"/>
      <c r="K3" s="42"/>
    </row>
    <row r="4" spans="1:11" ht="15.95" hidden="1" customHeight="1" thickBot="1" x14ac:dyDescent="0.3">
      <c r="A4" s="7"/>
      <c r="B4" s="7"/>
      <c r="C4" s="7"/>
      <c r="D4" s="7"/>
      <c r="E4" s="7"/>
      <c r="F4" s="7"/>
      <c r="G4" s="7"/>
      <c r="H4" s="7"/>
      <c r="I4" s="7"/>
      <c r="J4" s="7"/>
    </row>
    <row r="5" spans="1:11" ht="48" hidden="1" customHeight="1" x14ac:dyDescent="0.25">
      <c r="A5" s="66" t="s">
        <v>110</v>
      </c>
      <c r="B5" s="65"/>
      <c r="C5" s="63" t="s">
        <v>111</v>
      </c>
      <c r="D5" s="64"/>
      <c r="E5" s="65"/>
      <c r="F5" s="63" t="s">
        <v>112</v>
      </c>
      <c r="G5" s="64"/>
      <c r="H5" s="65"/>
      <c r="I5" s="63" t="s">
        <v>113</v>
      </c>
      <c r="J5" s="65"/>
      <c r="K5" s="9" t="s">
        <v>114</v>
      </c>
    </row>
    <row r="6" spans="1:11" ht="48.95" hidden="1" customHeight="1" x14ac:dyDescent="0.25">
      <c r="A6" s="62"/>
      <c r="B6" s="50"/>
      <c r="C6" s="57"/>
      <c r="D6" s="58"/>
      <c r="E6" s="50"/>
      <c r="F6" s="57"/>
      <c r="G6" s="58"/>
      <c r="H6" s="50"/>
      <c r="I6" s="57"/>
      <c r="J6" s="50"/>
      <c r="K6" s="20"/>
    </row>
    <row r="7" spans="1:11" ht="48.95" hidden="1" customHeight="1" x14ac:dyDescent="0.25">
      <c r="A7" s="62"/>
      <c r="B7" s="50"/>
      <c r="C7" s="57"/>
      <c r="D7" s="58"/>
      <c r="E7" s="50"/>
      <c r="F7" s="57"/>
      <c r="G7" s="58"/>
      <c r="H7" s="50"/>
      <c r="I7" s="57"/>
      <c r="J7" s="50"/>
      <c r="K7" s="20"/>
    </row>
    <row r="8" spans="1:11" ht="48.95" hidden="1" customHeight="1" x14ac:dyDescent="0.25">
      <c r="A8" s="62"/>
      <c r="B8" s="50"/>
      <c r="C8" s="57"/>
      <c r="D8" s="58"/>
      <c r="E8" s="50"/>
      <c r="F8" s="57"/>
      <c r="G8" s="58"/>
      <c r="H8" s="50"/>
      <c r="I8" s="57"/>
      <c r="J8" s="50"/>
      <c r="K8" s="20"/>
    </row>
    <row r="9" spans="1:11" ht="48.95" hidden="1" customHeight="1" x14ac:dyDescent="0.25">
      <c r="A9" s="62"/>
      <c r="B9" s="50"/>
      <c r="C9" s="57"/>
      <c r="D9" s="58"/>
      <c r="E9" s="50"/>
      <c r="F9" s="57"/>
      <c r="G9" s="58"/>
      <c r="H9" s="50"/>
      <c r="I9" s="57"/>
      <c r="J9" s="50"/>
      <c r="K9" s="20"/>
    </row>
    <row r="10" spans="1:11" ht="48.95" hidden="1" customHeight="1" x14ac:dyDescent="0.25">
      <c r="A10" s="62"/>
      <c r="B10" s="50"/>
      <c r="C10" s="57"/>
      <c r="D10" s="58"/>
      <c r="E10" s="50"/>
      <c r="F10" s="57"/>
      <c r="G10" s="58"/>
      <c r="H10" s="50"/>
      <c r="I10" s="57"/>
      <c r="J10" s="50"/>
      <c r="K10" s="20"/>
    </row>
    <row r="11" spans="1:11" ht="48.95" hidden="1" customHeight="1" x14ac:dyDescent="0.25">
      <c r="A11" s="62"/>
      <c r="B11" s="50"/>
      <c r="C11" s="57"/>
      <c r="D11" s="58"/>
      <c r="E11" s="50"/>
      <c r="F11" s="57"/>
      <c r="G11" s="58"/>
      <c r="H11" s="50"/>
      <c r="I11" s="57"/>
      <c r="J11" s="50"/>
      <c r="K11" s="20"/>
    </row>
    <row r="12" spans="1:11" ht="48.95" hidden="1" customHeight="1" x14ac:dyDescent="0.25">
      <c r="A12" s="62"/>
      <c r="B12" s="50"/>
      <c r="C12" s="57"/>
      <c r="D12" s="58"/>
      <c r="E12" s="50"/>
      <c r="F12" s="57"/>
      <c r="G12" s="58"/>
      <c r="H12" s="50"/>
      <c r="I12" s="57"/>
      <c r="J12" s="50"/>
      <c r="K12" s="20"/>
    </row>
    <row r="13" spans="1:11" ht="48.95" hidden="1" customHeight="1" x14ac:dyDescent="0.25">
      <c r="A13" s="62"/>
      <c r="B13" s="50"/>
      <c r="C13" s="57"/>
      <c r="D13" s="58"/>
      <c r="E13" s="50"/>
      <c r="F13" s="57"/>
      <c r="G13" s="58"/>
      <c r="H13" s="50"/>
      <c r="I13" s="57"/>
      <c r="J13" s="50"/>
      <c r="K13" s="20"/>
    </row>
    <row r="14" spans="1:11" ht="48.95" hidden="1" customHeight="1" x14ac:dyDescent="0.25">
      <c r="A14" s="62"/>
      <c r="B14" s="50"/>
      <c r="C14" s="57"/>
      <c r="D14" s="58"/>
      <c r="E14" s="50"/>
      <c r="F14" s="57"/>
      <c r="G14" s="58"/>
      <c r="H14" s="50"/>
      <c r="I14" s="57"/>
      <c r="J14" s="50"/>
      <c r="K14" s="20"/>
    </row>
    <row r="15" spans="1:11" ht="48" hidden="1" customHeight="1" thickBot="1" x14ac:dyDescent="0.3">
      <c r="A15" s="75"/>
      <c r="B15" s="61"/>
      <c r="C15" s="59"/>
      <c r="D15" s="60"/>
      <c r="E15" s="61"/>
      <c r="F15" s="59"/>
      <c r="G15" s="60"/>
      <c r="H15" s="61"/>
      <c r="I15" s="59"/>
      <c r="J15" s="61"/>
      <c r="K15" s="21"/>
    </row>
    <row r="16" spans="1:11" ht="18.95" customHeight="1" x14ac:dyDescent="0.25">
      <c r="A16" s="10"/>
      <c r="B16" s="10"/>
      <c r="C16" s="10"/>
      <c r="D16" s="10"/>
      <c r="E16" s="10"/>
      <c r="F16" s="10"/>
      <c r="G16" s="10"/>
      <c r="H16" s="10"/>
      <c r="I16" s="10"/>
      <c r="J16" s="10"/>
      <c r="K16" s="11"/>
    </row>
    <row r="17" spans="1:11" ht="48.95" customHeight="1" x14ac:dyDescent="0.25">
      <c r="A17" s="68" t="s">
        <v>115</v>
      </c>
      <c r="B17" s="42"/>
      <c r="C17" s="42"/>
      <c r="D17" s="42"/>
      <c r="E17" s="42"/>
      <c r="F17" s="42"/>
      <c r="G17" s="42"/>
      <c r="H17" s="42"/>
      <c r="I17" s="42"/>
      <c r="J17" s="42"/>
      <c r="K17" s="42"/>
    </row>
    <row r="18" spans="1:11" ht="15.95" customHeight="1" thickBot="1" x14ac:dyDescent="0.3">
      <c r="A18" s="10"/>
      <c r="B18" s="10"/>
      <c r="C18" s="10"/>
      <c r="D18" s="10"/>
      <c r="E18" s="10"/>
      <c r="F18" s="10"/>
      <c r="G18" s="10"/>
      <c r="H18" s="10"/>
      <c r="I18" s="10"/>
      <c r="J18" s="10"/>
      <c r="K18" s="11"/>
    </row>
    <row r="19" spans="1:11" ht="48.95" customHeight="1" x14ac:dyDescent="0.25">
      <c r="A19" s="66" t="s">
        <v>28</v>
      </c>
      <c r="B19" s="65"/>
      <c r="C19" s="63" t="s">
        <v>111</v>
      </c>
      <c r="D19" s="64"/>
      <c r="E19" s="65"/>
      <c r="F19" s="63" t="s">
        <v>116</v>
      </c>
      <c r="G19" s="64"/>
      <c r="H19" s="65"/>
      <c r="I19" s="73" t="s">
        <v>113</v>
      </c>
      <c r="J19" s="74"/>
      <c r="K19" s="11"/>
    </row>
    <row r="20" spans="1:11" ht="48.95" customHeight="1" x14ac:dyDescent="0.25">
      <c r="A20" s="62"/>
      <c r="B20" s="50"/>
      <c r="C20" s="57"/>
      <c r="D20" s="58"/>
      <c r="E20" s="50"/>
      <c r="F20" s="57"/>
      <c r="G20" s="58"/>
      <c r="H20" s="50"/>
      <c r="I20" s="69"/>
      <c r="J20" s="70"/>
      <c r="K20" s="11"/>
    </row>
    <row r="21" spans="1:11" ht="48.95" customHeight="1" x14ac:dyDescent="0.25">
      <c r="A21" s="62"/>
      <c r="B21" s="50"/>
      <c r="C21" s="57"/>
      <c r="D21" s="58"/>
      <c r="E21" s="50"/>
      <c r="F21" s="57"/>
      <c r="G21" s="58"/>
      <c r="H21" s="50"/>
      <c r="I21" s="69"/>
      <c r="J21" s="70"/>
      <c r="K21" s="11"/>
    </row>
    <row r="22" spans="1:11" ht="48.95" customHeight="1" x14ac:dyDescent="0.25">
      <c r="A22" s="62"/>
      <c r="B22" s="50"/>
      <c r="C22" s="57"/>
      <c r="D22" s="58"/>
      <c r="E22" s="50"/>
      <c r="F22" s="57"/>
      <c r="G22" s="58"/>
      <c r="H22" s="50"/>
      <c r="I22" s="69"/>
      <c r="J22" s="70"/>
      <c r="K22" s="11"/>
    </row>
    <row r="23" spans="1:11" ht="48.95" hidden="1" customHeight="1" x14ac:dyDescent="0.25">
      <c r="A23" s="62"/>
      <c r="B23" s="50"/>
      <c r="C23" s="57"/>
      <c r="D23" s="58"/>
      <c r="E23" s="50"/>
      <c r="F23" s="57"/>
      <c r="G23" s="58"/>
      <c r="H23" s="50"/>
      <c r="I23" s="69"/>
      <c r="J23" s="70"/>
      <c r="K23" s="11"/>
    </row>
    <row r="24" spans="1:11" ht="48.95" hidden="1" customHeight="1" x14ac:dyDescent="0.25">
      <c r="A24" s="62"/>
      <c r="B24" s="50"/>
      <c r="C24" s="57"/>
      <c r="D24" s="58"/>
      <c r="E24" s="50"/>
      <c r="F24" s="57"/>
      <c r="G24" s="58"/>
      <c r="H24" s="50"/>
      <c r="I24" s="69"/>
      <c r="J24" s="70"/>
      <c r="K24" s="11"/>
    </row>
    <row r="25" spans="1:11" ht="48.95" hidden="1" customHeight="1" x14ac:dyDescent="0.25">
      <c r="A25" s="62"/>
      <c r="B25" s="50"/>
      <c r="C25" s="57"/>
      <c r="D25" s="58"/>
      <c r="E25" s="50"/>
      <c r="F25" s="57"/>
      <c r="G25" s="58"/>
      <c r="H25" s="50"/>
      <c r="I25" s="69"/>
      <c r="J25" s="70"/>
      <c r="K25" s="11"/>
    </row>
    <row r="26" spans="1:11" ht="48.95" hidden="1" customHeight="1" x14ac:dyDescent="0.25">
      <c r="A26" s="62"/>
      <c r="B26" s="50"/>
      <c r="C26" s="57"/>
      <c r="D26" s="58"/>
      <c r="E26" s="50"/>
      <c r="F26" s="57"/>
      <c r="G26" s="58"/>
      <c r="H26" s="50"/>
      <c r="I26" s="69"/>
      <c r="J26" s="70"/>
      <c r="K26" s="11"/>
    </row>
    <row r="27" spans="1:11" ht="48.95" hidden="1" customHeight="1" x14ac:dyDescent="0.25">
      <c r="A27" s="62"/>
      <c r="B27" s="50"/>
      <c r="C27" s="57"/>
      <c r="D27" s="58"/>
      <c r="E27" s="50"/>
      <c r="F27" s="57"/>
      <c r="G27" s="58"/>
      <c r="H27" s="50"/>
      <c r="I27" s="69"/>
      <c r="J27" s="70"/>
      <c r="K27" s="11"/>
    </row>
    <row r="28" spans="1:11" ht="48.95" hidden="1" customHeight="1" x14ac:dyDescent="0.25">
      <c r="A28" s="62"/>
      <c r="B28" s="50"/>
      <c r="C28" s="57"/>
      <c r="D28" s="58"/>
      <c r="E28" s="50"/>
      <c r="F28" s="57"/>
      <c r="G28" s="58"/>
      <c r="H28" s="50"/>
      <c r="I28" s="69"/>
      <c r="J28" s="70"/>
      <c r="K28" s="11"/>
    </row>
    <row r="29" spans="1:11" ht="48.95" hidden="1" customHeight="1" x14ac:dyDescent="0.25">
      <c r="A29" s="62"/>
      <c r="B29" s="50"/>
      <c r="C29" s="57"/>
      <c r="D29" s="58"/>
      <c r="E29" s="50"/>
      <c r="F29" s="57"/>
      <c r="G29" s="58"/>
      <c r="H29" s="50"/>
      <c r="I29" s="69"/>
      <c r="J29" s="70"/>
      <c r="K29" s="11"/>
    </row>
    <row r="31" spans="1:11" ht="33" customHeight="1" x14ac:dyDescent="0.25">
      <c r="A31" s="83"/>
      <c r="B31" s="42"/>
      <c r="C31" s="42"/>
      <c r="D31" s="42"/>
      <c r="E31" s="42"/>
      <c r="F31" s="42"/>
      <c r="G31" s="42"/>
      <c r="H31" s="42"/>
      <c r="I31" s="42"/>
      <c r="J31" s="42"/>
    </row>
    <row r="33" spans="1:10" ht="15.95" customHeight="1" x14ac:dyDescent="0.25">
      <c r="A33" s="67" t="s">
        <v>117</v>
      </c>
      <c r="B33" s="42"/>
      <c r="C33" s="42"/>
      <c r="D33" s="42"/>
      <c r="E33" s="42"/>
      <c r="F33" s="42"/>
      <c r="G33" s="42"/>
      <c r="H33" s="42"/>
      <c r="I33" s="42"/>
      <c r="J33" s="42"/>
    </row>
    <row r="34" spans="1:10" ht="15.95" customHeight="1" thickBot="1" x14ac:dyDescent="0.3"/>
    <row r="35" spans="1:10" ht="15.95" customHeight="1" x14ac:dyDescent="0.25">
      <c r="A35" s="8" t="s">
        <v>27</v>
      </c>
      <c r="B35" s="80" t="s">
        <v>118</v>
      </c>
      <c r="C35" s="64"/>
      <c r="D35" s="64"/>
      <c r="E35" s="64"/>
      <c r="F35" s="64"/>
      <c r="G35" s="65"/>
      <c r="H35" s="81" t="s">
        <v>119</v>
      </c>
      <c r="I35" s="64"/>
      <c r="J35" s="74"/>
    </row>
    <row r="36" spans="1:10" ht="48" customHeight="1" x14ac:dyDescent="0.25">
      <c r="A36" s="22" t="s">
        <v>120</v>
      </c>
      <c r="B36" s="72" t="s">
        <v>121</v>
      </c>
      <c r="C36" s="58"/>
      <c r="D36" s="58"/>
      <c r="E36" s="58"/>
      <c r="F36" s="58"/>
      <c r="G36" s="50"/>
      <c r="H36" s="76"/>
      <c r="I36" s="58"/>
      <c r="J36" s="70"/>
    </row>
    <row r="37" spans="1:10" ht="48" customHeight="1" x14ac:dyDescent="0.25">
      <c r="A37" s="22" t="s">
        <v>122</v>
      </c>
      <c r="B37" s="72" t="s">
        <v>123</v>
      </c>
      <c r="C37" s="58"/>
      <c r="D37" s="58"/>
      <c r="E37" s="58"/>
      <c r="F37" s="58"/>
      <c r="G37" s="50"/>
      <c r="H37" s="76"/>
      <c r="I37" s="58"/>
      <c r="J37" s="70"/>
    </row>
    <row r="38" spans="1:10" ht="48" customHeight="1" x14ac:dyDescent="0.25">
      <c r="A38" s="22" t="s">
        <v>124</v>
      </c>
      <c r="B38" s="72" t="s">
        <v>125</v>
      </c>
      <c r="C38" s="58"/>
      <c r="D38" s="58"/>
      <c r="E38" s="58"/>
      <c r="F38" s="58"/>
      <c r="G38" s="50"/>
      <c r="H38" s="76"/>
      <c r="I38" s="58"/>
      <c r="J38" s="70"/>
    </row>
    <row r="39" spans="1:10" ht="48" customHeight="1" x14ac:dyDescent="0.25">
      <c r="A39" s="22" t="s">
        <v>126</v>
      </c>
      <c r="B39" s="72" t="s">
        <v>127</v>
      </c>
      <c r="C39" s="58"/>
      <c r="D39" s="58"/>
      <c r="E39" s="58"/>
      <c r="F39" s="58"/>
      <c r="G39" s="50"/>
      <c r="H39" s="76"/>
      <c r="I39" s="58"/>
      <c r="J39" s="70"/>
    </row>
    <row r="40" spans="1:10" ht="48" customHeight="1" x14ac:dyDescent="0.25">
      <c r="A40" s="32">
        <v>5</v>
      </c>
      <c r="B40" s="91" t="s">
        <v>147</v>
      </c>
      <c r="C40" s="78"/>
      <c r="D40" s="78"/>
      <c r="E40" s="78"/>
      <c r="F40" s="78"/>
      <c r="G40" s="79"/>
      <c r="H40" s="76"/>
      <c r="I40" s="58"/>
      <c r="J40" s="70"/>
    </row>
    <row r="41" spans="1:10" ht="48" customHeight="1" x14ac:dyDescent="0.25">
      <c r="A41" s="32">
        <v>6</v>
      </c>
      <c r="B41" s="77" t="s">
        <v>148</v>
      </c>
      <c r="C41" s="78"/>
      <c r="D41" s="78"/>
      <c r="E41" s="78"/>
      <c r="F41" s="78"/>
      <c r="G41" s="79"/>
      <c r="H41" s="76"/>
      <c r="I41" s="58"/>
      <c r="J41" s="70"/>
    </row>
    <row r="42" spans="1:10" ht="67.150000000000006" customHeight="1" x14ac:dyDescent="0.25">
      <c r="A42" s="32">
        <v>7</v>
      </c>
      <c r="B42" s="89" t="s">
        <v>150</v>
      </c>
      <c r="C42" s="78"/>
      <c r="D42" s="78"/>
      <c r="E42" s="78"/>
      <c r="F42" s="78"/>
      <c r="G42" s="79"/>
      <c r="H42" s="76"/>
      <c r="I42" s="58"/>
      <c r="J42" s="70"/>
    </row>
    <row r="43" spans="1:10" ht="78.75" customHeight="1" x14ac:dyDescent="0.25">
      <c r="A43" s="23"/>
      <c r="B43" s="82"/>
      <c r="C43" s="58"/>
      <c r="D43" s="58"/>
      <c r="E43" s="58"/>
      <c r="F43" s="58"/>
      <c r="G43" s="50"/>
      <c r="H43" s="76"/>
      <c r="I43" s="58"/>
      <c r="J43" s="70"/>
    </row>
    <row r="44" spans="1:10" ht="48" customHeight="1" x14ac:dyDescent="0.25">
      <c r="A44" s="23"/>
      <c r="B44" s="82"/>
      <c r="C44" s="58"/>
      <c r="D44" s="58"/>
      <c r="E44" s="58"/>
      <c r="F44" s="58"/>
      <c r="G44" s="50"/>
      <c r="H44" s="76"/>
      <c r="I44" s="58"/>
      <c r="J44" s="70"/>
    </row>
    <row r="45" spans="1:10" ht="48" customHeight="1" x14ac:dyDescent="0.25">
      <c r="A45" s="23"/>
      <c r="B45" s="82"/>
      <c r="C45" s="58"/>
      <c r="D45" s="58"/>
      <c r="E45" s="58"/>
      <c r="F45" s="58"/>
      <c r="G45" s="50"/>
      <c r="H45" s="76"/>
      <c r="I45" s="58"/>
      <c r="J45" s="70"/>
    </row>
    <row r="46" spans="1:10" ht="48.95" customHeight="1" thickBot="1" x14ac:dyDescent="0.3">
      <c r="A46" s="24"/>
      <c r="B46" s="84"/>
      <c r="C46" s="60"/>
      <c r="D46" s="60"/>
      <c r="E46" s="60"/>
      <c r="F46" s="60"/>
      <c r="G46" s="61"/>
      <c r="H46" s="85"/>
      <c r="I46" s="86"/>
      <c r="J46" s="87"/>
    </row>
    <row r="48" spans="1:10" ht="102" customHeight="1" x14ac:dyDescent="0.25">
      <c r="A48" s="83" t="s">
        <v>128</v>
      </c>
      <c r="B48" s="42"/>
      <c r="C48" s="42"/>
      <c r="D48" s="42"/>
      <c r="E48" s="42"/>
      <c r="F48" s="42"/>
      <c r="G48" s="42"/>
      <c r="H48" s="42"/>
      <c r="I48" s="42"/>
      <c r="J48" s="42"/>
    </row>
    <row r="51" spans="1:10" x14ac:dyDescent="0.25">
      <c r="A51" s="88" t="s">
        <v>129</v>
      </c>
      <c r="B51" s="42"/>
      <c r="C51" s="42"/>
      <c r="D51" s="42"/>
      <c r="E51" s="71"/>
      <c r="F51" s="42"/>
      <c r="G51" s="42"/>
      <c r="H51" s="42"/>
      <c r="I51" s="42"/>
      <c r="J51" s="42"/>
    </row>
    <row r="53" spans="1:10" x14ac:dyDescent="0.25">
      <c r="A53" s="88" t="s">
        <v>130</v>
      </c>
      <c r="B53" s="42"/>
      <c r="C53" s="42"/>
      <c r="D53" s="42"/>
      <c r="E53" s="71"/>
      <c r="F53" s="42"/>
      <c r="G53" s="42"/>
      <c r="H53" s="42"/>
      <c r="I53" s="42"/>
      <c r="J53" s="42"/>
    </row>
    <row r="100" spans="1:1" ht="15.75" x14ac:dyDescent="0.25">
      <c r="A100" t="s">
        <v>131</v>
      </c>
    </row>
  </sheetData>
  <sheetProtection algorithmName="SHA-512" hashValue="bKPnqX4KLPLv/1l/9eQZ3FCqeqvC/HOAvcsDUO6wNth0Vb0wP57a3zeeHRrpxvEHr8ej/ZjfdWg5Db7D9wGiRw==" saltValue="lGIGXxC7ifxT/JhIuBm+Cg==" spinCount="100000" sheet="1" objects="1" scenarios="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6D58-6E59-47BD-969F-EAF2F9279331}">
  <dimension ref="A1:O5"/>
  <sheetViews>
    <sheetView workbookViewId="0">
      <selection activeCell="B2" sqref="B2:O2"/>
    </sheetView>
  </sheetViews>
  <sheetFormatPr defaultRowHeight="15.75" x14ac:dyDescent="0.25"/>
  <sheetData>
    <row r="1" spans="1:15" ht="18.75" x14ac:dyDescent="0.3">
      <c r="A1" s="92" t="s">
        <v>133</v>
      </c>
      <c r="B1" s="92"/>
      <c r="C1" s="92"/>
      <c r="D1" s="92"/>
      <c r="E1" s="92"/>
      <c r="F1" s="92"/>
      <c r="G1" s="92"/>
      <c r="H1" s="92"/>
      <c r="I1" s="92"/>
      <c r="J1" s="92"/>
      <c r="K1" s="92"/>
      <c r="L1" s="92"/>
      <c r="M1" s="92"/>
      <c r="N1" s="92"/>
      <c r="O1" s="92"/>
    </row>
    <row r="2" spans="1:15" ht="364.5" customHeight="1" x14ac:dyDescent="0.25">
      <c r="A2" s="28" t="s">
        <v>134</v>
      </c>
      <c r="B2" s="93" t="s">
        <v>135</v>
      </c>
      <c r="C2" s="93"/>
      <c r="D2" s="93"/>
      <c r="E2" s="93"/>
      <c r="F2" s="93"/>
      <c r="G2" s="93"/>
      <c r="H2" s="93"/>
      <c r="I2" s="93"/>
      <c r="J2" s="93"/>
      <c r="K2" s="93"/>
      <c r="L2" s="93"/>
      <c r="M2" s="93"/>
      <c r="N2" s="93"/>
      <c r="O2" s="93"/>
    </row>
    <row r="3" spans="1:15" ht="88.5" customHeight="1" x14ac:dyDescent="0.25">
      <c r="A3" s="28" t="s">
        <v>136</v>
      </c>
      <c r="B3" s="94" t="s">
        <v>137</v>
      </c>
      <c r="C3" s="94"/>
      <c r="D3" s="94"/>
      <c r="E3" s="94"/>
      <c r="F3" s="94"/>
      <c r="G3" s="94"/>
      <c r="H3" s="94"/>
      <c r="I3" s="94"/>
      <c r="J3" s="94"/>
      <c r="K3" s="94"/>
      <c r="L3" s="94"/>
      <c r="M3" s="94"/>
      <c r="N3" s="94"/>
      <c r="O3" s="94"/>
    </row>
    <row r="4" spans="1:15" ht="71.25" customHeight="1" x14ac:dyDescent="0.25">
      <c r="A4" s="28" t="s">
        <v>138</v>
      </c>
      <c r="B4" s="94" t="s">
        <v>139</v>
      </c>
      <c r="C4" s="94"/>
      <c r="D4" s="94"/>
      <c r="E4" s="94"/>
      <c r="F4" s="94"/>
      <c r="G4" s="94"/>
      <c r="H4" s="94"/>
      <c r="I4" s="94"/>
      <c r="J4" s="94"/>
      <c r="K4" s="94"/>
      <c r="L4" s="94"/>
      <c r="M4" s="94"/>
      <c r="N4" s="94"/>
      <c r="O4" s="94"/>
    </row>
    <row r="5" spans="1:15" ht="22.5" customHeight="1" x14ac:dyDescent="0.25">
      <c r="A5" s="28" t="s">
        <v>140</v>
      </c>
      <c r="B5" s="94" t="s">
        <v>141</v>
      </c>
      <c r="C5" s="94"/>
      <c r="D5" s="94"/>
      <c r="E5" s="94"/>
      <c r="F5" s="94"/>
      <c r="G5" s="94"/>
      <c r="H5" s="94"/>
      <c r="I5" s="94"/>
      <c r="J5" s="94"/>
      <c r="K5" s="94"/>
      <c r="L5" s="94"/>
      <c r="M5" s="94"/>
      <c r="N5" s="94"/>
      <c r="O5" s="94"/>
    </row>
  </sheetData>
  <sheetProtection algorithmName="SHA-512" hashValue="DZQ71YEEO9HsYk2G5JsZ+YP29lRyGpS6+0kEMuEer8tl33Nk7WxnWiy+zsNPi4AnH/BY9uO5wr25H/4lVkTjkQ==" saltValue="1Q3W4Q0RRod7JKIJlsfp/A==" spinCount="100000" sheet="1" objects="1" scenarios="1"/>
  <mergeCells count="5">
    <mergeCell ref="A1:O1"/>
    <mergeCell ref="B2:O2"/>
    <mergeCell ref="B3:O3"/>
    <mergeCell ref="B4:O4"/>
    <mergeCell ref="B5:O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E3E8-8A70-4B52-9C13-7394B2FFC65E}">
  <dimension ref="A2:C5"/>
  <sheetViews>
    <sheetView zoomScale="85" zoomScaleNormal="85" workbookViewId="0">
      <selection activeCell="D10" sqref="D10"/>
    </sheetView>
  </sheetViews>
  <sheetFormatPr defaultRowHeight="15.75" x14ac:dyDescent="0.25"/>
  <cols>
    <col min="2" max="2" width="37.75" customWidth="1"/>
    <col min="3" max="3" width="37.5" customWidth="1"/>
  </cols>
  <sheetData>
    <row r="2" spans="1:3" ht="39" customHeight="1" x14ac:dyDescent="0.3">
      <c r="A2" s="95" t="s">
        <v>149</v>
      </c>
      <c r="B2" s="95"/>
      <c r="C2" s="95"/>
    </row>
    <row r="4" spans="1:3" x14ac:dyDescent="0.25">
      <c r="A4" s="29" t="s">
        <v>142</v>
      </c>
      <c r="B4" s="29" t="s">
        <v>143</v>
      </c>
      <c r="C4" s="29" t="s">
        <v>144</v>
      </c>
    </row>
    <row r="5" spans="1:3" ht="90" x14ac:dyDescent="0.25">
      <c r="A5" s="30">
        <v>1</v>
      </c>
      <c r="B5" s="31" t="s">
        <v>145</v>
      </c>
      <c r="C5" s="34" t="s">
        <v>146</v>
      </c>
    </row>
  </sheetData>
  <sheetProtection algorithmName="SHA-512" hashValue="qAC5NrkMBxUBp1uLiFZghsoapgmop1TLSghu5PhI+E8SfR7c8CBGYhYVvD2FbBl7eEoqO469sQw1IaqgBvZCpA==" saltValue="k+xuN9uf/LdlySvnumOovQ==" spinCount="100000" sheet="1" objects="1" scenarios="1"/>
  <mergeCells count="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1.Pasiūlymas</vt:lpstr>
      <vt:lpstr>2.Subtiekėjai ir priedai</vt:lpstr>
      <vt:lpstr>3.Specialieji reikalavimai</vt:lpstr>
      <vt:lpstr>4.Aplinkosauginiai reikalavimai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Andrius Kačinskas</cp:lastModifiedBy>
  <dcterms:created xsi:type="dcterms:W3CDTF">2023-04-04T12:16:45Z</dcterms:created>
  <dcterms:modified xsi:type="dcterms:W3CDTF">2025-04-23T19:48:36Z</dcterms:modified>
</cp:coreProperties>
</file>