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025"/>
  <workbookPr/>
  <mc:AlternateContent xmlns:mc="http://schemas.openxmlformats.org/markup-compatibility/2006">
    <mc:Choice Requires="x15">
      <x15ac:absPath xmlns:x15ac="http://schemas.microsoft.com/office/spreadsheetml/2010/11/ac" url="https://vmsa-my.sharepoint.com/personal/elzbieta_talockaite_vilnius_lt/Documents/Darbalaukis/52224_Plastikiniai_medicininiai_gaminiai_II_Dokumentai/4. Skelbimui/"/>
    </mc:Choice>
  </mc:AlternateContent>
  <xr:revisionPtr revIDLastSave="53" documentId="8_{5C112F17-673E-4C5D-AB41-71174F1DE21D}" xr6:coauthVersionLast="47" xr6:coauthVersionMax="47" xr10:uidLastSave="{A4139EA1-90B4-4DC7-8206-1FF83C42F005}"/>
  <bookViews>
    <workbookView xWindow="-96" yWindow="0" windowWidth="11712" windowHeight="12336" tabRatio="500" xr2:uid="{00000000-000D-0000-FFFF-FFFF00000000}"/>
  </bookViews>
  <sheets>
    <sheet name="1-53 pirkimo dalys" sheetId="1" r:id="rId1"/>
  </sheets>
  <definedNames>
    <definedName name="Excel_BuiltIn_Print_Area" localSheetId="0">'1-53 pirkimo dalys'!$J$12:$IV$131</definedName>
    <definedName name="Excel_BuiltIn_Print_Area_1_1">#REF!</definedName>
    <definedName name="TABLE_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48" i="1" l="1"/>
  <c r="H148" i="1" s="1"/>
  <c r="G147" i="1"/>
  <c r="H147" i="1" s="1"/>
  <c r="G146" i="1"/>
  <c r="H146" i="1" s="1"/>
  <c r="G145" i="1"/>
  <c r="H145" i="1" s="1"/>
  <c r="G143" i="1"/>
  <c r="H143" i="1" s="1"/>
  <c r="G142" i="1"/>
  <c r="H142" i="1" s="1"/>
  <c r="G139" i="1"/>
  <c r="H139" i="1" s="1"/>
  <c r="G138" i="1"/>
  <c r="H138" i="1" s="1"/>
  <c r="G136" i="1"/>
  <c r="H136" i="1" s="1"/>
  <c r="G134" i="1"/>
  <c r="H134" i="1" s="1"/>
  <c r="G133" i="1"/>
  <c r="H133" i="1" s="1"/>
  <c r="G130" i="1"/>
  <c r="H130" i="1" s="1"/>
  <c r="G129" i="1"/>
  <c r="H129" i="1" s="1"/>
  <c r="G128" i="1"/>
  <c r="H128" i="1" s="1"/>
  <c r="G127" i="1"/>
  <c r="H127" i="1" s="1"/>
  <c r="G125" i="1"/>
  <c r="H125" i="1" s="1"/>
  <c r="G124" i="1"/>
  <c r="H124" i="1" s="1"/>
  <c r="G122" i="1"/>
  <c r="H122" i="1" s="1"/>
  <c r="G121" i="1"/>
  <c r="H121" i="1" s="1"/>
  <c r="G120" i="1"/>
  <c r="H120" i="1" s="1"/>
  <c r="G119" i="1"/>
  <c r="H119" i="1" s="1"/>
  <c r="G116" i="1"/>
  <c r="H116" i="1" s="1"/>
  <c r="G115" i="1"/>
  <c r="H115" i="1" s="1"/>
  <c r="G114" i="1"/>
  <c r="H114" i="1" s="1"/>
  <c r="G113" i="1"/>
  <c r="H113" i="1" s="1"/>
  <c r="G112" i="1"/>
  <c r="H112" i="1" s="1"/>
  <c r="G109" i="1"/>
  <c r="H109" i="1" s="1"/>
  <c r="G108" i="1"/>
  <c r="H108" i="1" s="1"/>
  <c r="G106" i="1"/>
  <c r="H106" i="1" s="1"/>
  <c r="G105" i="1"/>
  <c r="H105" i="1" s="1"/>
  <c r="G104" i="1"/>
  <c r="H104" i="1" s="1"/>
  <c r="G103" i="1"/>
  <c r="H103" i="1" s="1"/>
  <c r="G101" i="1"/>
  <c r="H101" i="1" s="1"/>
  <c r="G100" i="1"/>
  <c r="H100" i="1" s="1"/>
  <c r="G99" i="1"/>
  <c r="H99" i="1" s="1"/>
  <c r="G97" i="1"/>
  <c r="H97" i="1" s="1"/>
  <c r="G96" i="1"/>
  <c r="H96" i="1" s="1"/>
  <c r="G95" i="1"/>
  <c r="H95" i="1" s="1"/>
  <c r="G93" i="1"/>
  <c r="H93" i="1" s="1"/>
  <c r="G92" i="1"/>
  <c r="G90" i="1"/>
  <c r="H90" i="1" s="1"/>
  <c r="G89" i="1"/>
  <c r="H89" i="1" s="1"/>
  <c r="G88" i="1"/>
  <c r="H88" i="1" s="1"/>
  <c r="G87" i="1"/>
  <c r="H87" i="1" s="1"/>
  <c r="G86" i="1"/>
  <c r="H86" i="1" s="1"/>
  <c r="G85" i="1"/>
  <c r="H85" i="1" s="1"/>
  <c r="G84" i="1"/>
  <c r="H84" i="1" s="1"/>
  <c r="G83" i="1"/>
  <c r="H83" i="1" s="1"/>
  <c r="G82" i="1"/>
  <c r="H82" i="1" s="1"/>
  <c r="G81" i="1"/>
  <c r="H81" i="1" s="1"/>
  <c r="G80" i="1"/>
  <c r="H80" i="1" s="1"/>
  <c r="G79" i="1"/>
  <c r="H79" i="1" s="1"/>
  <c r="G78" i="1"/>
  <c r="H78" i="1" s="1"/>
  <c r="G71" i="1"/>
  <c r="G72" i="1"/>
  <c r="H72" i="1" s="1"/>
  <c r="G73" i="1"/>
  <c r="H73" i="1" s="1"/>
  <c r="G74" i="1"/>
  <c r="H74" i="1" s="1"/>
  <c r="G75" i="1"/>
  <c r="H75" i="1" s="1"/>
  <c r="G76" i="1"/>
  <c r="H76" i="1" s="1"/>
  <c r="G70" i="1"/>
  <c r="H70" i="1" s="1"/>
  <c r="G68" i="1"/>
  <c r="H68" i="1" s="1"/>
  <c r="G66" i="1"/>
  <c r="H66" i="1" s="1"/>
  <c r="G65" i="1"/>
  <c r="H65" i="1" s="1"/>
  <c r="G64" i="1"/>
  <c r="H64" i="1" s="1"/>
  <c r="G62" i="1"/>
  <c r="H62" i="1" s="1"/>
  <c r="G60" i="1"/>
  <c r="H60" i="1" s="1"/>
  <c r="G59" i="1"/>
  <c r="H59" i="1" s="1"/>
  <c r="G58" i="1"/>
  <c r="H58" i="1" s="1"/>
  <c r="G57" i="1"/>
  <c r="H57" i="1" s="1"/>
  <c r="G55" i="1"/>
  <c r="H55" i="1" s="1"/>
  <c r="G53" i="1"/>
  <c r="H53" i="1" s="1"/>
  <c r="G52" i="1"/>
  <c r="H52" i="1" s="1"/>
  <c r="G50" i="1"/>
  <c r="H50" i="1" s="1"/>
  <c r="G49" i="1"/>
  <c r="H49" i="1" s="1"/>
  <c r="G48" i="1"/>
  <c r="H48" i="1" s="1"/>
  <c r="G46" i="1"/>
  <c r="H46" i="1" s="1"/>
  <c r="G45" i="1"/>
  <c r="H45" i="1" s="1"/>
  <c r="G43" i="1"/>
  <c r="H43" i="1" s="1"/>
  <c r="G37" i="1"/>
  <c r="H37" i="1" s="1"/>
  <c r="G38" i="1"/>
  <c r="H38" i="1" s="1"/>
  <c r="G39" i="1"/>
  <c r="H39" i="1" s="1"/>
  <c r="G40" i="1"/>
  <c r="H40" i="1" s="1"/>
  <c r="G41" i="1"/>
  <c r="H41" i="1" s="1"/>
  <c r="G36" i="1"/>
  <c r="H36" i="1" s="1"/>
  <c r="G28" i="1"/>
  <c r="H28" i="1" s="1"/>
  <c r="G29" i="1"/>
  <c r="H29" i="1" s="1"/>
  <c r="G30" i="1"/>
  <c r="H30" i="1" s="1"/>
  <c r="G31" i="1"/>
  <c r="H31" i="1" s="1"/>
  <c r="G32" i="1"/>
  <c r="H32" i="1" s="1"/>
  <c r="G33" i="1"/>
  <c r="H33" i="1" s="1"/>
  <c r="G27" i="1"/>
  <c r="H27" i="1" s="1"/>
  <c r="G24" i="1"/>
  <c r="H24" i="1" s="1"/>
  <c r="G18" i="1"/>
  <c r="H18" i="1" s="1"/>
  <c r="G19" i="1"/>
  <c r="H19" i="1" s="1"/>
  <c r="G20" i="1"/>
  <c r="H20" i="1" s="1"/>
  <c r="G21" i="1"/>
  <c r="H21" i="1" s="1"/>
  <c r="G22" i="1"/>
  <c r="H22" i="1" s="1"/>
  <c r="G23" i="1"/>
  <c r="H23" i="1" s="1"/>
  <c r="G17" i="1"/>
  <c r="H17" i="1" s="1"/>
  <c r="G15" i="1"/>
  <c r="H15" i="1" s="1"/>
  <c r="G14" i="1"/>
  <c r="H14" i="1" s="1"/>
  <c r="H135" i="1" l="1"/>
  <c r="H110" i="1"/>
  <c r="H102" i="1"/>
  <c r="G94" i="1"/>
  <c r="H47" i="1"/>
  <c r="H140" i="1"/>
  <c r="G110" i="1"/>
  <c r="G135" i="1"/>
  <c r="G140" i="1"/>
  <c r="G117" i="1"/>
  <c r="H123" i="1"/>
  <c r="H67" i="1"/>
  <c r="H117" i="1"/>
  <c r="H144" i="1"/>
  <c r="G144" i="1"/>
  <c r="H131" i="1"/>
  <c r="G77" i="1"/>
  <c r="G47" i="1"/>
  <c r="H92" i="1"/>
  <c r="H94" i="1" s="1"/>
  <c r="G102" i="1"/>
  <c r="G123" i="1"/>
  <c r="H54" i="1"/>
  <c r="H61" i="1"/>
  <c r="H42" i="1"/>
  <c r="H25" i="1"/>
  <c r="G131" i="1"/>
  <c r="H34" i="1"/>
  <c r="G34" i="1"/>
  <c r="G67" i="1"/>
  <c r="G61" i="1"/>
  <c r="G42" i="1"/>
  <c r="H71" i="1"/>
  <c r="H77" i="1" s="1"/>
  <c r="G54" i="1"/>
  <c r="G25" i="1"/>
</calcChain>
</file>

<file path=xl/sharedStrings.xml><?xml version="1.0" encoding="utf-8"?>
<sst xmlns="http://schemas.openxmlformats.org/spreadsheetml/2006/main" count="416" uniqueCount="274">
  <si>
    <t xml:space="preserve">                                                                               
</t>
  </si>
  <si>
    <t>TECHNINĖ SPECIFIKACIJA</t>
  </si>
  <si>
    <t>Kartu su pasiūlymu turi būti pateikti:</t>
  </si>
  <si>
    <t>1. CE sertifikatai arba lygiaverčiai dokumentai, patvirtinantys, kad tiekėjo siūlomos prekės atitinka Europos Sąjungos direktyvų nustatytus reikalavimus;</t>
  </si>
  <si>
    <t>2. Siūlomų prekių techninių charakteristikų aprašymai (originalūs prekių katalogai, ar jų dalys ar kiti lygiaverčiai dokumentai, kuriose aprašomos siūlomos prekės) įrodantys, kad siūlomos prekės atitinka specifikacijos reikalavimus (techniniuose aprašymuose, kataloguose ir pan. turi būti pažymėti siūlomos pozicijos techniniai parametrai);</t>
  </si>
  <si>
    <r>
      <rPr>
        <sz val="12"/>
        <color rgb="FF000000"/>
        <rFont val="Times New Roman"/>
        <family val="1"/>
        <charset val="186"/>
      </rPr>
      <t>3. Perkančiosios organizacijos prašymu, dalyvis privalės per 5 (penkias) darbo dienas pateikti siūlomų prekių pavyzdžius adresu</t>
    </r>
    <r>
      <rPr>
        <sz val="11"/>
        <rFont val="LiberationSerif"/>
      </rPr>
      <t xml:space="preserve"> </t>
    </r>
    <r>
      <rPr>
        <sz val="12"/>
        <rFont val="Times New Roman"/>
        <family val="1"/>
        <charset val="186"/>
      </rPr>
      <t>Antakalnio g. 57, LT-10207 Vilnius</t>
    </r>
    <r>
      <rPr>
        <sz val="12"/>
        <color rgb="FF000000"/>
        <rFont val="Times New Roman"/>
        <family val="1"/>
        <charset val="186"/>
      </rPr>
      <t>. Ant siūlomų prekių pavyzdžių turi būti pažymėtas pozicijos numeris. Visus prekių pavyzdžius dalyvis privalo pateikti savo sąskaita. Pateikti prekių pavyzdžiai dalyviui grąžinami nebus. Kai kurie pateikti prekių pavyzdžiai gali būti išbandyti. Perkančioji organizacija neįsipareigoja apmokėti už pateiktus išbandyti prekių pavyzdžius.</t>
    </r>
  </si>
  <si>
    <t>Pirkimo dalių ir prekių Nr.</t>
  </si>
  <si>
    <t>Prekės pavadinimas</t>
  </si>
  <si>
    <t>Mato vienetas</t>
  </si>
  <si>
    <t>Maksimalus kiekis</t>
  </si>
  <si>
    <t>Vieneto kaina Eur be PVM</t>
  </si>
  <si>
    <t>Taikomas PVM tarifas (proc.)</t>
  </si>
  <si>
    <t>Kiekio kaina Eur be PVM</t>
  </si>
  <si>
    <t>Kiekio kaina Eur su PVM</t>
  </si>
  <si>
    <t>Prekių specifikacijos reikalavimai</t>
  </si>
  <si>
    <t>Gamintojas, kilmės šalis</t>
  </si>
  <si>
    <t>Kataloge numeris (nuoroda prekės duomenims kataloge)</t>
  </si>
  <si>
    <t>Rinkinys epicistostomijai</t>
  </si>
  <si>
    <t xml:space="preserve"> vnt.</t>
  </si>
  <si>
    <t>1. Kateteris CH 14-CH16, ilgis ne mažiau 65 cm, spiraliniu galu, drenažo angos vidinėje spiralės pusėje.
2. Kaniulės  ilgis ne mažiau 12 cm.
3. Spaustukas.
4. Pleistras.
5.  Ne mažesnis kaip 1,5 l šlapimo  surinkimo maišelis su vožtuvėliu.
6. Paženklintas CE ženklu.</t>
  </si>
  <si>
    <t>1. Kateteris CH16, ilgis ne mažiau 40 cm, fiksuojamas balionėliu, drenažo angos vidinėje  pusėje.
2. Kaniulės  ilgis ne mažiau 12 cm.
3. Spaustukas.
4. Pleistras.
5.  Ne mažesnis kaip 1,5 l šlapimo  surinkimo maišelis su vožtuvėliu.
6. Paženklintas CE ženklu.</t>
  </si>
  <si>
    <t>vnt.</t>
  </si>
  <si>
    <t>Ureteriniai kateteriai Nelatono tipo:</t>
  </si>
  <si>
    <t>Ureteriniai kateteriai Nelatono tipo 4F</t>
  </si>
  <si>
    <t xml:space="preserve">1. Ilgis ne mažiau 70 cm.
2. Uždaras galas su viena arba dviem angomis, minkšti.
3. Pravedėjas.
4. Graduoti kas 1 cm.
5. Pagamintas iš  PVC.
6. Paženklinti CE ženklu.    </t>
  </si>
  <si>
    <t>Ureteriniai kateteriai Nelatono tipo 5F</t>
  </si>
  <si>
    <t>Ureteriniai kateteriai Nelatono tipo 6F</t>
  </si>
  <si>
    <t>Ureteriniai kateteriai Nelatono tipo 7F</t>
  </si>
  <si>
    <t xml:space="preserve">1. Ilgis ne mažiau 70 cm.
2. Uždaras galas su viena arba dviem angomis, minkšti.
3. Pravedėjas.
4. Graduoti kas 1 cm.
5. Pagamintas iš  PVC.
6. Paženklinti CE ženklu.   </t>
  </si>
  <si>
    <t>1. Ilgis ne mažiau 70 cm.
2. Atviras galas su viena arba dviem angomis, minkšti.
3. Pravedėjas.
4. Graduoti kas 1 cm.
5. Pagamintas iš  PVC.
6. Paženklinti CE ženklu.                                                           7.Turi tikti stygai- pravedėjui 0,35 ".</t>
  </si>
  <si>
    <t>1. Ilgis ne mažiau 70 cm.
2. Atviras galas su viena arba dviem angomis, minkšti.
3. Pravedėjas.
4. Graduoti kas 1 cm.
5. Pagamintas iš  PVC.
6. Paženklinti CE ženklu.                                                             7.Turi tikti stygai pravedėjui 0,35"</t>
  </si>
  <si>
    <t>1. Ilgis ne mažiau 70 cm.
2. Atviras galas su viena arba dviem angomis, minkšti.
3. Pravedėjas.
4. Graduoti kas 1 cm.
5. Pagamintas iš  PVC.
6. Paženklinti CE ženklu.                                                                 7.Turi tikti stygai pravedėjui 0,35"</t>
  </si>
  <si>
    <t>Ureteriniai stentai trumpalaikio naudojimo su atmintimi - dvigubas "J":</t>
  </si>
  <si>
    <t>Ureteriniai stentai trumpalaikio naudojimo su atmintimi - dvigubas "J"</t>
  </si>
  <si>
    <t>1. Ilgis 26 cm.
2. Diametras 6 Ch.
3. Dengti poliuretanu.
4. Abu galai atviri.
5. Paženklinti CE ženklu.</t>
  </si>
  <si>
    <t>1. Ilgis 26 cm.
2. Diametras 7 Ch.
3. Dengti poliuretanu.
4. Abu galai atviri.
5. Paženklinti CE ženklu.</t>
  </si>
  <si>
    <t>1. Ilgis 28 cm.
2. Diametras 6 Ch.
3. Dengti poliuretanu.
4. Abu galai atviri.
5. Paženklinti CE ženklu.</t>
  </si>
  <si>
    <t>1. Ilgis 28 cm.
2. Diametras 7 Ch.
3. Dengti poliuretanu.
4. Abu galai atviri.
5. Paženklinti CE ženklu.</t>
  </si>
  <si>
    <t>1. Ilgis 30 cm.
2. Diametras 6 Ch.
3. Dengti poliuretanu.
4. Abu galai atviri.
5. Paženklinti CE ženklu.</t>
  </si>
  <si>
    <t>1. Ilgis 30 cm.
2. Diametras 7 Ch.
3. Dengti poliuretanu.
4. Abu galai atviri.
5. Paženklinti CE ženklu.</t>
  </si>
  <si>
    <t>1. Ilgis 28 cm.
2. Diametras 8 Ch.
3. Dengti poliuretanu.
4. Abu galai atviri.
5. Paženklinti CE ženklu.</t>
  </si>
  <si>
    <t>Kasos stentai S formos</t>
  </si>
  <si>
    <t>Kasos stentai ,,S" formos</t>
  </si>
  <si>
    <t>1. 7 Fr, 80 mm ilgio
2. Tinkami.035 inch skersmens vedliui.
3. Sterilūs. 
4. Paženklinti CE ženklu.</t>
  </si>
  <si>
    <t>1. 7 Fr, 100 mm ilgio
2. Tinkami.035 inch skersmens vedliui.
3. Sterilūs. 
4. Paženklinti CE ženklu.</t>
  </si>
  <si>
    <t>1. 5 Fr, 80 mm ilgio
2. Tinkami.035 inch skersmens vedliui.
3. Sterilūs. 
4. Paženklinti CE ženklu.</t>
  </si>
  <si>
    <t>1.5 Fr, 100 mm ilgio
2. Tinkami.035 inch skersmens vedliui.
3. Sterilūs. 
4. Paženklinti CE ženklu.</t>
  </si>
  <si>
    <t>1. 8,5 Fr, 80 mm ilgio
2. Tinkami.035 inch skersmens vedliui.
3. Sterilūs. 
4. Paženklinti CE ženklu.</t>
  </si>
  <si>
    <t>1. 8.5 Fr, 100 mm ilgio
2. Tinkami.035 inch skersmens vedliui.
3. Sterilūs. 
4. Paženklinti CE ženklu.</t>
  </si>
  <si>
    <t>13 dalis iš viso, Eur:</t>
  </si>
  <si>
    <t>Rinkiniai nefrostomijai:</t>
  </si>
  <si>
    <t>Rinkiniai nefrostomijai</t>
  </si>
  <si>
    <t>Ilgalaikio naudojimo nefrostomijos kateteriai pakeitimui CH12</t>
  </si>
  <si>
    <t>1. Pagamintas iš alifatinio poliuretano.
2. Dengtas specialia fosforilcholino danga arba  analogiška.
3. ''Pigtail" formos gale angos drenavimui.
4. Luer lock jungtis.
5. Vieno žingsnio čiaupas šlapimo tėkmei reguliuoti.
6. Paženklinta CE ženklu.</t>
  </si>
  <si>
    <t>Infuzinių sistemų bakterinis filtras naujagimiams</t>
  </si>
  <si>
    <t>1. Plotas 2,8 cm².
2. 0,22 mkm(mikronų )antibakterinis filtras.
3. Tekmės greitis 5ml/min.
4. Pirminis tūris 0,1 ml.
5. Spaudimo pasipriešinimas 500 kPa.
6. Paženklintas CE ženklu.</t>
  </si>
  <si>
    <t>Šlapimo kateteriai naujagimiams CH 5</t>
  </si>
  <si>
    <t xml:space="preserve"> vnt. </t>
  </si>
  <si>
    <t>1. Ovalus galas su dviem ovaliomis angomis.
2. Ne mažiau kaip 40 cm ilgio.
3. Pagamintas iš  PVC.
4. RO-kontrastinis.
5. Skaidrus.
6. Paženklinti CE ženklu.</t>
  </si>
  <si>
    <t>Periferinės centrinės venos kateteriai naujagimiams:</t>
  </si>
  <si>
    <t>Periferinės centrinės venos kateteriai naujagimiams</t>
  </si>
  <si>
    <t>1. Kateteris 28G (Fr 1), kaniulė ID 0,7 mm.
2. Diametras 0,17 x 0,36 mm.
3. Ilgis ne mažiau 20 cm.
4. RO kontrastinis.
5. Iš PUR, termolabilus.
6. Graduotas kas 1 cm.
7. Tekmės greitis 0,5 ml/min.
8. Pirminis tūris  0,14 ml.
9. Paženklinti CE ženklu.</t>
  </si>
  <si>
    <t>1. Kateteris 23G (Fr 2), kaniulė ID 0,9 mm.
2. Diametras 0,17 x 0,36 mm.
3. Ilgis ne mažiau 20 cm.
4. RO kontrastinis.
5. Iš PUR, termolabilus.
6. Graduotas kas 1 cm.
7. Tekmės greitis 0,5 ml/min.
8. Pirminis tūris  0,14 ml.
9. Paženklinti CE ženklu.</t>
  </si>
  <si>
    <t>41 dalis iš viso, Eur:</t>
  </si>
  <si>
    <t>Plėvelė hipotermiškam naujagimiui uždengti</t>
  </si>
  <si>
    <t>1. Vienkartinė.
2. Oda turi kvėpuoti.
3. Paženklinta CE ženklu.</t>
  </si>
  <si>
    <t>Silikoninės nosies kaniulės (Benvenister tipo):</t>
  </si>
  <si>
    <t>Silikoninės nosies kaniulės (Benvenister tipo)</t>
  </si>
  <si>
    <t>1. Sterilios. 
2. Pagamintos iš permatomo silikono. 
3. Be konektoriaus. 
4. Su pamušalu. 
5. Šonuose skylutės kaniulių tvirtinimui prie galvos. 
6. Tinka prie Benvenister tipo vožtuvo. 
7. Įpakuota po 1 vnt. 
8. Paženklintos CE ženklu. 
9. Dydis: XS.</t>
  </si>
  <si>
    <t>1. Sterilios. 
2. Pagamintos iš permatomo silikono. 
3. Be konektoriaus. 
4. Su pamušalu. 
5. Šonuose skylutės kaniulių tvirtinimui prie galvos. 
6. Tinka prie Benvenister tipo vožtuvo. 
7. Įpakuota po 1 vnt. 
8. Paženklintos CE ženklu. 
9. Dydis: S.</t>
  </si>
  <si>
    <t>1. Sterilios. 
2. Pagamintos iš permatomo silikono. 
3. Be konektoriaus. 
4. Su pamušalu. 
5. Šonuose skylutės kaniulių tvirtinimui prie galvos. 
6. Tinka prie Benvenister tipo vožtuvo. 
7. Įpakuota po 1 vnt. 
8. Paženklintos CE ženklu. 
9. Dydis: M.</t>
  </si>
  <si>
    <t>1. Sterilios. 
2. Pagamintos iš permatomo silikono. 
3. Be konektoriaus. 
4. Su pamušalu. 
5. Šonuose skylutės kaniulių tvirtinimui prie galvos. 
6. Tinka prie Benvenister tipo vožtuvo.
7. Įpakuota po 1 vnt. 
8. Paženklintos CE ženklu. 
9. Dydis: L.</t>
  </si>
  <si>
    <t>48 dalis iš viso, Eur:</t>
  </si>
  <si>
    <t>Neinvazinės ventiliacijos ir CPAP kaukė</t>
  </si>
  <si>
    <t>1. Skirta neinvazinei ventiliacijai su DPV, CPAP ir Bi-level sistemoms;                                                                                                                                                                                                                                                                                                                                                                                                                 2. Viso veido kaukė oro tiekimui per nosį ir burną;
3. Plastikinis kaukės korpusas su 2 angom deguoniui tiekti ir su silikonine atrama kaktai;
4. Slankios juostelės leidžiančios judinti galvą į šonus, privalo išlaikant kaukę ant veido stabilioje padėtyje; 
5. Apatinis kaukės įdėklo kraštas turi apimti smakrą;
6. Galimybė nuimti kaukę vienu atsegimu;
7. Dezinfekavimo galimybės:
- Terminė dezinfekcija;
- Autoklavavimas (≥50ciklų);
8. Komplektuojama:
8.1.Alkūnės besisukančios 360º turi būti „Vented“ ir Non-vented“;
8.2. Silikoniniai kaukės įdėklai trys dydžiai (S, M, L);
8.3. Juostinė fiksavimo kepurė -šalmas su velkro užsegimais.
9. Paženklinta CE ženklu.</t>
  </si>
  <si>
    <t>Endotrachėjiniai vamzdeliai ilgalaikei intubacijai, mažinantys pneumonijų riziką su papildomu sekreto atsiurbimo kanalu</t>
  </si>
  <si>
    <t>77</t>
  </si>
  <si>
    <t xml:space="preserve">1. Vidinis diametras7,5±0,1 mm, išorinis 11,2±0,1 mm. Skirtas oralinei ir nazalinei trachėjinei intubacijai.
2. Vamzdelis pagamintas iš skaidraus, permatomo PVC.
3. Sudėtyje neturi būti latekso, turi būti sterilus.  
4. Distalinio galo dešinėje pusėje turi būti viena angelė (Murphy ).
5. Vamzdelio distaliniame gale turi būti mažo slėgio, skaidri permatoma pripučiama kūgio formos manžetė.  Viršutinės, didesnio diametro dalies diametras turi būti didesnis už vidutinio dydžio suaugusio žmogaus trachejos diametrą, o apatinės mažesnio diametro dalies diametras turi būti artimas pačio vamzdelio diametrui. Pripūsta manžetė turi turėti ilgio intervalą, kuriame ji prisispaudžia prie trachejos sienelių be raukšlių ar persidengimų, kad būtų pasiektas pilnas trachejos uždarymas sekreto pratekėjimui. 
6. Manžetės pripūtimo vamzdelis turi turėti skaidrų,  spalvotą manžetės pripūtimo lygio kontrolės balionėlį su vožtuvu Luer ir Luer-lock.
7. Intubacinio vamzdelio distalinis galas turi būti užapvalintais kraštais, atraumatinis.
8. Vamzdelio proksimaliniame gale turi būti nuimamas 15 mm konektorius su tinkančio vamzdelio dydžiu, 
9. Turi būti išilginė rentgeno spinduliams kontrastinė juosta. 
10. Turi būti plati juoda skersinė indikacinė juosta, ant vamzdelio turi būti aiškiai pažymėta gradacija kas 1-2 cm, taip pat vamzdelio dydis, vidinis diametras, išorinis diametras, gamintojo pavadinimas ar prekinis ženklas. 
11. Turi turėti papildomą kanalą (vamzdelį) sekreto iš subglottic tarpo (virš manžetės) atsiurbimui.
12. Turi būti CE sertifikuotas, vienkartinio panaudojimo, ant pakuotės turi būti užrašyta gaminio pavadinimas, katalogo numeris, dydis, galiojimo data, LOT numeris. 
</t>
  </si>
  <si>
    <t>165</t>
  </si>
  <si>
    <t xml:space="preserve">1. Vidinis diametras 8,0±0,1 mm, išorinis 11,8±0,1 mm.Skirtas oralinei ir nazalinei trachėjinei intubacijai.
2. Vamzdelis pagamintas iš skaidraus, permatomo PVC.
3. Sudėtyje neturi būti latekso, turi būti sterilus.  
4. Distalinio galo dešinėje pusėje turi būti viena angelė ( Murphy ).
5. Vamzdelio distaliniame gale turi būti mažo slėgio, skaidri permatoma pripučiama kūgio formos manžetė. Viršutinės, didesnio diametro dalies diametras turi būti didesnis už vidutinio dydžio suaugusio žmogaus trachejos diametrą, o apatinės mažesnio diametro dalies diametras turi būti artimas pačio vamzdelio diametrui. Pripūsta manžetė turi turėti ilgio intervalą, kuriame ji prisispaudžia prie trachejos sienelių be raukšlių ar persidengimų, kad būtų pasiektas pilnas trachejos uždarymas sekreto pratekėjimui.
6. Manžetės pripūtimo vamzdelis turi turėti skaidrų,  spalvotą manžetės pripūtimo lygio kontrolės balionėlį su  vožtuvu Luer ir Luer-lock.
7. Intubacinio vamzdelio distalinis galas turi būti užapvalintais kraštais, atraumatinis.
8. Vamzdelio proksimaliniame gale turi būti nuimamas 15mm konektorius su tinkančio vamzdelio dydžiu,
 9. Turi būti išilginė rentgeno spinduliams kontrastinė juosta. 
10. Turi būti plati juoda skersinė indikacinė juosta, ant vamzdelio turi būti aiškiai pažymėta gradacija kas 1-2 cm, taip pat vamzdelio dydis, vidinis diametras, išorinis diametras, gamintojo pavadinimas ar prekinis ženklas. 
11. Turi turėti papildomą kanalą (vamzdelį)  sekreto iš subglottic tarpo (virš manžetės) atsiurbimui.
12. Turi būti CE sertifikuotas, vienkartinio panaudojimo, ant pakuotės turi būti užrašyta gaminio pavadinimas, katalogo numeris, dydis, galiojimo data, LOT numeris. 
</t>
  </si>
  <si>
    <t>Endotrachėjiniai vamzdeliai ilgalaikei intubacijai,mažinantys pneumonijų riziką su papildomu sekreto atsiurbimo kanalu</t>
  </si>
  <si>
    <t>88</t>
  </si>
  <si>
    <t xml:space="preserve">1. Vidinis diametras 8,5±0,1 mm, išorinis 12,4-12.6±0,1 mm. Skirtas oralinei ir nazalinei trachėjinei intubacijai.
2. Vamzdelis pagamintas iš skaidraus, permatomo PVC.
3. Sudėtyje neturi būti latekso, turi būti sterilus.  
4. Distalinio galo dešinėje pusėje turi būti viena angelė ( Murphy ).
5. Vamzdelio distaliniame gale turi būti mažo slėgio, skaidri permatoma pripučiama kūgio formos manžetė.    Viršutinės, didesnio diametro dalies diametras turi būti didesnis už vidutinio dydžio suaugusio žmogaus trachejos diametrą, o apatinės mažesnio diametro dalies diametras turi būti artimas pačio vamzdelio diametrui. Pripūsta manžetė turi turėti ilgio intervalą, kuriame ji prisispaudžia prie trachejos sienelių be raukšlių ar persidengimų, kad būtų pasiektas pilnas trachejos uždarymas sekreto pratekėjimui.
6. Manžetės pripūtimo vamzdelis turi turėti skaidrų,  spalvotą manžetės pripūtimo lygio kontrolės balionėlį su  vožtuvu Luer ir Luer-lock.
7. Intubacinio vamzdelio distalinis galas turi būti užapvalintais kraštais, atraumatinis.
8. Vamzdelio proksimaliniame gale turi būti nuimamas 15mm konektorius su tinkančio vamzdelio dydžiu, 
9. Turi būti išilginė rentgeno spinduliams kontrastinė juosta. 
10. Turi būti plati juoda skersinė indikacinė juosta, ant vamzdelio turi būti aiškiai pažymėta gradacija kas 1-2 cm., taip pat vamzdelio dydis, vidinis diametras, išorinis diametras, gamintojo pavadinimas ar prekinis ženklas. 
11. Turi turėti papildomą kanalą (vamzdelį)  sekreto iš subglottic tarpo (virš manžetės) atsiurbimui.
12. Turi būti CE sertifikuotas, vienkartinio panaudojimo, ant pakuotės turi būti užrašyta gaminio pavadinimas, katalogo numeris, dydis, galiojimo data, LOT numeris. 
</t>
  </si>
  <si>
    <t>Rinkinys skubiai krikotirotomijai</t>
  </si>
  <si>
    <t>1. Diametras 4 mm.
2. Anatomiškai išlenkta kaniulė su apsauga nuo aspiracijos.
3. Obturuojantis trachėja balionėlis.
4. Adatos fiksatorius, trachėjos pradurimo apsauga.
5. Speciali pjaunanti adata.
6. Medžiaginis laikiklis ir dviem švirkštais.
7. Paženklintas CE ženklu.</t>
  </si>
  <si>
    <t>Tracheostominiai vamzdeliai su manžete</t>
  </si>
  <si>
    <t>Tracheostominiai vamzdeliai su manžete (armuoti):</t>
  </si>
  <si>
    <t>1. Reguliuojamo gylio, armuotas.
2. Vamzdelis 7 mm diametro
3. Ilgis per išorinę lenkimo liniją 84- 86 mm+-1 mm
4. Kaniulė su 15 mm jungtimi, su manžete, gradacija ir rentgenokontrastine linija.
5. Oburatorius ir plati kaklo juosta.
6. Paženklinti CE ženklu.</t>
  </si>
  <si>
    <t>1. Reguliuojamo gylio, armuotas.
2. Vamzdelis 8 mm diametro
3. Ilgis per išorinę lenkimo liniją 97 mm+-1 mm
4. Kaniulė su 15 mm jungtimi, su manžete, gradacija ir rentgenokontrastine linija.
5. Oburatorius ir plati kaklo juosta.
6. Paženklinti CE ženklu.</t>
  </si>
  <si>
    <t>1. Reguliuojamo gylio, armuotas.
2. Vamzdelis 9 mm diametro.
3. Ilgis per išorinę lenkimo liniją 104-122 mm+-1 mm
4. Kaniulė su 15 mm jungtimi, su manžete, gradacija ir rentgenokontrastine linija.
5. Oburatorius ir plati kaklo juosta.
6. Paženklinti CE ženklu.</t>
  </si>
  <si>
    <t>Tracheostomijos vamzdeliai</t>
  </si>
  <si>
    <t>1. Su manžete, reguliuojamo gylio, armuotas.
2. Vamzdelis 7 mm diametro
3. Ilgis per išorinę lenkimo liniją100- 110 mm+-1 mm
4. Kaniulė su 15 mm jungtimi, su manžete, gradacija ir rentgenokontrastine linija.
5. Oburatorius ir plati kaklo juosta.
6. Paženklinti CE ženklu.</t>
  </si>
  <si>
    <t>1. Su manžete, reguliuojamo gylio, armuotas.
2. Vamzdelis 8 mm diametro
3. Ilgis per išorinę lenkimo liniją 116- 128 mm+-1 mm
4. Kaniulė su 15 mm jungtimi, su manžete, gradacija ir rentgenokontrastine linija.
5. Oburatorius ir plati kaklo juosta.
6. Paženklinti CE ženklu.</t>
  </si>
  <si>
    <t>1. Su manžete, reguliuojamo gylio, armuotas.
2. Vamzdelis 6 mm diametro.
3. Vamzdelio bendras ilgis 70-72 mm+-1 mm
4. Kaniulė su 15 mm jungtimi, su manžete, gradacija ir rentgenokontrastine linija.
5. Oburatorius ir plati kaklo juosta.
6. Paženklinti CE ženklu.</t>
  </si>
  <si>
    <t xml:space="preserve">Tracheostomijos vamzdeliai </t>
  </si>
  <si>
    <t>1. Su manžete, reguliuojamo gylio, armuotas.
2. Vamzdelis 9 mm diametro.
3. Ilgis per išorinę lenkimo liniją122- 134 mm+-1mm
4. Kaniulė su 15 mm jungtimi, su manžete, gradacija ir rentgenokontrastine linija.
5. Oburatorius ir plati kaklo juosta.
6. Paženklinti CE ženklu.</t>
  </si>
  <si>
    <t>Nosies kaniulės laikiklis</t>
  </si>
  <si>
    <t>1. Ilgis ne mažiau 47 cm.
2. Su porolonu  ir medžiagomis užsegimui.
3. Minkštas.
4. Paženklintas CE ženklu.</t>
  </si>
  <si>
    <t>Minitracheostominis rinkinys</t>
  </si>
  <si>
    <t>1. Tracheostominis vamzdelis 4,0mm ID – 5,4mm OD su stiletu.
2. Skalpelis.
3. Konektorius.
4. Atsiurbimo kateteris.
5. Fiksavimo juostelė.
6. Paženklintas CE ženklu.</t>
  </si>
  <si>
    <t>Intubacinio vamzdelio keitimo kateteris</t>
  </si>
  <si>
    <t>1.  Ilgis 100 cm,  14 Fr, ID 3 mm.
2.  Minkštas distalinis galas, 7 cm.
3.  Nuimamas adapteris,  leidžiantis atlikti DPV.
4.  Paženklintas CE ženklu.</t>
  </si>
  <si>
    <t>Daugkartinio naudojimo intubaciniai vamzdeliai su pripučiama manžete, skirti daugkartinio naudojimo laringinei kaukei, apsunkintai intubacijai</t>
  </si>
  <si>
    <t>1. Skirtas naudojimui su to paties gamintojo daugkartinio naudojimo laringine kauke apsunkintai intubacijai.
2. Daugkartinio naudojimo, autoklavuojamas, sudėtyje neturi būti latekso, vamzdelis turi būti pagamintas iš silikono, skaidrus, sienelės viduje turi būti spiralinis metalinės vielos sustiprinimas.
3. Distalinis galas turi būti su Murphy tipo akute, apsaugantis balso stygas nuo traumų.
4. Pripučiama manžetė, manžetės pripūtimo vamzdelis turi būti neintegruotas į intubacinį vamzdelį, proksimaliniame gale kontrolinė manžetė pripūtimo lygio kontrolei.
5. Intubacinis vamzdelis turi būti sugraduotas kas 2 centimetrus nuo 16 iki 26 cm, turi būti pažymėta išilginė ir skersinė juostos, aiškiai pažymėtas vamzdelio vidinis diametras, vamzddelio išorinis diametras.
6. Tinkamas naudoti ne mažiau kaip 10 kartų arba vienerius metus nuo pagaminimo;
7. Komplektuojamas kartu su stabilizuojančia lazdele, kuri turi būti sugraduota kas centimetrą nuo 1 iki 17 cm, bei 15 mm konektoriumi.
8. Vidinis vamzdelio diametras 6,5 mm.
9. Paženklinti CE ženklu.</t>
  </si>
  <si>
    <t>Metalinis pravedėjas daugkartinio naudojimo laringinei kaukei su atskiru kanalu į stemplę</t>
  </si>
  <si>
    <t>1. Dydis Nr. 1 – 2,5.
2. Turi būti skirtas naudojimui su to paties gamintojo daugkartinio naudojimo laringine kauke su atskiru kanalu į stemplę.
3. Turi būti pagamintas iš tvirto nerūdijančio plieno, nelankstus, anatomiškai išgaubtas, patogia rankena.
4. Viduryje turi būti išpjova skirta įstatyti daugkartinio naudojimo laringinės kaukės kandiklio kraštui.
5. Ant rankenos turi būti aiškiai matomas gamintojo pavadinimas, gaminio pavadinimas ir dydis.
6. Paženklintas CE ženklu.</t>
  </si>
  <si>
    <t>Paženklinti CE ženklu.</t>
  </si>
  <si>
    <t>Centrinės venos kateterizavimo  rinkinys vaikams Jungo ir poraktikaulinei venai punktuoti</t>
  </si>
  <si>
    <t>1. Vienos atšakos kateteris :
1.1. Dydis 3F
1.2. Ilgis 10-20 cm
1.3. Rentgenokontrastinis
2. Pravedėjas su laikikliu:
3. Paženklintas CE ženklu.</t>
  </si>
  <si>
    <t xml:space="preserve">1. Vienos atšakos kateteris :
1.1. Dydis 4F
1.2. Ilgis 10-20 cm
1.3. Rentgenokontrastinis
2. Pravedėjas su laikikliu.
3. Paženklinta CE ženklu.
                                                                      </t>
  </si>
  <si>
    <t>1. Vienos atšakos kateteris :
1.1. Dydis 5F
1.2. Ilgis 10-20 cm
1.3. Rentgenokontrastinis
2. Pravedėjas su laikikliu.
3. Paženklinta CE ženklu.</t>
  </si>
  <si>
    <t xml:space="preserve">Saugi sistema skysčių perpylimui
</t>
  </si>
  <si>
    <t xml:space="preserve">1. Sterilios, nepirogeniškos, vienkartinės
2. Papildoma oro anga su antibakteriniu filtru ir dangteliu oro angai uždaryti,
3. Be DEHP, pagaminta iš PVC (būtinas ženklinimas ant blister pakuotės).
4. Specialūs filtrai: filtras hidrofobinis – nepraleidžia skysčių, filtras hidrofilinis – nepraleidžia oro.
5. Sistemos ilgis 179-181 cm. Vamzdelio kietumas 76-78 „shore“.
6. Spaudimo atlaikymas iki 2 bar (būtinas ženklinimas ant blister pakuotės).
7. Priedai: ISO plastikinė adata, rutulinis dozatorius (1 ml – 20 lašų) su niša panaudotai adatai įkišti. Centrinis žiedas su galimybe pritvirtinti lašų skaičiuotuvą.
8. Pakuotė popieriaus / plastiko                                                                                                                                                                                                                                                                                                                                                                                                                                                                                                 9. Turėti CE ženklinimą.                                                                                                                                                                                                                                                                                                                                                                                                                                                                                                                           10.Sterili.                                                                                                                                                                                                                                                                                                                                                                                                                                                                                              </t>
  </si>
  <si>
    <t>Intraveninių tirpalų šildymo sistema</t>
  </si>
  <si>
    <t>1. Vienkartinė.
2. Tinkanti ,,Hotline" infuzinių tirpalų šildymo aparatui.
3. Ilgis ne mažiau 2,4 m.
4. Užpildymo tūris 20 ml.</t>
  </si>
  <si>
    <t>Blackmore zondas, skirtas stemplės varikozės kompresijai CH16</t>
  </si>
  <si>
    <t>1. Graduotas, ilgis ne mažiau 115 cm
2. 3-jų kanalų su dviem lateksiniais balionėliais.
3. Nurodytas balionėlių užpildymo tūris ant vožtuvo ir distalinės dalies išpūtimą rodančių balionų
4. Paženklinta CE ženklu.</t>
  </si>
  <si>
    <t xml:space="preserve">Enterinio maitinimo sistema ,,Kangaroo“ pompai
</t>
  </si>
  <si>
    <t>1. Turi tikti ,,Kangaroo“pompai.
2. Universali jungtis.
3. Lašinimo kamera.
4. Antgalis,skirtas jungtis su kūgio formos (4 pakopų) zondu.
5. Antgalis vaistams ir zondo praplovimui.
6. Sterili.
7. Paženklinta CE ženklu.</t>
  </si>
  <si>
    <t xml:space="preserve">Karotidinis šuntas </t>
  </si>
  <si>
    <t>1. Ilgis ne mažiau 30 cm ilgio.
2. Dydis 9F.
3. Šuntas pagamintas iš poliuretano,balionai-iš latekso.
4. Spalvinis bendrosios miego arterijos baliono,pripūtimo kanalo ir kranelių žymėjimas
5. Centimetrinės gylio žymos
6. Paženklintas CE ženklu.</t>
  </si>
  <si>
    <t>Fogarty spiralinis trombektominis kateteris, naudojamas dirbtinėms kraujagyslėms:</t>
  </si>
  <si>
    <t>Fogarty spiralinis trombektominis kateteris, naudojamas dirbtinėms kraujagyslėms</t>
  </si>
  <si>
    <t>1. Kateteris pagamintas iš nerudijančio plieno, padengtas PVC.
2. Dviguba spiralė.
3. Atraumatinis lankstus kateterio galas.
4. Valdymo rankenėlė su užrakinimo funkcija.
5. Dydis  5F.
6. Ilgis ne trumpesni kaip 50 cm.
7. Diametras (min-max) 5 -16 mm.
8. Spalvinė koduotė.
9. Tik dirbtinio audinio kraujagyslėms.
10. Vienkartinis, sterilus, supakuotas po vieną.
11. Paženklintas CE ženklu.</t>
  </si>
  <si>
    <t>1.  Kateteris pagamintas iš nerudijančio plieno, padengtas PVC.
2.  Dviguba spiralė. 
3.  Atraumatinis lankstus kateterio galas.
4.  Valdymo rankenėlė su užrakinimo funkcija.
5.  Dydis  6F.
6.  Ilgis ne trumpesni kaip 50 cm. 
7.  Diametras (min-max) 6 -18 mm.
8.  Spalvinė koduotė.
9.  Tik dirbtinio audinio kraujagyslėms.
10. Vienkartinis, sterilus, supakuotas po vieną.
11. Paženklintas CE ženklu.</t>
  </si>
  <si>
    <t>Irigacinė sistema</t>
  </si>
  <si>
    <t>1. Vienkartinė,sterili. 
2. Skirta sujungimui prie artroskopo.  
3. Ilgis 220-350 cm.   
4. Sistemą sudaro ecospicke jungtis,  užspaudėjas, speciali jungtis jungimui prie artroskopo.  
5. Viena atšaka.
6. Tėkmės greitis ne mažiau 800ml/min.</t>
  </si>
  <si>
    <t>1. Boras cilindro formos darbine dalimi
2. Tinkantis Dyonics šeiveriui
3. Paženklintas CE ženklu.</t>
  </si>
  <si>
    <t>Vienkartinis šeiverio antgalis-boras cilindro formos. Vamzdelio diametras 5,50 mm</t>
  </si>
  <si>
    <t>Aktyvaus (vakuumo) drenažo sistema</t>
  </si>
  <si>
    <t>1. Konektorius CH 8.
2. 40 ml( ± 10ml), vienkartinė.
3. Tinkančios drenažiniams vamzdeliams nuo CH 8 iki CH 18.
4. Paženklinta CE ženklu.</t>
  </si>
  <si>
    <t>Rektaliniai vamzdeliai iš PVC:</t>
  </si>
  <si>
    <t>Rektaliniai vamzdeliai  CH 18</t>
  </si>
  <si>
    <t>Rektaliniai vamzdeliai  CH 20</t>
  </si>
  <si>
    <t>Rektaliniai vamzdeliai CH 22</t>
  </si>
  <si>
    <t>Kandikliai spirometrui SP-20</t>
  </si>
  <si>
    <t>1. Vienkartiniai.
2. Skersmuo 30 mm.
3. Neturintys slidaus blizgančio paviršiaus.
4. Paženklinti CE ženklu.</t>
  </si>
  <si>
    <t>Indelis echoskopiniam geliui</t>
  </si>
  <si>
    <t>1. Plastikinis.
2. Talpa 200-300 ml.
3. Galimybė išspausti gelį.</t>
  </si>
  <si>
    <t>Antibakteriniai filtrai vakuuminiams atsiurbėjams</t>
  </si>
  <si>
    <t>1. Turėti CE ženklinimą.
2. Diametras 65 mm (±5 mm).
3. Aukštis 55 mm (5± mm).
4. Jungtys Ø 11 mm.
5. Permatomas filtro korpusas.
6. Bakterinis efektyvumas – ne mažiau 99,9999 %.
7. Maksimali veikimo temperatūra ≥ 100°C.
8. Maksimalus slėgis ≥ 138kPa.</t>
  </si>
  <si>
    <t>Bakteriniai filtrai vakuuminiam atsiurbėjui „Polivac B4“</t>
  </si>
  <si>
    <t>Kvėpavimo kontūrai naujagimiams</t>
  </si>
  <si>
    <t>Priemonės ventiliacijos aparatui,,SOPHIE“ naujagimiams:</t>
  </si>
  <si>
    <t>1. Tinkami ventiliacijos aparatui ,,SOPHIE“
2. Vienkartiniai
3. Paženklinti CE ženklu.</t>
  </si>
  <si>
    <t>Tėkmės sensorius</t>
  </si>
  <si>
    <t>,,Medin Sindi“ kvėpavimo  CPAP sistemos priedai naujagimiams:</t>
  </si>
  <si>
    <t>Nosies kaniulės (dydžiai: small, medium, medium wide, large)</t>
  </si>
  <si>
    <t>1. Tinkami ,,Medin Sindi“ kvėpavimo  CPAP sistemai
2. Vienkartinės
3. Paženklinti CE ženklu.</t>
  </si>
  <si>
    <t>CPAP generatorius</t>
  </si>
  <si>
    <t xml:space="preserve">1. Tinkami ,,Medin Sindi“ kvėpavimo  CPAP sistemai
</t>
  </si>
  <si>
    <t>Kepurės generatoriaus tvirtinumui (dydžiai: small, medium, large)</t>
  </si>
  <si>
    <t>Kvėpavimo kontūrai naujagimiams CPAP sistemai 1210</t>
  </si>
  <si>
    <t>1. Tinkami ,,Medin Sindi“ kvėpavimo  CPAP sistemai
2. Vienkartiniai
3. Paženklinti CE ženklu.</t>
  </si>
  <si>
    <t>Drėkintuvo indai naujagimiams</t>
  </si>
  <si>
    <t xml:space="preserve">CO2 monitoriaus,,Sen Tec“ priedai naujagimiams: </t>
  </si>
  <si>
    <t>Membranos keitiklis</t>
  </si>
  <si>
    <t>1. Tinkami CO2 monitoriui ,,SenTec“</t>
  </si>
  <si>
    <t>Intarpai membranos keitikliui</t>
  </si>
  <si>
    <t>CO2 daviklio tvirtinimo žiedai (klijuojami)</t>
  </si>
  <si>
    <t>Kalibracinės dujos CO2 daviklio kalibravimui</t>
  </si>
  <si>
    <t>Apsauginis morceliavimo maišas</t>
  </si>
  <si>
    <t>1. Skirtas saugiam morceliavimui ginekologinių operacijų metu.
2. Permatomas.
3. Du įėjimai: vienas-laparoskopui, kitas-morceliatoriui.
4. Tūris ne mažiau 2000 cm3.
5. Vienkartinio naudojimo.
6. Įpakuota po 1-ą vienetą.</t>
  </si>
  <si>
    <t>Nitinolinės kilpos -krepšeliai akmenų pašalinimui</t>
  </si>
  <si>
    <t>1. Ne storesnės kaip 1,7Fr 
2. Ne trumpesni kaip 110 cm 
3. Su specialiu kūgio formos krepšeliu (Tiples), galinčiu akmenį suimti ir perkelti bei ištraukti.
4. Paženklintas CE ženklu.</t>
  </si>
  <si>
    <t>Priemonės ligoninei naudojamai KARL STORZ medicininei įrangai:</t>
  </si>
  <si>
    <t xml:space="preserve">Žarnelių rinkinys </t>
  </si>
  <si>
    <t>1. Daugkartinis žarnelių rinkinys su slėgine galvute laparaskopijoms
2. Autoklavuojamas
3. Skirtas KARL STORZ ratukinei pompai HAMOU ENDOMAT.</t>
  </si>
  <si>
    <t>1. Daugkartinis žarnelių rinkinys su slėgine galvute histeroskopijoms
2. Autoklavuojamas.
3. Skirtas KARL STORZ ratukinei pompai HAMOU ENDOMAT.</t>
  </si>
  <si>
    <t>1.  Žarnelių rinkinys su slėgine galvute laparaskopijoms.
2. Vienkartinis,steriliai įpakuotas.
3. Skirtas KARL STORZ ratukinei pompai HAMOU ENDOMAT.</t>
  </si>
  <si>
    <t>1.Žarnelių rinkinys su slėgine galvute histeroskopijoms.
2. Vienkartinis, steriliai įpakuotas.
3. Skirtas KARL STORZ ratukinei pompai HAMOU ENDOMAT.</t>
  </si>
  <si>
    <t>Dirželiai -jutikliai, skirti impedanso tomografijos monitoriui Swisstom BB2.</t>
  </si>
  <si>
    <t>Dirželiai -jutikliai 35 cm ilgio</t>
  </si>
  <si>
    <t>Dirželiai -jutikliai 30 cm ilgio</t>
  </si>
  <si>
    <t>Sistema invazinio kraujo spaudimo matavimui ,,Philips Intelivue 70, Dreager monitoriams.</t>
  </si>
  <si>
    <t xml:space="preserve">1.Infuzinė sistema.
2.Praplovimo vožtuvas, skirtas sistemai skalauti 3ml/val greičiu, kai slėgis sistemoje 300 mmHg.
3.Vienkartinis (pažymėtas simboliu) invazinio kraujo spaudimo matavimo daviklis.
4.Trijų krypčių kranelis.
5.Prailginimo linija, ilgis 150+-5cm.
6.Prieiga kraujo mėginiams imti integruota ne didesniu nei 30 cm atstumu nuo linijos distalinio galo.
7.Numatyta pakuotės atidarymo vieta.
8.Sistema turi būti tiekiama su laikikliais ir adapteriais, tinkamais naudoti su turimais monitoriais.
9.Sterili.
10.Vienkartinė, individualiame įpakavime.
</t>
  </si>
  <si>
    <t>Vienkartinai bronchoskopai AMBU monitorinei sistemai</t>
  </si>
  <si>
    <t>Vienkartiniai bronchoskopai AMBU monitorinei sistemai L dydis</t>
  </si>
  <si>
    <t>1. Lenkimo kanpai: į viršų/į apačią-180 laipsnių.
2.Diametras 5mm.Vidinis diametras 2,2mm.Ilgis 600m.
3. Sterilus, vienkartinis.
4.Tinkamas View monitoriui.
5. L dydis.</t>
  </si>
  <si>
    <t>Vienkartiniai bronchoskopai AMBU monitorinei sistemai M dydis</t>
  </si>
  <si>
    <t>1. Lenkimo kanpai: į viršų/į apačią-180 laipsnių.
2.Diametras 5,8mm.Vidinis diametras 2,8mm.Ilgis 600 mm.
3. Sterilus, vienkartinis.
4.Tinkamas View monitoriui.
5.M dydis</t>
  </si>
  <si>
    <t>Vienkartiniai priedai ,,Bellavista-1000 DPV aparatams</t>
  </si>
  <si>
    <t>iFlow 200S proksimalinis srauto sensorius(vienam pacientui)</t>
  </si>
  <si>
    <t xml:space="preserve">1. Skirtas naudoti suaugusiems, vaikams ≥6 kg kūno svorio.
2.Vienkartinio naudojimo su dviem plastikiniais PVC vamzdeliais( be latekso,ir ftalatų).
3.Įpūtimo tūris-ribos ne siauresnės kaip 40-2500ml.
4.Negyvoji zona 10,3mL+-0,2mL.
5.Srauto greitis ne mažiau 200L/min.
6.Pajungimas į prietaisą: 22M/15F.
7.Pajungimas prie paciento 15M.
8.Vamzdelių ilgis : ne mažiau 190cm.
9.Komplekte: kalibravimo priedelis 22F/15 M su paciento kontūro uždarymo( užkimšimo) jungtimi.
</t>
  </si>
  <si>
    <t>Airway adapteris ( vienam pacientui)</t>
  </si>
  <si>
    <t xml:space="preserve">1.Skirtas naudoti suaugusiems.
2.Vienkartinio naudojimo.
3.Negyvoji zona 6mL+- 0.2 mL.
</t>
  </si>
  <si>
    <t>Purkštuvo rinkiniai vaistams</t>
  </si>
  <si>
    <t>1.Sterilus.
2.Skirtas aerozolinei terapijai.</t>
  </si>
  <si>
    <t>Polipų gaudyklė kolonoskopijai</t>
  </si>
  <si>
    <t xml:space="preserve">1.Vienkartinio naudojimo.
2.Skirta polipų sugavimui kolonoskopijoje.
3.Vienos kameros.
</t>
  </si>
  <si>
    <t>Filtrai veloergometrijos sistemos Cardiosoft KISS elektrodų apsaugai</t>
  </si>
  <si>
    <t>1.Skirti  veloergometrijos sistemos Cardiosoft prisiurbiamų ,,KISS" elektrodų apsaugai nuo drėgmės.
2.Vienkartiniai.</t>
  </si>
  <si>
    <t>Vienk. burnos žiodikliai  odontologijai( dydžiai-L,S,M)</t>
  </si>
  <si>
    <t>1.Vienkartiniai, minkšti, lanksčios medžiagos.
2.Skirti odontologijai, atliekant profesionalią burnos higieną ir poliruojant abrazijos būdu.</t>
  </si>
  <si>
    <t xml:space="preserve">1.Tinkami  naudoti su aparatu Swisstom BB.                                2.Ilgis ne mažesnis kaip 35cm.
3.Aktyvių elektrodų skaičius jutiklyje ne mažiau 30vnt.
4.Jutiklio paviršius padengtas švelniu kvėpuojančiu audiniu.
</t>
  </si>
  <si>
    <t xml:space="preserve">1.Tinkami  naudoti su aparatu Swisstom BB.                                 2.Ilgis  ne mažesnis kaip 30cm.
3.Aktyvių elektrodų skaičius jutiklyje ne mažiau 30 vnt.
4.Jutiklio paviršius padengtas švelniu kvėpuojančiu audiniu.
</t>
  </si>
  <si>
    <t xml:space="preserve">1. Ilgis ne mažiau 70 cm.
2. Atviras galas su viena arba dviem angomis, minkšti.
3. Pravedėjas.
4. Graduoti kas 1 cm.
5. Pagamintas iš  PVC.
6. Paženklinti CE ženklu.                                                             7.Turi tikti stygai- pravedėjui 0,35"   </t>
  </si>
  <si>
    <t>PLASTIKINIAI MEDICININIAI GAMINIAI II</t>
  </si>
  <si>
    <t>3 dalis iš viso, Eur:</t>
  </si>
  <si>
    <t>4.1.</t>
  </si>
  <si>
    <t>4.2.</t>
  </si>
  <si>
    <t>4.3.</t>
  </si>
  <si>
    <t>4.4.</t>
  </si>
  <si>
    <t>4.5.</t>
  </si>
  <si>
    <t>4.6.</t>
  </si>
  <si>
    <t>4.7.</t>
  </si>
  <si>
    <t>4 dalis iš viso: Eur:</t>
  </si>
  <si>
    <t>5.1.</t>
  </si>
  <si>
    <t>5.2.</t>
  </si>
  <si>
    <t>5.3.</t>
  </si>
  <si>
    <t>5.4.</t>
  </si>
  <si>
    <t>5.5.</t>
  </si>
  <si>
    <t>5.6.</t>
  </si>
  <si>
    <t>5 dalis iš viso, Eur:</t>
  </si>
  <si>
    <t>7.1.</t>
  </si>
  <si>
    <t>7.2.</t>
  </si>
  <si>
    <t>7 dalis iš viso, Eur:</t>
  </si>
  <si>
    <t>11.1.</t>
  </si>
  <si>
    <t>11.2.</t>
  </si>
  <si>
    <t>11 dalis iš viso, Eur:</t>
  </si>
  <si>
    <t>13.1.</t>
  </si>
  <si>
    <t>13.2.</t>
  </si>
  <si>
    <t>13.3.</t>
  </si>
  <si>
    <t>13.4.</t>
  </si>
  <si>
    <t>15.1.</t>
  </si>
  <si>
    <t>15.2.</t>
  </si>
  <si>
    <t>15.3.</t>
  </si>
  <si>
    <t>15 dalis iš viso, Eur:</t>
  </si>
  <si>
    <t>17.1.</t>
  </si>
  <si>
    <t>17.2.</t>
  </si>
  <si>
    <t>17.3.</t>
  </si>
  <si>
    <t>17.4.</t>
  </si>
  <si>
    <t>17.5.</t>
  </si>
  <si>
    <t>17.6.</t>
  </si>
  <si>
    <t>17.7.</t>
  </si>
  <si>
    <t>17 dalis iš viso, Eur:</t>
  </si>
  <si>
    <t>31.1.</t>
  </si>
  <si>
    <t>31.2.</t>
  </si>
  <si>
    <t>31 dalis iš viso, Eur:</t>
  </si>
  <si>
    <t>35.1.</t>
  </si>
  <si>
    <t>35.2.</t>
  </si>
  <si>
    <t>35.3.</t>
  </si>
  <si>
    <t>35 dalis iš viso, Eur:</t>
  </si>
  <si>
    <t>40.1.</t>
  </si>
  <si>
    <t>40.2.</t>
  </si>
  <si>
    <t>40 dalis iš viso, Eur:</t>
  </si>
  <si>
    <t>41.1.</t>
  </si>
  <si>
    <t>41.2.</t>
  </si>
  <si>
    <t>41.3.</t>
  </si>
  <si>
    <t>41.4.</t>
  </si>
  <si>
    <t>41.5.</t>
  </si>
  <si>
    <t>42.1.</t>
  </si>
  <si>
    <t>42.2.</t>
  </si>
  <si>
    <t>42.3.</t>
  </si>
  <si>
    <t>42.4.</t>
  </si>
  <si>
    <t>42 dalis iš viso, Eur:</t>
  </si>
  <si>
    <t>45.1.</t>
  </si>
  <si>
    <t>45.2.</t>
  </si>
  <si>
    <t>45.3.</t>
  </si>
  <si>
    <t>45.4.</t>
  </si>
  <si>
    <t>45 dalis iš viso, Eur:</t>
  </si>
  <si>
    <t>46.1.</t>
  </si>
  <si>
    <t>46.2.</t>
  </si>
  <si>
    <t>46 dalis iš viso, Eur:</t>
  </si>
  <si>
    <t>48.1.</t>
  </si>
  <si>
    <t>48.2.</t>
  </si>
  <si>
    <t>49.1.</t>
  </si>
  <si>
    <t>49.2.</t>
  </si>
  <si>
    <t>49 dalis iš viso, Eur:</t>
  </si>
  <si>
    <t>Maksimali perkančiajai organizacijai priimtina pirkimo dalies kaina Eur įskaitant visus mokesčius. Pasiūlymas, kuriame nurodyta kaina yra didesnė, bus atmestas kaip neatitinkantis pirkimo dokumentuose nustatytų reikalavimų.</t>
  </si>
  <si>
    <t>1. Vienkartinis, sterilus
2. Trijų dalių punkcinė adata (plastikinė kaniulė, adata, mandrenas) 17G (1,3x320 mm), trokaras.
3. 3d. 12 ml švirkštas
4. Rentgeno kontrastinių dilatatorių rinkinys (CH 8);
5. Kateteris, pagamintas iš poliuretano, pigtail tipo su 4 skylutėmis, esančiomis vidinėje išlenkimo pusėje rentgenokontrastinis, su spalvotomis žymėmis, kateterio ilgis 400 mm + -5 mm. 
6. Pravedamoji styga ne mažiau 800 +-5 mm ilgio. 
7. Skalpelis.</t>
  </si>
  <si>
    <t>1. Vienkartinis, sterilus
2. Trijų dalių punkcinė adata (plastikinė kaniulė,adata, mandrenas) 17G (1,3x320mm), trokaras.
3. 3d.12 ml švirkštas
4. Rentgeno kontrastinių dilatatorių rinkinys (CH 11);
5. Kateteris, pagamintas iš poliuretano, pigtail tipo su 4 skylutėmis, esančiomis vidinėje išlenkimo pusėje rentgenokontrastinis, su spalvotomis žymėmis, kateterio ilgis 400mm +- 5mm.
6. Pravedamoji styga ne mažiau 800 +-5 mm ilgio
7. Skalpelis.</t>
  </si>
  <si>
    <r>
      <t xml:space="preserve">1. Tinkamas enterinio maitinimo sistemai prie ,,Flocare </t>
    </r>
    <r>
      <rPr>
        <sz val="10"/>
        <color theme="1"/>
        <rFont val="Times New Roman"/>
        <family val="1"/>
        <charset val="186"/>
      </rPr>
      <t>Infinity</t>
    </r>
    <r>
      <rPr>
        <sz val="10"/>
        <rFont val="Times New Roman"/>
        <family val="1"/>
        <charset val="186"/>
      </rPr>
      <t>" pompos;
2. Sterilus.
3. Paženklintas CE ženklu.</t>
    </r>
  </si>
  <si>
    <t xml:space="preserve"> Enterinio maitinimo sistemos (,,Flocare Infinity" pompai)  konektorius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</si>
</sst>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00"/>
    <numFmt numFmtId="165" formatCode="#,##0.00&quot;     &quot;;\-#,##0.00&quot;     &quot;;\-#&quot;     &quot;;@\ "/>
  </numFmts>
  <fonts count="27">
    <font>
      <sz val="10"/>
      <name val="Arial"/>
      <family val="2"/>
      <charset val="186"/>
    </font>
    <font>
      <b/>
      <sz val="10"/>
      <name val="Times New Roman"/>
      <family val="1"/>
      <charset val="186"/>
    </font>
    <font>
      <b/>
      <sz val="10"/>
      <color rgb="FF000000"/>
      <name val="Times New Roman"/>
      <family val="1"/>
      <charset val="186"/>
    </font>
    <font>
      <sz val="10"/>
      <name val="Times New Roman"/>
      <family val="1"/>
      <charset val="186"/>
    </font>
    <font>
      <sz val="10"/>
      <color rgb="FF000000"/>
      <name val="Times New Roman"/>
      <family val="1"/>
      <charset val="186"/>
    </font>
    <font>
      <sz val="11"/>
      <color theme="1"/>
      <name val="Arial"/>
      <family val="2"/>
      <charset val="186"/>
    </font>
    <font>
      <b/>
      <i/>
      <sz val="16"/>
      <color theme="1"/>
      <name val="Arial"/>
      <family val="2"/>
      <charset val="186"/>
    </font>
    <font>
      <b/>
      <i/>
      <u/>
      <sz val="11"/>
      <color theme="1"/>
      <name val="Arial"/>
      <family val="2"/>
      <charset val="186"/>
    </font>
    <font>
      <sz val="10"/>
      <color theme="1"/>
      <name val="Times New Roman"/>
      <family val="1"/>
      <charset val="186"/>
    </font>
    <font>
      <b/>
      <sz val="10"/>
      <color theme="1"/>
      <name val="Times New Roman"/>
      <family val="1"/>
      <charset val="186"/>
    </font>
    <font>
      <sz val="8"/>
      <name val="Arial"/>
      <family val="2"/>
      <charset val="186"/>
    </font>
    <font>
      <sz val="11"/>
      <color theme="1"/>
      <name val="Calibri"/>
      <family val="2"/>
      <scheme val="minor"/>
    </font>
    <font>
      <b/>
      <i/>
      <sz val="16"/>
      <color rgb="FF000000"/>
      <name val="Arial"/>
      <family val="2"/>
      <charset val="186"/>
    </font>
    <font>
      <b/>
      <i/>
      <u/>
      <sz val="11"/>
      <color rgb="FF000000"/>
      <name val="Arial"/>
      <family val="2"/>
      <charset val="186"/>
    </font>
    <font>
      <sz val="11"/>
      <color rgb="FF000000"/>
      <name val="Arial"/>
      <family val="2"/>
      <charset val="186"/>
    </font>
    <font>
      <sz val="11"/>
      <color rgb="FF000000"/>
      <name val="Calibri"/>
      <family val="2"/>
      <charset val="1"/>
    </font>
    <font>
      <b/>
      <sz val="10"/>
      <name val="Times New Roman"/>
      <family val="1"/>
    </font>
    <font>
      <b/>
      <sz val="10"/>
      <color theme="1"/>
      <name val="Times New Roman"/>
      <family val="1"/>
    </font>
    <font>
      <b/>
      <sz val="12"/>
      <color theme="1"/>
      <name val="Times New Roman"/>
      <family val="1"/>
    </font>
    <font>
      <sz val="10"/>
      <color rgb="FFFF0000"/>
      <name val="Times New Roman"/>
      <family val="1"/>
      <charset val="186"/>
    </font>
    <font>
      <b/>
      <sz val="12"/>
      <name val="Times New Roman"/>
      <family val="1"/>
      <charset val="186"/>
    </font>
    <font>
      <b/>
      <sz val="10"/>
      <color rgb="FFFF0000"/>
      <name val="Times New Roman"/>
      <family val="1"/>
      <charset val="186"/>
    </font>
    <font>
      <sz val="12"/>
      <name val="Times New Roman"/>
      <family val="1"/>
      <charset val="186"/>
    </font>
    <font>
      <sz val="12"/>
      <color rgb="FF000000"/>
      <name val="Times New Roman"/>
      <family val="1"/>
      <charset val="186"/>
    </font>
    <font>
      <sz val="11"/>
      <name val="LiberationSerif"/>
    </font>
    <font>
      <sz val="10"/>
      <name val="Arial"/>
      <family val="2"/>
      <charset val="186"/>
    </font>
    <font>
      <sz val="10"/>
      <color indexed="8"/>
      <name val="Arial"/>
      <family val="2"/>
      <charset val="186"/>
    </font>
  </fonts>
  <fills count="4">
    <fill>
      <patternFill patternType="none"/>
    </fill>
    <fill>
      <patternFill patternType="gray125"/>
    </fill>
    <fill>
      <patternFill patternType="solid">
        <fgColor rgb="FFFFFFFF"/>
        <bgColor rgb="FFFFFFCC"/>
      </patternFill>
    </fill>
    <fill>
      <patternFill patternType="solid">
        <fgColor theme="0"/>
        <bgColor indexed="64"/>
      </patternFill>
    </fill>
  </fills>
  <borders count="12">
    <border>
      <left/>
      <right/>
      <top/>
      <bottom/>
      <diagonal/>
    </border>
    <border>
      <left/>
      <right/>
      <top style="thin">
        <color auto="1"/>
      </top>
      <bottom/>
      <diagonal/>
    </border>
    <border>
      <left style="thin">
        <color indexed="64"/>
      </left>
      <right/>
      <top style="thin">
        <color indexed="64"/>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indexed="8"/>
      </left>
      <right/>
      <top style="thin">
        <color indexed="8"/>
      </top>
      <bottom style="thin">
        <color indexed="8"/>
      </bottom>
      <diagonal/>
    </border>
  </borders>
  <cellStyleXfs count="15">
    <xf numFmtId="0" fontId="0" fillId="0" borderId="0"/>
    <xf numFmtId="0" fontId="5" fillId="0" borderId="0"/>
    <xf numFmtId="0" fontId="6" fillId="0" borderId="0">
      <alignment horizontal="center"/>
    </xf>
    <xf numFmtId="0" fontId="6" fillId="0" borderId="0">
      <alignment horizontal="center" textRotation="90"/>
    </xf>
    <xf numFmtId="0" fontId="7" fillId="0" borderId="0"/>
    <xf numFmtId="0" fontId="7" fillId="0" borderId="0"/>
    <xf numFmtId="0" fontId="11" fillId="0" borderId="0"/>
    <xf numFmtId="0" fontId="12" fillId="0" borderId="0">
      <alignment horizontal="center" textRotation="90"/>
    </xf>
    <xf numFmtId="0" fontId="12" fillId="0" borderId="0">
      <alignment horizontal="center"/>
    </xf>
    <xf numFmtId="0" fontId="13" fillId="0" borderId="0"/>
    <xf numFmtId="0" fontId="13" fillId="0" borderId="0"/>
    <xf numFmtId="0" fontId="14" fillId="0" borderId="0"/>
    <xf numFmtId="0" fontId="15" fillId="0" borderId="0"/>
    <xf numFmtId="9" fontId="25" fillId="0" borderId="0" applyFont="0" applyFill="0" applyBorder="0" applyAlignment="0" applyProtection="0"/>
    <xf numFmtId="165" fontId="26" fillId="0" borderId="0"/>
  </cellStyleXfs>
  <cellXfs count="136">
    <xf numFmtId="0" fontId="0" fillId="0" borderId="0" xfId="0"/>
    <xf numFmtId="0" fontId="1" fillId="0" borderId="0" xfId="0" applyFont="1" applyAlignment="1">
      <alignment vertical="top"/>
    </xf>
    <xf numFmtId="0" fontId="1" fillId="0" borderId="0" xfId="0" applyFont="1" applyAlignment="1">
      <alignment horizontal="center" vertical="top"/>
    </xf>
    <xf numFmtId="0" fontId="3" fillId="0" borderId="0" xfId="0" applyFont="1" applyAlignment="1">
      <alignment vertical="top"/>
    </xf>
    <xf numFmtId="1" fontId="2" fillId="0" borderId="0" xfId="0" applyNumberFormat="1" applyFont="1" applyAlignment="1">
      <alignment vertical="top"/>
    </xf>
    <xf numFmtId="0" fontId="3" fillId="0" borderId="0" xfId="0" applyFont="1"/>
    <xf numFmtId="0" fontId="3" fillId="0" borderId="0" xfId="0" applyFont="1" applyAlignment="1">
      <alignment vertical="top" wrapText="1"/>
    </xf>
    <xf numFmtId="0" fontId="3" fillId="0" borderId="3" xfId="0" applyFont="1" applyBorder="1" applyAlignment="1">
      <alignment horizontal="center" vertical="top"/>
    </xf>
    <xf numFmtId="49" fontId="1" fillId="0" borderId="3" xfId="0" applyNumberFormat="1" applyFont="1" applyBorder="1" applyAlignment="1">
      <alignment horizontal="center" vertical="top" wrapText="1"/>
    </xf>
    <xf numFmtId="49" fontId="1" fillId="0" borderId="3" xfId="0" applyNumberFormat="1" applyFont="1" applyBorder="1" applyAlignment="1">
      <alignment horizontal="center" vertical="top"/>
    </xf>
    <xf numFmtId="49" fontId="3" fillId="0" borderId="3" xfId="0" applyNumberFormat="1" applyFont="1" applyBorder="1" applyAlignment="1">
      <alignment horizontal="center" vertical="top"/>
    </xf>
    <xf numFmtId="0" fontId="1" fillId="0" borderId="3" xfId="0" applyFont="1" applyBorder="1" applyAlignment="1">
      <alignment horizontal="center" vertical="top" wrapText="1"/>
    </xf>
    <xf numFmtId="0" fontId="3" fillId="0" borderId="3" xfId="0" applyFont="1" applyBorder="1" applyAlignment="1">
      <alignment vertical="top" wrapText="1"/>
    </xf>
    <xf numFmtId="1" fontId="2" fillId="0" borderId="3" xfId="0" applyNumberFormat="1" applyFont="1" applyBorder="1" applyAlignment="1">
      <alignment horizontal="center" vertical="top" wrapText="1"/>
    </xf>
    <xf numFmtId="0" fontId="3" fillId="0" borderId="3" xfId="0" applyFont="1" applyBorder="1" applyAlignment="1">
      <alignment horizontal="center" vertical="top" wrapText="1"/>
    </xf>
    <xf numFmtId="0" fontId="3" fillId="0" borderId="3" xfId="0" applyFont="1" applyBorder="1" applyAlignment="1">
      <alignment vertical="top"/>
    </xf>
    <xf numFmtId="1" fontId="2" fillId="0" borderId="3" xfId="0" applyNumberFormat="1" applyFont="1" applyBorder="1" applyAlignment="1">
      <alignment horizontal="center" vertical="top"/>
    </xf>
    <xf numFmtId="0" fontId="3" fillId="0" borderId="3" xfId="0" applyFont="1" applyBorder="1" applyAlignment="1">
      <alignment horizontal="left" vertical="top" wrapText="1"/>
    </xf>
    <xf numFmtId="0" fontId="1" fillId="0" borderId="3" xfId="0" applyFont="1" applyBorder="1" applyAlignment="1">
      <alignment horizontal="center" vertical="top"/>
    </xf>
    <xf numFmtId="0" fontId="1" fillId="0" borderId="4" xfId="0" applyFont="1" applyBorder="1" applyAlignment="1">
      <alignment horizontal="center" vertical="top"/>
    </xf>
    <xf numFmtId="0" fontId="1" fillId="0" borderId="3" xfId="0" applyFont="1" applyBorder="1" applyAlignment="1">
      <alignment horizontal="left" vertical="top" wrapText="1"/>
    </xf>
    <xf numFmtId="0" fontId="1" fillId="0" borderId="3" xfId="0" applyFont="1" applyBorder="1" applyAlignment="1">
      <alignment vertical="top" wrapText="1"/>
    </xf>
    <xf numFmtId="0" fontId="3" fillId="0" borderId="5" xfId="0" applyFont="1" applyBorder="1" applyAlignment="1">
      <alignment horizontal="left" vertical="top" wrapText="1"/>
    </xf>
    <xf numFmtId="0" fontId="17" fillId="0" borderId="3" xfId="6" applyFont="1" applyBorder="1" applyAlignment="1">
      <alignment horizontal="center" vertical="top"/>
    </xf>
    <xf numFmtId="0" fontId="8" fillId="0" borderId="3" xfId="6" applyFont="1" applyBorder="1" applyAlignment="1">
      <alignment horizontal="center" vertical="top"/>
    </xf>
    <xf numFmtId="0" fontId="3" fillId="0" borderId="6" xfId="0" applyFont="1" applyBorder="1" applyAlignment="1">
      <alignment horizontal="left" vertical="top" wrapText="1"/>
    </xf>
    <xf numFmtId="0" fontId="3" fillId="0" borderId="0" xfId="0" applyFont="1" applyAlignment="1">
      <alignment horizontal="left" vertical="center"/>
    </xf>
    <xf numFmtId="0" fontId="8" fillId="0" borderId="3" xfId="6" applyFont="1" applyBorder="1" applyAlignment="1">
      <alignment horizontal="left" vertical="center" wrapText="1"/>
    </xf>
    <xf numFmtId="2" fontId="1" fillId="0" borderId="3" xfId="0" applyNumberFormat="1" applyFont="1" applyBorder="1" applyAlignment="1">
      <alignment horizontal="center" vertical="top" wrapText="1"/>
    </xf>
    <xf numFmtId="0" fontId="1" fillId="0" borderId="3" xfId="0" applyFont="1" applyBorder="1" applyAlignment="1">
      <alignment horizontal="left" vertical="center" wrapText="1"/>
    </xf>
    <xf numFmtId="0" fontId="1" fillId="2" borderId="3" xfId="0" applyFont="1" applyFill="1" applyBorder="1" applyAlignment="1">
      <alignment horizontal="center" vertical="center" wrapText="1"/>
    </xf>
    <xf numFmtId="0" fontId="21" fillId="0" borderId="0" xfId="0" applyFont="1" applyAlignment="1">
      <alignment vertical="top" wrapText="1"/>
    </xf>
    <xf numFmtId="0" fontId="1" fillId="0" borderId="3" xfId="0" applyFont="1" applyBorder="1" applyAlignment="1">
      <alignment horizontal="center" vertical="center" wrapText="1"/>
    </xf>
    <xf numFmtId="1" fontId="2" fillId="0" borderId="3" xfId="0" applyNumberFormat="1" applyFont="1" applyBorder="1" applyAlignment="1">
      <alignment horizontal="center" vertical="center" wrapText="1"/>
    </xf>
    <xf numFmtId="0" fontId="3" fillId="0" borderId="3" xfId="0" applyFont="1" applyBorder="1"/>
    <xf numFmtId="0" fontId="3" fillId="0" borderId="3" xfId="0" applyFont="1" applyBorder="1" applyAlignment="1">
      <alignment horizontal="center" vertical="center"/>
    </xf>
    <xf numFmtId="1" fontId="4" fillId="0" borderId="3" xfId="0" applyNumberFormat="1" applyFont="1" applyBorder="1" applyAlignment="1">
      <alignment horizontal="center" vertical="top"/>
    </xf>
    <xf numFmtId="164" fontId="3" fillId="0" borderId="3" xfId="0" applyNumberFormat="1" applyFont="1" applyBorder="1" applyAlignment="1">
      <alignment horizontal="center" vertical="top" wrapText="1"/>
    </xf>
    <xf numFmtId="9" fontId="3" fillId="0" borderId="3" xfId="13" applyFont="1" applyBorder="1" applyAlignment="1">
      <alignment horizontal="center" vertical="top" wrapText="1"/>
    </xf>
    <xf numFmtId="0" fontId="2" fillId="0" borderId="3" xfId="0" applyFont="1" applyBorder="1" applyAlignment="1">
      <alignment horizontal="center" vertical="top" wrapText="1"/>
    </xf>
    <xf numFmtId="0" fontId="3" fillId="0" borderId="3" xfId="0" applyFont="1" applyBorder="1" applyAlignment="1">
      <alignment horizontal="left" vertical="center" wrapText="1"/>
    </xf>
    <xf numFmtId="0" fontId="19" fillId="0" borderId="3" xfId="0" applyFont="1" applyBorder="1" applyAlignment="1">
      <alignment vertical="top" wrapText="1"/>
    </xf>
    <xf numFmtId="49" fontId="1" fillId="0" borderId="3" xfId="0" applyNumberFormat="1" applyFont="1" applyBorder="1" applyAlignment="1">
      <alignment vertical="center" wrapText="1"/>
    </xf>
    <xf numFmtId="49" fontId="1" fillId="0" borderId="3" xfId="0" applyNumberFormat="1" applyFont="1" applyBorder="1" applyAlignment="1">
      <alignment vertical="top" wrapText="1"/>
    </xf>
    <xf numFmtId="49" fontId="3" fillId="0" borderId="3" xfId="0" applyNumberFormat="1" applyFont="1" applyBorder="1" applyAlignment="1">
      <alignment horizontal="left" vertical="center" wrapText="1"/>
    </xf>
    <xf numFmtId="0" fontId="1" fillId="0" borderId="3" xfId="0" applyFont="1" applyBorder="1" applyAlignment="1">
      <alignment vertical="center" wrapText="1"/>
    </xf>
    <xf numFmtId="49" fontId="1" fillId="0" borderId="3" xfId="0" applyNumberFormat="1" applyFont="1" applyBorder="1" applyAlignment="1">
      <alignment horizontal="left" vertical="center" wrapText="1"/>
    </xf>
    <xf numFmtId="1" fontId="1" fillId="0" borderId="3" xfId="0" applyNumberFormat="1" applyFont="1" applyBorder="1" applyAlignment="1">
      <alignment horizontal="center" vertical="top" wrapText="1"/>
    </xf>
    <xf numFmtId="0" fontId="3" fillId="0" borderId="3" xfId="0" applyFont="1" applyBorder="1" applyAlignment="1">
      <alignment horizontal="left" vertical="center"/>
    </xf>
    <xf numFmtId="2" fontId="3" fillId="0" borderId="3" xfId="0" applyNumberFormat="1" applyFont="1" applyBorder="1" applyAlignment="1">
      <alignment horizontal="center" vertical="top" wrapText="1"/>
    </xf>
    <xf numFmtId="0" fontId="3" fillId="0" borderId="9" xfId="6" applyFont="1" applyBorder="1" applyAlignment="1">
      <alignment horizontal="left" vertical="top" wrapText="1"/>
    </xf>
    <xf numFmtId="49" fontId="1" fillId="0" borderId="3" xfId="0" applyNumberFormat="1" applyFont="1" applyBorder="1" applyAlignment="1">
      <alignment vertical="center"/>
    </xf>
    <xf numFmtId="49" fontId="1" fillId="0" borderId="3" xfId="0" applyNumberFormat="1" applyFont="1" applyBorder="1" applyAlignment="1">
      <alignment vertical="top"/>
    </xf>
    <xf numFmtId="2" fontId="1" fillId="0" borderId="3" xfId="0" applyNumberFormat="1" applyFont="1" applyBorder="1" applyAlignment="1">
      <alignment horizontal="center" vertical="top"/>
    </xf>
    <xf numFmtId="49" fontId="2" fillId="0" borderId="3" xfId="0" applyNumberFormat="1" applyFont="1" applyBorder="1" applyAlignment="1">
      <alignment horizontal="center" vertical="top" wrapText="1"/>
    </xf>
    <xf numFmtId="49" fontId="1" fillId="0" borderId="3" xfId="0" applyNumberFormat="1" applyFont="1" applyBorder="1" applyAlignment="1">
      <alignment horizontal="right" vertical="top" wrapText="1"/>
    </xf>
    <xf numFmtId="0" fontId="2" fillId="0" borderId="3" xfId="0" applyFont="1" applyBorder="1" applyAlignment="1">
      <alignment horizontal="center" vertical="top"/>
    </xf>
    <xf numFmtId="0" fontId="1" fillId="0" borderId="4" xfId="0" applyFont="1" applyBorder="1" applyAlignment="1">
      <alignment horizontal="left" vertical="center" wrapText="1"/>
    </xf>
    <xf numFmtId="1" fontId="1" fillId="0" borderId="4" xfId="0" applyNumberFormat="1" applyFont="1" applyBorder="1" applyAlignment="1">
      <alignment horizontal="center" vertical="top"/>
    </xf>
    <xf numFmtId="0" fontId="16" fillId="0" borderId="3" xfId="0" applyFont="1" applyBorder="1" applyAlignment="1">
      <alignment horizontal="left" vertical="center" wrapText="1"/>
    </xf>
    <xf numFmtId="49" fontId="1" fillId="0" borderId="3" xfId="0" applyNumberFormat="1" applyFont="1" applyBorder="1" applyAlignment="1">
      <alignment horizontal="left" vertical="center"/>
    </xf>
    <xf numFmtId="0" fontId="3" fillId="0" borderId="6" xfId="0" applyFont="1" applyBorder="1" applyAlignment="1">
      <alignment vertical="top" wrapText="1"/>
    </xf>
    <xf numFmtId="3" fontId="2" fillId="0" borderId="3" xfId="0" applyNumberFormat="1" applyFont="1" applyBorder="1" applyAlignment="1">
      <alignment horizontal="center" vertical="top" wrapText="1"/>
    </xf>
    <xf numFmtId="0" fontId="4" fillId="0" borderId="7" xfId="0" applyFont="1" applyBorder="1" applyAlignment="1">
      <alignment horizontal="center" vertical="top" wrapText="1"/>
    </xf>
    <xf numFmtId="2" fontId="2" fillId="0" borderId="3" xfId="0" applyNumberFormat="1" applyFont="1" applyBorder="1" applyAlignment="1">
      <alignment horizontal="center" vertical="top"/>
    </xf>
    <xf numFmtId="0" fontId="3" fillId="0" borderId="3" xfId="6" applyFont="1" applyBorder="1" applyAlignment="1">
      <alignment horizontal="left" vertical="top" wrapText="1"/>
    </xf>
    <xf numFmtId="0" fontId="1" fillId="0" borderId="3" xfId="0" applyFont="1" applyBorder="1" applyAlignment="1">
      <alignment vertical="top"/>
    </xf>
    <xf numFmtId="0" fontId="8" fillId="0" borderId="3" xfId="6" applyFont="1" applyBorder="1" applyAlignment="1">
      <alignment horizontal="left" vertical="top" wrapText="1"/>
    </xf>
    <xf numFmtId="0" fontId="19" fillId="0" borderId="3" xfId="6" applyFont="1" applyBorder="1" applyAlignment="1">
      <alignment horizontal="left" vertical="top" wrapText="1"/>
    </xf>
    <xf numFmtId="0" fontId="18" fillId="0" borderId="3" xfId="6" applyFont="1" applyBorder="1" applyAlignment="1">
      <alignment vertical="center" wrapText="1"/>
    </xf>
    <xf numFmtId="0" fontId="18" fillId="0" borderId="3" xfId="6" applyFont="1" applyBorder="1" applyAlignment="1">
      <alignment vertical="top" wrapText="1"/>
    </xf>
    <xf numFmtId="0" fontId="9" fillId="0" borderId="3" xfId="6" applyFont="1" applyBorder="1" applyAlignment="1">
      <alignment vertical="center" wrapText="1"/>
    </xf>
    <xf numFmtId="0" fontId="9" fillId="0" borderId="3" xfId="6" applyFont="1" applyBorder="1" applyAlignment="1">
      <alignment vertical="top" wrapText="1"/>
    </xf>
    <xf numFmtId="49" fontId="21" fillId="0" borderId="3" xfId="0" applyNumberFormat="1" applyFont="1" applyBorder="1" applyAlignment="1">
      <alignment horizontal="center" vertical="top" wrapText="1"/>
    </xf>
    <xf numFmtId="0" fontId="20" fillId="0" borderId="3" xfId="0" applyFont="1" applyBorder="1" applyAlignment="1">
      <alignment horizontal="center" vertical="center"/>
    </xf>
    <xf numFmtId="0" fontId="20" fillId="0" borderId="0" xfId="0" applyFont="1" applyAlignment="1">
      <alignment horizontal="center" vertical="center"/>
    </xf>
    <xf numFmtId="0" fontId="20" fillId="0" borderId="3" xfId="0" applyFont="1" applyBorder="1" applyAlignment="1">
      <alignment horizontal="center" vertical="center" wrapText="1"/>
    </xf>
    <xf numFmtId="0" fontId="20" fillId="0" borderId="9" xfId="0" applyFont="1" applyBorder="1" applyAlignment="1">
      <alignment horizontal="center" vertical="center"/>
    </xf>
    <xf numFmtId="0" fontId="3" fillId="0" borderId="9" xfId="0" applyFont="1" applyBorder="1" applyAlignment="1">
      <alignment horizontal="center" vertical="top" wrapText="1"/>
    </xf>
    <xf numFmtId="0" fontId="1" fillId="0" borderId="9" xfId="0" applyFont="1" applyBorder="1" applyAlignment="1">
      <alignment horizontal="left" vertical="top" wrapText="1"/>
    </xf>
    <xf numFmtId="0" fontId="22" fillId="0" borderId="0" xfId="0" applyFont="1" applyAlignment="1">
      <alignment horizontal="left" vertical="center" wrapText="1"/>
    </xf>
    <xf numFmtId="0" fontId="1" fillId="0" borderId="9" xfId="0" applyFont="1" applyBorder="1" applyAlignment="1">
      <alignment horizontal="center" vertical="center" wrapText="1"/>
    </xf>
    <xf numFmtId="0" fontId="3" fillId="0" borderId="9" xfId="0" applyFont="1" applyBorder="1" applyAlignment="1">
      <alignment horizontal="center" vertical="top"/>
    </xf>
    <xf numFmtId="0" fontId="3" fillId="0" borderId="9" xfId="0" applyFont="1" applyBorder="1" applyAlignment="1">
      <alignment vertical="top" wrapText="1"/>
    </xf>
    <xf numFmtId="0" fontId="3" fillId="0" borderId="9" xfId="0" applyFont="1" applyBorder="1" applyAlignment="1">
      <alignment vertical="top"/>
    </xf>
    <xf numFmtId="0" fontId="1" fillId="0" borderId="9" xfId="0" applyFont="1" applyBorder="1" applyAlignment="1">
      <alignment horizontal="center" vertical="top" wrapText="1"/>
    </xf>
    <xf numFmtId="0" fontId="1" fillId="0" borderId="9" xfId="0" applyFont="1" applyBorder="1" applyAlignment="1">
      <alignment horizontal="center" vertical="top"/>
    </xf>
    <xf numFmtId="0" fontId="1" fillId="0" borderId="11" xfId="0" applyFont="1" applyBorder="1" applyAlignment="1">
      <alignment horizontal="center" vertical="top"/>
    </xf>
    <xf numFmtId="0" fontId="3" fillId="0" borderId="9" xfId="0" applyFont="1" applyBorder="1" applyAlignment="1">
      <alignment horizontal="left" vertical="top" wrapText="1"/>
    </xf>
    <xf numFmtId="49" fontId="1" fillId="0" borderId="9" xfId="0" applyNumberFormat="1" applyFont="1" applyBorder="1" applyAlignment="1">
      <alignment horizontal="center" vertical="top" wrapText="1"/>
    </xf>
    <xf numFmtId="49" fontId="1" fillId="0" borderId="9" xfId="0" applyNumberFormat="1" applyFont="1" applyBorder="1" applyAlignment="1">
      <alignment horizontal="center" vertical="top"/>
    </xf>
    <xf numFmtId="0" fontId="3" fillId="0" borderId="2" xfId="0" applyFont="1" applyBorder="1" applyAlignment="1">
      <alignment vertical="top" wrapText="1"/>
    </xf>
    <xf numFmtId="0" fontId="8" fillId="0" borderId="9" xfId="6" applyFont="1" applyBorder="1" applyAlignment="1">
      <alignment horizontal="left" vertical="top" wrapText="1"/>
    </xf>
    <xf numFmtId="0" fontId="1" fillId="0" borderId="10" xfId="0" applyFont="1" applyBorder="1" applyAlignment="1">
      <alignment horizontal="center" vertical="top"/>
    </xf>
    <xf numFmtId="0" fontId="3" fillId="0" borderId="10" xfId="0" applyFont="1" applyBorder="1" applyAlignment="1">
      <alignment vertical="top"/>
    </xf>
    <xf numFmtId="0" fontId="3" fillId="0" borderId="10" xfId="0" applyFont="1" applyBorder="1" applyAlignment="1">
      <alignment horizontal="center" vertical="center"/>
    </xf>
    <xf numFmtId="0" fontId="21" fillId="0" borderId="10" xfId="0" applyFont="1" applyBorder="1" applyAlignment="1">
      <alignment horizontal="center" vertical="top" wrapText="1"/>
    </xf>
    <xf numFmtId="2" fontId="20" fillId="3" borderId="10" xfId="0" applyNumberFormat="1" applyFont="1" applyFill="1" applyBorder="1" applyAlignment="1">
      <alignment horizontal="center" vertical="center"/>
    </xf>
    <xf numFmtId="2" fontId="20" fillId="3" borderId="10" xfId="0" applyNumberFormat="1" applyFont="1" applyFill="1" applyBorder="1" applyAlignment="1">
      <alignment horizontal="center" vertical="center" wrapText="1"/>
    </xf>
    <xf numFmtId="2" fontId="20" fillId="3" borderId="10" xfId="14" applyNumberFormat="1" applyFont="1" applyFill="1" applyBorder="1" applyAlignment="1">
      <alignment horizontal="center" vertical="center" wrapText="1"/>
    </xf>
    <xf numFmtId="49" fontId="9" fillId="0" borderId="3" xfId="0" applyNumberFormat="1" applyFont="1" applyBorder="1" applyAlignment="1">
      <alignment horizontal="left" vertical="center" wrapText="1"/>
    </xf>
    <xf numFmtId="0" fontId="9" fillId="0" borderId="9" xfId="6" applyFont="1" applyBorder="1" applyAlignment="1">
      <alignment horizontal="left" vertical="top" wrapText="1"/>
    </xf>
    <xf numFmtId="0" fontId="9" fillId="0" borderId="8" xfId="6" applyFont="1" applyBorder="1" applyAlignment="1">
      <alignment horizontal="left" vertical="top" wrapText="1"/>
    </xf>
    <xf numFmtId="0" fontId="9" fillId="0" borderId="9" xfId="6" applyFont="1" applyBorder="1" applyAlignment="1">
      <alignment horizontal="right" vertical="top" wrapText="1"/>
    </xf>
    <xf numFmtId="0" fontId="9" fillId="0" borderId="8" xfId="6" applyFont="1" applyBorder="1" applyAlignment="1">
      <alignment horizontal="right" vertical="top" wrapText="1"/>
    </xf>
    <xf numFmtId="49" fontId="1" fillId="0" borderId="9" xfId="0" applyNumberFormat="1" applyFont="1" applyBorder="1" applyAlignment="1">
      <alignment horizontal="right" vertical="top" wrapText="1"/>
    </xf>
    <xf numFmtId="49" fontId="1" fillId="0" borderId="8" xfId="0" applyNumberFormat="1" applyFont="1" applyBorder="1" applyAlignment="1">
      <alignment horizontal="right" vertical="top" wrapText="1"/>
    </xf>
    <xf numFmtId="0" fontId="3" fillId="0" borderId="3" xfId="0" applyFont="1" applyBorder="1" applyAlignment="1">
      <alignment horizontal="center" vertical="top" wrapText="1"/>
    </xf>
    <xf numFmtId="0" fontId="3" fillId="0" borderId="9" xfId="0" applyFont="1" applyBorder="1" applyAlignment="1">
      <alignment horizontal="center" vertical="top" wrapText="1"/>
    </xf>
    <xf numFmtId="0" fontId="3" fillId="0" borderId="8" xfId="0" applyFont="1" applyBorder="1" applyAlignment="1">
      <alignment horizontal="center" vertical="top" wrapText="1"/>
    </xf>
    <xf numFmtId="0" fontId="17" fillId="0" borderId="9" xfId="6" applyFont="1" applyBorder="1" applyAlignment="1">
      <alignment horizontal="right" vertical="top" wrapText="1"/>
    </xf>
    <xf numFmtId="0" fontId="17" fillId="0" borderId="8" xfId="6" applyFont="1" applyBorder="1" applyAlignment="1">
      <alignment horizontal="right" vertical="top" wrapText="1"/>
    </xf>
    <xf numFmtId="0" fontId="1" fillId="0" borderId="3" xfId="0" applyFont="1" applyBorder="1" applyAlignment="1">
      <alignment horizontal="left" vertical="top" wrapText="1"/>
    </xf>
    <xf numFmtId="0" fontId="1" fillId="0" borderId="9" xfId="0" applyFont="1" applyBorder="1" applyAlignment="1">
      <alignment horizontal="left" vertical="top" wrapText="1"/>
    </xf>
    <xf numFmtId="0" fontId="1" fillId="0" borderId="9" xfId="0" applyFont="1" applyBorder="1" applyAlignment="1">
      <alignment horizontal="right" vertical="top" wrapText="1"/>
    </xf>
    <xf numFmtId="0" fontId="1" fillId="0" borderId="8" xfId="0" applyFont="1" applyBorder="1" applyAlignment="1">
      <alignment horizontal="right" vertical="top" wrapText="1"/>
    </xf>
    <xf numFmtId="0" fontId="1" fillId="0" borderId="9" xfId="0" applyFont="1" applyBorder="1" applyAlignment="1">
      <alignment horizontal="right" vertical="top"/>
    </xf>
    <xf numFmtId="0" fontId="1" fillId="0" borderId="8" xfId="0" applyFont="1" applyBorder="1" applyAlignment="1">
      <alignment horizontal="right" vertical="top"/>
    </xf>
    <xf numFmtId="0" fontId="1" fillId="0" borderId="8" xfId="0" applyFont="1" applyBorder="1" applyAlignment="1">
      <alignment horizontal="left" vertical="top" wrapText="1"/>
    </xf>
    <xf numFmtId="0" fontId="1" fillId="0" borderId="3" xfId="0" applyFont="1" applyBorder="1" applyAlignment="1">
      <alignment horizontal="center" vertical="top" wrapText="1"/>
    </xf>
    <xf numFmtId="0" fontId="1" fillId="0" borderId="9" xfId="0" applyFont="1" applyBorder="1" applyAlignment="1">
      <alignment horizontal="center" vertical="top" wrapText="1"/>
    </xf>
    <xf numFmtId="49" fontId="1" fillId="0" borderId="9" xfId="0" applyNumberFormat="1" applyFont="1" applyBorder="1" applyAlignment="1">
      <alignment horizontal="left" vertical="top" wrapText="1"/>
    </xf>
    <xf numFmtId="49" fontId="1" fillId="0" borderId="8" xfId="0" applyNumberFormat="1" applyFont="1" applyBorder="1" applyAlignment="1">
      <alignment horizontal="left" vertical="top" wrapText="1"/>
    </xf>
    <xf numFmtId="49" fontId="1" fillId="0" borderId="3" xfId="0" applyNumberFormat="1" applyFont="1" applyBorder="1" applyAlignment="1">
      <alignment horizontal="left" vertical="top" wrapText="1"/>
    </xf>
    <xf numFmtId="49" fontId="1" fillId="0" borderId="9" xfId="0" applyNumberFormat="1" applyFont="1" applyBorder="1" applyAlignment="1">
      <alignment horizontal="right" vertical="top"/>
    </xf>
    <xf numFmtId="49" fontId="1" fillId="0" borderId="8" xfId="0" applyNumberFormat="1" applyFont="1" applyBorder="1" applyAlignment="1">
      <alignment horizontal="right" vertical="top"/>
    </xf>
    <xf numFmtId="0" fontId="20" fillId="0" borderId="0" xfId="0" applyFont="1" applyAlignment="1">
      <alignment horizontal="center"/>
    </xf>
    <xf numFmtId="0" fontId="20" fillId="0" borderId="0" xfId="0" applyFont="1" applyAlignment="1">
      <alignment horizontal="left"/>
    </xf>
    <xf numFmtId="0" fontId="3" fillId="0" borderId="0" xfId="0" applyFont="1" applyAlignment="1">
      <alignment horizontal="center"/>
    </xf>
    <xf numFmtId="0" fontId="22" fillId="0" borderId="0" xfId="0" applyFont="1" applyAlignment="1">
      <alignment horizontal="left" vertical="center"/>
    </xf>
    <xf numFmtId="0" fontId="22" fillId="0" borderId="0" xfId="0" applyFont="1" applyAlignment="1">
      <alignment horizontal="left" vertical="center" wrapText="1"/>
    </xf>
    <xf numFmtId="0" fontId="20" fillId="0" borderId="0" xfId="0" applyFont="1" applyAlignment="1">
      <alignment horizontal="center" vertical="top" wrapText="1"/>
    </xf>
    <xf numFmtId="49" fontId="3" fillId="0" borderId="2" xfId="0" applyNumberFormat="1" applyFont="1" applyBorder="1" applyAlignment="1">
      <alignment horizontal="center" vertical="top" wrapText="1"/>
    </xf>
    <xf numFmtId="49" fontId="3" fillId="0" borderId="1" xfId="0" applyNumberFormat="1" applyFont="1" applyBorder="1" applyAlignment="1">
      <alignment horizontal="center" vertical="top" wrapText="1"/>
    </xf>
    <xf numFmtId="0" fontId="1" fillId="0" borderId="9" xfId="0" applyFont="1" applyBorder="1" applyAlignment="1">
      <alignment horizontal="left" vertical="top"/>
    </xf>
    <xf numFmtId="0" fontId="1" fillId="0" borderId="8" xfId="0" applyFont="1" applyBorder="1" applyAlignment="1">
      <alignment horizontal="left" vertical="top"/>
    </xf>
  </cellXfs>
  <cellStyles count="15">
    <cellStyle name="Excel_BuiltIn_Comma 1" xfId="14" xr:uid="{AA395155-254D-4ED0-AF60-6E475306182F}"/>
    <cellStyle name="Heading" xfId="2" xr:uid="{74E24DD9-3DD0-420F-BFE6-9539830EC365}"/>
    <cellStyle name="Heading 1 1" xfId="7" xr:uid="{EBFA2762-20AD-42E0-98E8-FD2BE5240299}"/>
    <cellStyle name="Heading 3" xfId="8" xr:uid="{87F859CE-D036-4484-BDF3-9027873E52E5}"/>
    <cellStyle name="Heading1" xfId="3" xr:uid="{C62F855B-A6CE-4E4D-94E8-B54928DE39D1}"/>
    <cellStyle name="Įprastas" xfId="0" builtinId="0"/>
    <cellStyle name="Įprastas 2" xfId="1" xr:uid="{51316253-0E95-4B55-83FC-F1CBF86FCB76}"/>
    <cellStyle name="Įprastas 2 2" xfId="11" xr:uid="{AD9DE903-C63F-4A8D-AA15-C3DBA3001161}"/>
    <cellStyle name="Įprastas 3" xfId="6" xr:uid="{BC3F0673-424E-40F0-A8E3-2C5B280C4D15}"/>
    <cellStyle name="Įprastas 3 2" xfId="12" xr:uid="{D4366CD4-6706-4C43-9E29-864DC6271594}"/>
    <cellStyle name="Procentai" xfId="13" builtinId="5"/>
    <cellStyle name="Result" xfId="4" xr:uid="{131060E2-525B-4C4E-B1DC-8D62EDCDF685}"/>
    <cellStyle name="Result 4" xfId="9" xr:uid="{5FC3525F-1128-4FEC-9EED-1E91D7E5ABC8}"/>
    <cellStyle name="Result2" xfId="5" xr:uid="{F4E881FC-B521-4206-B159-CAF59D18E67F}"/>
    <cellStyle name="Rezultatas 2" xfId="10" xr:uid="{8DE485E0-B8B7-4D5B-AD7E-A0C62ADAB352}"/>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0A"/>
      <rgbColor rgb="FF808000"/>
      <rgbColor rgb="FF800080"/>
      <rgbColor rgb="FF008080"/>
      <rgbColor rgb="FFC0C0C0"/>
      <rgbColor rgb="FF808080"/>
      <rgbColor rgb="FF9999FF"/>
      <rgbColor rgb="FFFF3333"/>
      <rgbColor rgb="FFFFFFCC"/>
      <rgbColor rgb="FFCCFFFF"/>
      <rgbColor rgb="FF660066"/>
      <rgbColor rgb="FFFF6666"/>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CE181E"/>
      <rgbColor rgb="FFFF3300"/>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 Id="rId9" Type="http://schemas.openxmlformats.org/officeDocument/2006/relationships/customXml" Target="../customXml/item3.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Įklija">
      <a:fillStyleLst>
        <a:solidFill>
          <a:schemeClr val="phClr"/>
        </a:solidFill>
        <a:gradFill rotWithShape="1">
          <a:gsLst>
            <a:gs pos="0">
              <a:schemeClr val="phClr">
                <a:tint val="20000"/>
                <a:satMod val="180000"/>
                <a:lumMod val="98000"/>
              </a:schemeClr>
            </a:gs>
            <a:gs pos="40000">
              <a:schemeClr val="phClr">
                <a:tint val="30000"/>
                <a:satMod val="260000"/>
                <a:lumMod val="84000"/>
              </a:schemeClr>
            </a:gs>
            <a:gs pos="100000">
              <a:schemeClr val="phClr">
                <a:tint val="100000"/>
                <a:satMod val="110000"/>
                <a:lumMod val="100000"/>
              </a:schemeClr>
            </a:gs>
          </a:gsLst>
          <a:lin ang="5040000" scaled="1"/>
        </a:gradFill>
        <a:gradFill rotWithShape="1">
          <a:gsLst>
            <a:gs pos="0">
              <a:schemeClr val="phClr"/>
            </a:gs>
            <a:gs pos="100000">
              <a:schemeClr val="phClr">
                <a:shade val="75000"/>
                <a:satMod val="120000"/>
                <a:lumMod val="90000"/>
              </a:schemeClr>
            </a:gs>
          </a:gsLst>
          <a:lin ang="5400000" scaled="0"/>
        </a:gradFill>
      </a:fillStyleLst>
      <a:lnStyleLst>
        <a:ln w="9525" cap="flat" cmpd="sng" algn="ctr">
          <a:solidFill>
            <a:schemeClr val="phClr"/>
          </a:solidFill>
          <a:prstDash val="solid"/>
        </a:ln>
        <a:ln w="15875" cap="flat" cmpd="sng" algn="ctr">
          <a:solidFill>
            <a:schemeClr val="phClr"/>
          </a:solidFill>
          <a:prstDash val="solid"/>
        </a:ln>
        <a:ln w="22225" cap="flat" cmpd="sng" algn="ctr">
          <a:solidFill>
            <a:schemeClr val="phClr"/>
          </a:solidFill>
          <a:prstDash val="solid"/>
        </a:ln>
      </a:lnStyleLst>
      <a:effectStyleLst>
        <a:effectStyle>
          <a:effectLst/>
        </a:effectStyle>
        <a:effectStyle>
          <a:effectLst>
            <a:outerShdw blurRad="50800" dist="25400" dir="5400000" rotWithShape="0">
              <a:srgbClr val="000000">
                <a:alpha val="28000"/>
              </a:srgbClr>
            </a:outerShdw>
          </a:effectLst>
          <a:scene3d>
            <a:camera prst="orthographicFront">
              <a:rot lat="0" lon="0" rev="0"/>
            </a:camera>
            <a:lightRig rig="threePt" dir="tl">
              <a:rot lat="0" lon="0" rev="20400000"/>
            </a:lightRig>
          </a:scene3d>
          <a:sp3d>
            <a:bevelT w="50800" h="12700" prst="softRound"/>
          </a:sp3d>
        </a:effectStyle>
        <a:effectStyle>
          <a:effectLst>
            <a:outerShdw blurRad="44450" dist="50800" dir="5400000" sx="96000" rotWithShape="0">
              <a:srgbClr val="000000">
                <a:alpha val="34000"/>
              </a:srgbClr>
            </a:outerShdw>
          </a:effectLst>
          <a:scene3d>
            <a:camera prst="orthographicFront">
              <a:rot lat="0" lon="0" rev="0"/>
            </a:camera>
            <a:lightRig rig="threePt" dir="tl">
              <a:rot lat="0" lon="0" rev="20400000"/>
            </a:lightRig>
          </a:scene3d>
          <a:sp3d contourW="15875">
            <a:bevelT w="101600" h="25400" prst="softRound"/>
            <a:contourClr>
              <a:schemeClr val="phClr">
                <a:shade val="30000"/>
              </a:schemeClr>
            </a:contourClr>
          </a:sp3d>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J148"/>
  <sheetViews>
    <sheetView showGridLines="0" tabSelected="1" topLeftCell="A142" zoomScale="86" zoomScaleNormal="86" zoomScaleSheetLayoutView="55" workbookViewId="0">
      <selection activeCell="B148" sqref="B148"/>
    </sheetView>
  </sheetViews>
  <sheetFormatPr defaultColWidth="9.109375" defaultRowHeight="13.2"/>
  <cols>
    <col min="1" max="1" width="12.109375" style="5" customWidth="1"/>
    <col min="2" max="2" width="27.33203125" style="26" customWidth="1"/>
    <col min="3" max="3" width="8.5546875" style="1" customWidth="1"/>
    <col min="4" max="4" width="12.109375" style="4" customWidth="1"/>
    <col min="5" max="5" width="14.33203125" style="3" customWidth="1"/>
    <col min="6" max="6" width="9.5546875" style="3" customWidth="1"/>
    <col min="7" max="7" width="20.6640625" style="3" customWidth="1"/>
    <col min="8" max="8" width="12.6640625" style="3" customWidth="1"/>
    <col min="9" max="9" width="53.5546875" style="6" customWidth="1"/>
    <col min="10" max="10" width="18.5546875" style="3" customWidth="1"/>
    <col min="11" max="11" width="17.109375" style="3" customWidth="1"/>
    <col min="12" max="12" width="33.44140625" style="3" customWidth="1"/>
    <col min="13" max="13" width="2.109375" style="3" customWidth="1"/>
    <col min="14" max="14" width="9.109375" style="3" customWidth="1"/>
    <col min="15" max="15" width="37.33203125" style="3" customWidth="1"/>
    <col min="16" max="1024" width="9.109375" style="3" customWidth="1"/>
    <col min="1025" max="1026" width="9.109375" style="5" customWidth="1"/>
    <col min="1027" max="16384" width="9.109375" style="5"/>
  </cols>
  <sheetData>
    <row r="1" spans="1:13" ht="6" customHeight="1">
      <c r="I1" s="6" t="s">
        <v>0</v>
      </c>
    </row>
    <row r="2" spans="1:13" ht="9" customHeight="1">
      <c r="I2" s="31"/>
    </row>
    <row r="3" spans="1:13" ht="15.6">
      <c r="B3" s="126" t="s">
        <v>197</v>
      </c>
      <c r="C3" s="126"/>
      <c r="D3" s="126"/>
      <c r="E3" s="126"/>
      <c r="F3" s="126"/>
      <c r="G3" s="126"/>
      <c r="H3" s="126"/>
      <c r="I3" s="126"/>
    </row>
    <row r="4" spans="1:13" ht="15.6">
      <c r="B4" s="131" t="s">
        <v>1</v>
      </c>
      <c r="C4" s="131"/>
      <c r="D4" s="131"/>
      <c r="E4" s="131"/>
      <c r="F4" s="131"/>
      <c r="G4" s="131"/>
      <c r="H4" s="131"/>
      <c r="I4" s="131"/>
    </row>
    <row r="5" spans="1:13" ht="15.6">
      <c r="A5" s="127" t="s">
        <v>2</v>
      </c>
      <c r="B5" s="127"/>
      <c r="C5" s="127"/>
      <c r="D5" s="127"/>
      <c r="E5" s="127"/>
      <c r="F5" s="127"/>
      <c r="G5" s="127"/>
      <c r="H5" s="127"/>
    </row>
    <row r="6" spans="1:13">
      <c r="A6" s="128"/>
      <c r="B6" s="128"/>
      <c r="C6" s="128"/>
      <c r="D6" s="128"/>
      <c r="E6" s="128"/>
      <c r="F6" s="128"/>
      <c r="G6" s="128"/>
      <c r="H6" s="128"/>
      <c r="I6" s="128"/>
    </row>
    <row r="7" spans="1:13" ht="15.6">
      <c r="A7" s="129" t="s">
        <v>3</v>
      </c>
      <c r="B7" s="129"/>
      <c r="C7" s="129"/>
      <c r="D7" s="129"/>
      <c r="E7" s="129"/>
      <c r="F7" s="129"/>
      <c r="G7" s="129"/>
      <c r="H7" s="129"/>
      <c r="I7" s="129"/>
    </row>
    <row r="8" spans="1:13" ht="33" customHeight="1">
      <c r="A8" s="130" t="s">
        <v>4</v>
      </c>
      <c r="B8" s="130"/>
      <c r="C8" s="130"/>
      <c r="D8" s="130"/>
      <c r="E8" s="130"/>
      <c r="F8" s="130"/>
      <c r="G8" s="130"/>
      <c r="H8" s="130"/>
      <c r="I8" s="130"/>
    </row>
    <row r="9" spans="1:13" ht="50.25" customHeight="1">
      <c r="A9" s="130" t="s">
        <v>5</v>
      </c>
      <c r="B9" s="130"/>
      <c r="C9" s="130"/>
      <c r="D9" s="130"/>
      <c r="E9" s="130"/>
      <c r="F9" s="130"/>
      <c r="G9" s="130"/>
      <c r="H9" s="130"/>
      <c r="I9" s="130"/>
    </row>
    <row r="10" spans="1:13" ht="10.5" customHeight="1">
      <c r="A10" s="80"/>
      <c r="B10" s="80"/>
      <c r="C10" s="80"/>
      <c r="D10" s="80"/>
      <c r="E10" s="80"/>
      <c r="F10" s="80"/>
      <c r="G10" s="80"/>
      <c r="H10" s="80"/>
      <c r="I10" s="80"/>
    </row>
    <row r="11" spans="1:13" ht="9.75" customHeight="1">
      <c r="B11" s="131"/>
      <c r="C11" s="131"/>
      <c r="D11" s="131"/>
      <c r="E11" s="131"/>
      <c r="F11" s="131"/>
      <c r="G11" s="131"/>
      <c r="H11" s="131"/>
      <c r="I11" s="131"/>
    </row>
    <row r="12" spans="1:13" ht="108.75" customHeight="1">
      <c r="A12" s="30" t="s">
        <v>6</v>
      </c>
      <c r="B12" s="32" t="s">
        <v>7</v>
      </c>
      <c r="C12" s="32" t="s">
        <v>8</v>
      </c>
      <c r="D12" s="33" t="s">
        <v>9</v>
      </c>
      <c r="E12" s="32" t="s">
        <v>10</v>
      </c>
      <c r="F12" s="32" t="s">
        <v>11</v>
      </c>
      <c r="G12" s="32" t="s">
        <v>12</v>
      </c>
      <c r="H12" s="32" t="s">
        <v>13</v>
      </c>
      <c r="I12" s="32" t="s">
        <v>14</v>
      </c>
      <c r="J12" s="32" t="s">
        <v>15</v>
      </c>
      <c r="K12" s="81" t="s">
        <v>16</v>
      </c>
      <c r="L12" s="96" t="s">
        <v>269</v>
      </c>
      <c r="M12" s="2"/>
    </row>
    <row r="13" spans="1:13">
      <c r="A13" s="34"/>
      <c r="B13" s="35">
        <v>2</v>
      </c>
      <c r="C13" s="7">
        <v>3</v>
      </c>
      <c r="D13" s="36">
        <v>4</v>
      </c>
      <c r="E13" s="7">
        <v>5</v>
      </c>
      <c r="F13" s="7">
        <v>6</v>
      </c>
      <c r="G13" s="7">
        <v>7</v>
      </c>
      <c r="H13" s="7">
        <v>8</v>
      </c>
      <c r="I13" s="14">
        <v>9</v>
      </c>
      <c r="J13" s="7">
        <v>10</v>
      </c>
      <c r="K13" s="82">
        <v>11</v>
      </c>
      <c r="L13" s="95">
        <v>12</v>
      </c>
    </row>
    <row r="14" spans="1:13" ht="104.25" customHeight="1">
      <c r="A14" s="74">
        <v>1</v>
      </c>
      <c r="B14" s="29" t="s">
        <v>17</v>
      </c>
      <c r="C14" s="11" t="s">
        <v>18</v>
      </c>
      <c r="D14" s="13">
        <v>330</v>
      </c>
      <c r="E14" s="37">
        <v>0</v>
      </c>
      <c r="F14" s="38">
        <v>0</v>
      </c>
      <c r="G14" s="28">
        <f>D14*E14</f>
        <v>0</v>
      </c>
      <c r="H14" s="28">
        <f>G14+G14*F14</f>
        <v>0</v>
      </c>
      <c r="I14" s="17" t="s">
        <v>19</v>
      </c>
      <c r="J14" s="12"/>
      <c r="K14" s="83"/>
      <c r="L14" s="97">
        <v>9500</v>
      </c>
    </row>
    <row r="15" spans="1:13" ht="106.5" customHeight="1">
      <c r="A15" s="74">
        <v>2</v>
      </c>
      <c r="B15" s="29" t="s">
        <v>17</v>
      </c>
      <c r="C15" s="11" t="s">
        <v>18</v>
      </c>
      <c r="D15" s="13">
        <v>110</v>
      </c>
      <c r="E15" s="37">
        <v>0</v>
      </c>
      <c r="F15" s="38">
        <v>0</v>
      </c>
      <c r="G15" s="28">
        <f t="shared" ref="G15" si="0">D15*E15</f>
        <v>0</v>
      </c>
      <c r="H15" s="28">
        <f t="shared" ref="H15" si="1">G15+G15*F15</f>
        <v>0</v>
      </c>
      <c r="I15" s="17" t="s">
        <v>20</v>
      </c>
      <c r="J15" s="12"/>
      <c r="K15" s="83"/>
      <c r="L15" s="97">
        <v>3000</v>
      </c>
    </row>
    <row r="16" spans="1:13" ht="15.6">
      <c r="A16" s="74">
        <v>3</v>
      </c>
      <c r="B16" s="113" t="s">
        <v>22</v>
      </c>
      <c r="C16" s="118"/>
      <c r="D16" s="118"/>
      <c r="E16" s="118"/>
      <c r="F16" s="118"/>
      <c r="G16" s="118"/>
      <c r="H16" s="118"/>
      <c r="I16" s="118"/>
      <c r="J16" s="118"/>
      <c r="K16" s="118"/>
      <c r="L16" s="94"/>
    </row>
    <row r="17" spans="1:12" ht="84" customHeight="1">
      <c r="A17" s="74">
        <v>3.1</v>
      </c>
      <c r="B17" s="40" t="s">
        <v>23</v>
      </c>
      <c r="C17" s="11" t="s">
        <v>21</v>
      </c>
      <c r="D17" s="13">
        <v>165</v>
      </c>
      <c r="E17" s="37">
        <v>0</v>
      </c>
      <c r="F17" s="38">
        <v>0</v>
      </c>
      <c r="G17" s="28">
        <f t="shared" ref="G17" si="2">D17*E17</f>
        <v>0</v>
      </c>
      <c r="H17" s="28">
        <f t="shared" ref="H17" si="3">G17+G17*F17</f>
        <v>0</v>
      </c>
      <c r="I17" s="17" t="s">
        <v>24</v>
      </c>
      <c r="J17" s="12"/>
      <c r="K17" s="83"/>
      <c r="L17" s="94"/>
    </row>
    <row r="18" spans="1:12" ht="79.2">
      <c r="A18" s="74">
        <v>3.2</v>
      </c>
      <c r="B18" s="40" t="s">
        <v>25</v>
      </c>
      <c r="C18" s="11" t="s">
        <v>18</v>
      </c>
      <c r="D18" s="13">
        <v>88</v>
      </c>
      <c r="E18" s="37">
        <v>0</v>
      </c>
      <c r="F18" s="38">
        <v>0</v>
      </c>
      <c r="G18" s="28">
        <f t="shared" ref="G18:G23" si="4">D18*E18</f>
        <v>0</v>
      </c>
      <c r="H18" s="28">
        <f t="shared" ref="H18:H23" si="5">G18+G18*F18</f>
        <v>0</v>
      </c>
      <c r="I18" s="17" t="s">
        <v>24</v>
      </c>
      <c r="J18" s="12"/>
      <c r="K18" s="83"/>
      <c r="L18" s="94"/>
    </row>
    <row r="19" spans="1:12" ht="79.2">
      <c r="A19" s="74">
        <v>3.3</v>
      </c>
      <c r="B19" s="40" t="s">
        <v>26</v>
      </c>
      <c r="C19" s="11" t="s">
        <v>18</v>
      </c>
      <c r="D19" s="13">
        <v>132</v>
      </c>
      <c r="E19" s="37">
        <v>0</v>
      </c>
      <c r="F19" s="38">
        <v>0</v>
      </c>
      <c r="G19" s="28">
        <f t="shared" si="4"/>
        <v>0</v>
      </c>
      <c r="H19" s="28">
        <f t="shared" si="5"/>
        <v>0</v>
      </c>
      <c r="I19" s="17" t="s">
        <v>24</v>
      </c>
      <c r="J19" s="12"/>
      <c r="K19" s="83"/>
      <c r="L19" s="94"/>
    </row>
    <row r="20" spans="1:12" ht="86.25" customHeight="1">
      <c r="A20" s="74">
        <v>3.4</v>
      </c>
      <c r="B20" s="40" t="s">
        <v>27</v>
      </c>
      <c r="C20" s="11" t="s">
        <v>18</v>
      </c>
      <c r="D20" s="16">
        <v>110</v>
      </c>
      <c r="E20" s="37">
        <v>0</v>
      </c>
      <c r="F20" s="38">
        <v>0</v>
      </c>
      <c r="G20" s="28">
        <f t="shared" si="4"/>
        <v>0</v>
      </c>
      <c r="H20" s="28">
        <f t="shared" si="5"/>
        <v>0</v>
      </c>
      <c r="I20" s="17" t="s">
        <v>28</v>
      </c>
      <c r="J20" s="12"/>
      <c r="K20" s="83"/>
      <c r="L20" s="94"/>
    </row>
    <row r="21" spans="1:12" ht="92.4">
      <c r="A21" s="74">
        <v>3.5</v>
      </c>
      <c r="B21" s="40" t="s">
        <v>23</v>
      </c>
      <c r="C21" s="11" t="s">
        <v>21</v>
      </c>
      <c r="D21" s="13">
        <v>110</v>
      </c>
      <c r="E21" s="37">
        <v>0</v>
      </c>
      <c r="F21" s="38">
        <v>0</v>
      </c>
      <c r="G21" s="28">
        <f t="shared" si="4"/>
        <v>0</v>
      </c>
      <c r="H21" s="28">
        <f t="shared" si="5"/>
        <v>0</v>
      </c>
      <c r="I21" s="17" t="s">
        <v>196</v>
      </c>
      <c r="J21" s="41"/>
      <c r="K21" s="83"/>
      <c r="L21" s="94"/>
    </row>
    <row r="22" spans="1:12" ht="96.75" customHeight="1">
      <c r="A22" s="74">
        <v>3.6</v>
      </c>
      <c r="B22" s="40" t="s">
        <v>25</v>
      </c>
      <c r="C22" s="11" t="s">
        <v>18</v>
      </c>
      <c r="D22" s="13">
        <v>220</v>
      </c>
      <c r="E22" s="37">
        <v>0</v>
      </c>
      <c r="F22" s="38">
        <v>0</v>
      </c>
      <c r="G22" s="28">
        <f t="shared" si="4"/>
        <v>0</v>
      </c>
      <c r="H22" s="28">
        <f t="shared" si="5"/>
        <v>0</v>
      </c>
      <c r="I22" s="17" t="s">
        <v>29</v>
      </c>
      <c r="J22" s="12"/>
      <c r="K22" s="83"/>
      <c r="L22" s="94"/>
    </row>
    <row r="23" spans="1:12" ht="96" customHeight="1">
      <c r="A23" s="74">
        <v>3.7</v>
      </c>
      <c r="B23" s="40" t="s">
        <v>26</v>
      </c>
      <c r="C23" s="11" t="s">
        <v>18</v>
      </c>
      <c r="D23" s="13">
        <v>220</v>
      </c>
      <c r="E23" s="37">
        <v>0</v>
      </c>
      <c r="F23" s="38">
        <v>0</v>
      </c>
      <c r="G23" s="28">
        <f t="shared" si="4"/>
        <v>0</v>
      </c>
      <c r="H23" s="28">
        <f t="shared" si="5"/>
        <v>0</v>
      </c>
      <c r="I23" s="17" t="s">
        <v>30</v>
      </c>
      <c r="J23" s="12"/>
      <c r="K23" s="83"/>
      <c r="L23" s="94"/>
    </row>
    <row r="24" spans="1:12" ht="105" customHeight="1">
      <c r="A24" s="74">
        <v>3.8</v>
      </c>
      <c r="B24" s="40" t="s">
        <v>27</v>
      </c>
      <c r="C24" s="11" t="s">
        <v>18</v>
      </c>
      <c r="D24" s="16">
        <v>88</v>
      </c>
      <c r="E24" s="37">
        <v>0</v>
      </c>
      <c r="F24" s="38">
        <v>0</v>
      </c>
      <c r="G24" s="28">
        <f t="shared" ref="G24" si="6">D24*E24</f>
        <v>0</v>
      </c>
      <c r="H24" s="28">
        <f t="shared" ref="H24" si="7">G24+G24*F24</f>
        <v>0</v>
      </c>
      <c r="I24" s="17" t="s">
        <v>31</v>
      </c>
      <c r="J24" s="12"/>
      <c r="K24" s="83"/>
      <c r="L24" s="94"/>
    </row>
    <row r="25" spans="1:12" ht="15.6">
      <c r="A25" s="74"/>
      <c r="B25" s="42"/>
      <c r="C25" s="43"/>
      <c r="D25" s="43"/>
      <c r="E25" s="105" t="s">
        <v>198</v>
      </c>
      <c r="F25" s="106"/>
      <c r="G25" s="28">
        <f>SUM(G17:G24)</f>
        <v>0</v>
      </c>
      <c r="H25" s="28">
        <f>SUM(H17:H24)</f>
        <v>0</v>
      </c>
      <c r="I25" s="107"/>
      <c r="J25" s="107"/>
      <c r="K25" s="108"/>
      <c r="L25" s="97">
        <v>7500</v>
      </c>
    </row>
    <row r="26" spans="1:12" ht="15.6">
      <c r="A26" s="74">
        <v>4</v>
      </c>
      <c r="B26" s="112" t="s">
        <v>32</v>
      </c>
      <c r="C26" s="112"/>
      <c r="D26" s="112"/>
      <c r="E26" s="112"/>
      <c r="F26" s="112"/>
      <c r="G26" s="112"/>
      <c r="H26" s="112"/>
      <c r="I26" s="112"/>
      <c r="J26" s="112"/>
      <c r="K26" s="113"/>
      <c r="L26" s="94"/>
    </row>
    <row r="27" spans="1:12" ht="66">
      <c r="A27" s="74" t="s">
        <v>199</v>
      </c>
      <c r="B27" s="40" t="s">
        <v>33</v>
      </c>
      <c r="C27" s="11" t="s">
        <v>18</v>
      </c>
      <c r="D27" s="13">
        <v>330</v>
      </c>
      <c r="E27" s="37">
        <v>0</v>
      </c>
      <c r="F27" s="38">
        <v>0</v>
      </c>
      <c r="G27" s="28">
        <f t="shared" ref="G27" si="8">D27*E27</f>
        <v>0</v>
      </c>
      <c r="H27" s="28">
        <f t="shared" ref="H27" si="9">G27+G27*F27</f>
        <v>0</v>
      </c>
      <c r="I27" s="17" t="s">
        <v>34</v>
      </c>
      <c r="J27" s="12"/>
      <c r="K27" s="83"/>
      <c r="L27" s="94"/>
    </row>
    <row r="28" spans="1:12" ht="66">
      <c r="A28" s="74" t="s">
        <v>200</v>
      </c>
      <c r="B28" s="40" t="s">
        <v>33</v>
      </c>
      <c r="C28" s="11" t="s">
        <v>18</v>
      </c>
      <c r="D28" s="13">
        <v>110</v>
      </c>
      <c r="E28" s="37">
        <v>0</v>
      </c>
      <c r="F28" s="38">
        <v>0</v>
      </c>
      <c r="G28" s="28">
        <f t="shared" ref="G28:G33" si="10">D28*E28</f>
        <v>0</v>
      </c>
      <c r="H28" s="28">
        <f t="shared" ref="H28:H33" si="11">G28+G28*F28</f>
        <v>0</v>
      </c>
      <c r="I28" s="17" t="s">
        <v>35</v>
      </c>
      <c r="J28" s="12"/>
      <c r="K28" s="83"/>
      <c r="L28" s="94"/>
    </row>
    <row r="29" spans="1:12" ht="66">
      <c r="A29" s="74" t="s">
        <v>201</v>
      </c>
      <c r="B29" s="40" t="s">
        <v>33</v>
      </c>
      <c r="C29" s="11" t="s">
        <v>18</v>
      </c>
      <c r="D29" s="13">
        <v>440</v>
      </c>
      <c r="E29" s="37">
        <v>0</v>
      </c>
      <c r="F29" s="38">
        <v>0</v>
      </c>
      <c r="G29" s="28">
        <f t="shared" si="10"/>
        <v>0</v>
      </c>
      <c r="H29" s="28">
        <f t="shared" si="11"/>
        <v>0</v>
      </c>
      <c r="I29" s="17" t="s">
        <v>36</v>
      </c>
      <c r="J29" s="12"/>
      <c r="K29" s="83"/>
      <c r="L29" s="94"/>
    </row>
    <row r="30" spans="1:12" ht="66">
      <c r="A30" s="74" t="s">
        <v>202</v>
      </c>
      <c r="B30" s="40" t="s">
        <v>33</v>
      </c>
      <c r="C30" s="11" t="s">
        <v>18</v>
      </c>
      <c r="D30" s="13">
        <v>330</v>
      </c>
      <c r="E30" s="37">
        <v>0</v>
      </c>
      <c r="F30" s="38">
        <v>0</v>
      </c>
      <c r="G30" s="28">
        <f t="shared" si="10"/>
        <v>0</v>
      </c>
      <c r="H30" s="28">
        <f t="shared" si="11"/>
        <v>0</v>
      </c>
      <c r="I30" s="17" t="s">
        <v>37</v>
      </c>
      <c r="J30" s="12"/>
      <c r="K30" s="83"/>
      <c r="L30" s="94"/>
    </row>
    <row r="31" spans="1:12" ht="66">
      <c r="A31" s="74" t="s">
        <v>203</v>
      </c>
      <c r="B31" s="40" t="s">
        <v>33</v>
      </c>
      <c r="C31" s="11" t="s">
        <v>18</v>
      </c>
      <c r="D31" s="13">
        <v>55</v>
      </c>
      <c r="E31" s="37">
        <v>0</v>
      </c>
      <c r="F31" s="38">
        <v>0</v>
      </c>
      <c r="G31" s="28">
        <f t="shared" si="10"/>
        <v>0</v>
      </c>
      <c r="H31" s="28">
        <f t="shared" si="11"/>
        <v>0</v>
      </c>
      <c r="I31" s="17" t="s">
        <v>38</v>
      </c>
      <c r="J31" s="12"/>
      <c r="K31" s="83"/>
      <c r="L31" s="94"/>
    </row>
    <row r="32" spans="1:12" ht="66">
      <c r="A32" s="74" t="s">
        <v>204</v>
      </c>
      <c r="B32" s="40" t="s">
        <v>33</v>
      </c>
      <c r="C32" s="11" t="s">
        <v>18</v>
      </c>
      <c r="D32" s="13">
        <v>55</v>
      </c>
      <c r="E32" s="37">
        <v>0</v>
      </c>
      <c r="F32" s="38">
        <v>0</v>
      </c>
      <c r="G32" s="28">
        <f t="shared" si="10"/>
        <v>0</v>
      </c>
      <c r="H32" s="28">
        <f t="shared" si="11"/>
        <v>0</v>
      </c>
      <c r="I32" s="17" t="s">
        <v>39</v>
      </c>
      <c r="J32" s="12"/>
      <c r="K32" s="83"/>
      <c r="L32" s="94"/>
    </row>
    <row r="33" spans="1:12" ht="75.75" customHeight="1">
      <c r="A33" s="74" t="s">
        <v>205</v>
      </c>
      <c r="B33" s="40" t="s">
        <v>33</v>
      </c>
      <c r="C33" s="11" t="s">
        <v>18</v>
      </c>
      <c r="D33" s="13">
        <v>55</v>
      </c>
      <c r="E33" s="37">
        <v>0</v>
      </c>
      <c r="F33" s="38">
        <v>0</v>
      </c>
      <c r="G33" s="28">
        <f t="shared" si="10"/>
        <v>0</v>
      </c>
      <c r="H33" s="28">
        <f t="shared" si="11"/>
        <v>0</v>
      </c>
      <c r="I33" s="17" t="s">
        <v>40</v>
      </c>
      <c r="J33" s="12"/>
      <c r="K33" s="83"/>
      <c r="L33" s="94"/>
    </row>
    <row r="34" spans="1:12" ht="15.6">
      <c r="A34" s="74"/>
      <c r="B34" s="45"/>
      <c r="C34" s="21"/>
      <c r="D34" s="21"/>
      <c r="E34" s="114" t="s">
        <v>206</v>
      </c>
      <c r="F34" s="115"/>
      <c r="G34" s="28">
        <f>SUM(G27:G33)</f>
        <v>0</v>
      </c>
      <c r="H34" s="28">
        <f>SUM(H27:H33)</f>
        <v>0</v>
      </c>
      <c r="I34" s="108"/>
      <c r="J34" s="109"/>
      <c r="K34" s="109"/>
      <c r="L34" s="98">
        <v>14000</v>
      </c>
    </row>
    <row r="35" spans="1:12" ht="15.6">
      <c r="A35" s="74">
        <v>5</v>
      </c>
      <c r="B35" s="121" t="s">
        <v>41</v>
      </c>
      <c r="C35" s="122"/>
      <c r="D35" s="122"/>
      <c r="E35" s="122"/>
      <c r="F35" s="122"/>
      <c r="G35" s="122"/>
      <c r="H35" s="122"/>
      <c r="I35" s="122"/>
      <c r="J35" s="122"/>
      <c r="K35" s="122"/>
      <c r="L35" s="94"/>
    </row>
    <row r="36" spans="1:12" ht="52.8">
      <c r="A36" s="74" t="s">
        <v>207</v>
      </c>
      <c r="B36" s="44" t="s">
        <v>42</v>
      </c>
      <c r="C36" s="11" t="s">
        <v>21</v>
      </c>
      <c r="D36" s="11">
        <v>5</v>
      </c>
      <c r="E36" s="37">
        <v>0</v>
      </c>
      <c r="F36" s="38">
        <v>0</v>
      </c>
      <c r="G36" s="28">
        <f t="shared" ref="G36" si="12">D36*E36</f>
        <v>0</v>
      </c>
      <c r="H36" s="28">
        <f t="shared" ref="H36" si="13">G36+G36*F36</f>
        <v>0</v>
      </c>
      <c r="I36" s="17" t="s">
        <v>43</v>
      </c>
      <c r="J36" s="12"/>
      <c r="K36" s="83"/>
      <c r="L36" s="94"/>
    </row>
    <row r="37" spans="1:12" ht="52.8">
      <c r="A37" s="74" t="s">
        <v>208</v>
      </c>
      <c r="B37" s="44" t="s">
        <v>42</v>
      </c>
      <c r="C37" s="11" t="s">
        <v>21</v>
      </c>
      <c r="D37" s="11">
        <v>6</v>
      </c>
      <c r="E37" s="37">
        <v>0</v>
      </c>
      <c r="F37" s="38">
        <v>0</v>
      </c>
      <c r="G37" s="28">
        <f t="shared" ref="G37:G41" si="14">D37*E37</f>
        <v>0</v>
      </c>
      <c r="H37" s="28">
        <f t="shared" ref="H37:H41" si="15">G37+G37*F37</f>
        <v>0</v>
      </c>
      <c r="I37" s="17" t="s">
        <v>44</v>
      </c>
      <c r="J37" s="12"/>
      <c r="K37" s="83"/>
      <c r="L37" s="94"/>
    </row>
    <row r="38" spans="1:12" ht="52.8">
      <c r="A38" s="74" t="s">
        <v>209</v>
      </c>
      <c r="B38" s="44" t="s">
        <v>42</v>
      </c>
      <c r="C38" s="11" t="s">
        <v>21</v>
      </c>
      <c r="D38" s="11">
        <v>5</v>
      </c>
      <c r="E38" s="37">
        <v>0</v>
      </c>
      <c r="F38" s="38">
        <v>0</v>
      </c>
      <c r="G38" s="28">
        <f t="shared" si="14"/>
        <v>0</v>
      </c>
      <c r="H38" s="28">
        <f t="shared" si="15"/>
        <v>0</v>
      </c>
      <c r="I38" s="17" t="s">
        <v>45</v>
      </c>
      <c r="J38" s="12"/>
      <c r="K38" s="83"/>
      <c r="L38" s="94"/>
    </row>
    <row r="39" spans="1:12" ht="52.8">
      <c r="A39" s="74" t="s">
        <v>210</v>
      </c>
      <c r="B39" s="44" t="s">
        <v>42</v>
      </c>
      <c r="C39" s="11" t="s">
        <v>21</v>
      </c>
      <c r="D39" s="11">
        <v>6</v>
      </c>
      <c r="E39" s="37">
        <v>0</v>
      </c>
      <c r="F39" s="38">
        <v>0.05</v>
      </c>
      <c r="G39" s="28">
        <f t="shared" si="14"/>
        <v>0</v>
      </c>
      <c r="H39" s="28">
        <f t="shared" si="15"/>
        <v>0</v>
      </c>
      <c r="I39" s="17" t="s">
        <v>46</v>
      </c>
      <c r="J39" s="12"/>
      <c r="K39" s="83"/>
      <c r="L39" s="94"/>
    </row>
    <row r="40" spans="1:12" ht="57" customHeight="1">
      <c r="A40" s="74" t="s">
        <v>211</v>
      </c>
      <c r="B40" s="44" t="s">
        <v>42</v>
      </c>
      <c r="C40" s="11" t="s">
        <v>21</v>
      </c>
      <c r="D40" s="11">
        <v>5</v>
      </c>
      <c r="E40" s="37">
        <v>0</v>
      </c>
      <c r="F40" s="38">
        <v>0</v>
      </c>
      <c r="G40" s="28">
        <f t="shared" si="14"/>
        <v>0</v>
      </c>
      <c r="H40" s="28">
        <f t="shared" si="15"/>
        <v>0</v>
      </c>
      <c r="I40" s="17" t="s">
        <v>47</v>
      </c>
      <c r="J40" s="12"/>
      <c r="K40" s="83"/>
      <c r="L40" s="94"/>
    </row>
    <row r="41" spans="1:12" ht="58.5" customHeight="1">
      <c r="A41" s="74" t="s">
        <v>212</v>
      </c>
      <c r="B41" s="44" t="s">
        <v>42</v>
      </c>
      <c r="C41" s="11" t="s">
        <v>21</v>
      </c>
      <c r="D41" s="11">
        <v>6</v>
      </c>
      <c r="E41" s="37">
        <v>0</v>
      </c>
      <c r="F41" s="38">
        <v>0</v>
      </c>
      <c r="G41" s="28">
        <f t="shared" si="14"/>
        <v>0</v>
      </c>
      <c r="H41" s="28">
        <f t="shared" si="15"/>
        <v>0</v>
      </c>
      <c r="I41" s="17" t="s">
        <v>48</v>
      </c>
      <c r="J41" s="12"/>
      <c r="K41" s="83"/>
      <c r="L41" s="94"/>
    </row>
    <row r="42" spans="1:12" ht="15.6">
      <c r="A42" s="75"/>
      <c r="B42" s="42"/>
      <c r="C42" s="43"/>
      <c r="D42" s="43"/>
      <c r="E42" s="105" t="s">
        <v>213</v>
      </c>
      <c r="F42" s="106"/>
      <c r="G42" s="28">
        <f>SUM(G36:G41)</f>
        <v>0</v>
      </c>
      <c r="H42" s="28">
        <f>SUM(H36:H41)</f>
        <v>0</v>
      </c>
      <c r="I42" s="132"/>
      <c r="J42" s="133"/>
      <c r="K42" s="133"/>
      <c r="L42" s="99">
        <v>3500</v>
      </c>
    </row>
    <row r="43" spans="1:12" ht="57.75" customHeight="1">
      <c r="A43" s="74">
        <v>6</v>
      </c>
      <c r="B43" s="100" t="s">
        <v>273</v>
      </c>
      <c r="C43" s="11" t="s">
        <v>21</v>
      </c>
      <c r="D43" s="47">
        <v>550</v>
      </c>
      <c r="E43" s="37">
        <v>0</v>
      </c>
      <c r="F43" s="38">
        <v>0</v>
      </c>
      <c r="G43" s="28">
        <f t="shared" ref="G43" si="16">D43*E43</f>
        <v>0</v>
      </c>
      <c r="H43" s="28">
        <f t="shared" ref="H43" si="17">G43+G43*F43</f>
        <v>0</v>
      </c>
      <c r="I43" s="17" t="s">
        <v>272</v>
      </c>
      <c r="J43" s="41"/>
      <c r="K43" s="83"/>
      <c r="L43" s="99">
        <v>5000</v>
      </c>
    </row>
    <row r="44" spans="1:12" ht="15.6">
      <c r="A44" s="74">
        <v>7</v>
      </c>
      <c r="B44" s="134" t="s">
        <v>50</v>
      </c>
      <c r="C44" s="135"/>
      <c r="D44" s="135"/>
      <c r="E44" s="135"/>
      <c r="F44" s="135"/>
      <c r="G44" s="135"/>
      <c r="H44" s="135"/>
      <c r="I44" s="135"/>
      <c r="J44" s="135"/>
      <c r="K44" s="135"/>
      <c r="L44" s="94"/>
    </row>
    <row r="45" spans="1:12" ht="153.6" customHeight="1">
      <c r="A45" s="74" t="s">
        <v>214</v>
      </c>
      <c r="B45" s="48" t="s">
        <v>51</v>
      </c>
      <c r="C45" s="11" t="s">
        <v>18</v>
      </c>
      <c r="D45" s="16">
        <v>55</v>
      </c>
      <c r="E45" s="37">
        <v>0</v>
      </c>
      <c r="F45" s="38">
        <v>0</v>
      </c>
      <c r="G45" s="28">
        <f t="shared" ref="G45:G46" si="18">D45*E45</f>
        <v>0</v>
      </c>
      <c r="H45" s="28">
        <f t="shared" ref="H45:H46" si="19">G45+G45*F45</f>
        <v>0</v>
      </c>
      <c r="I45" s="17" t="s">
        <v>270</v>
      </c>
      <c r="J45" s="15"/>
      <c r="K45" s="84"/>
      <c r="L45" s="94"/>
    </row>
    <row r="46" spans="1:12" ht="144.75" customHeight="1">
      <c r="A46" s="74" t="s">
        <v>215</v>
      </c>
      <c r="B46" s="48" t="s">
        <v>51</v>
      </c>
      <c r="C46" s="11" t="s">
        <v>18</v>
      </c>
      <c r="D46" s="16">
        <v>55</v>
      </c>
      <c r="E46" s="37">
        <v>0</v>
      </c>
      <c r="F46" s="38">
        <v>0</v>
      </c>
      <c r="G46" s="28">
        <f t="shared" si="18"/>
        <v>0</v>
      </c>
      <c r="H46" s="28">
        <f t="shared" si="19"/>
        <v>0</v>
      </c>
      <c r="I46" s="17" t="s">
        <v>271</v>
      </c>
      <c r="J46" s="15"/>
      <c r="K46" s="84"/>
      <c r="L46" s="94"/>
    </row>
    <row r="47" spans="1:12" ht="15.6">
      <c r="A47" s="75"/>
      <c r="B47" s="42"/>
      <c r="C47" s="43"/>
      <c r="D47" s="43"/>
      <c r="E47" s="105" t="s">
        <v>216</v>
      </c>
      <c r="F47" s="106"/>
      <c r="G47" s="49">
        <f>SUM(G45:G46)</f>
        <v>0</v>
      </c>
      <c r="H47" s="49">
        <f>SUM(H45:H46)</f>
        <v>0</v>
      </c>
      <c r="I47" s="108"/>
      <c r="J47" s="109"/>
      <c r="K47" s="109"/>
      <c r="L47" s="99">
        <v>6000</v>
      </c>
    </row>
    <row r="48" spans="1:12" ht="84" customHeight="1">
      <c r="A48" s="74">
        <v>8</v>
      </c>
      <c r="B48" s="46" t="s">
        <v>52</v>
      </c>
      <c r="C48" s="8" t="s">
        <v>21</v>
      </c>
      <c r="D48" s="13">
        <v>88</v>
      </c>
      <c r="E48" s="37">
        <v>0</v>
      </c>
      <c r="F48" s="38">
        <v>0</v>
      </c>
      <c r="G48" s="28">
        <f t="shared" ref="G48:G49" si="20">D48*E48</f>
        <v>0</v>
      </c>
      <c r="H48" s="28">
        <f t="shared" ref="H48:H49" si="21">G48+G48*F48</f>
        <v>0</v>
      </c>
      <c r="I48" s="17" t="s">
        <v>53</v>
      </c>
      <c r="J48" s="15"/>
      <c r="K48" s="84"/>
      <c r="L48" s="99">
        <v>4000</v>
      </c>
    </row>
    <row r="49" spans="1:12" ht="87.75" customHeight="1">
      <c r="A49" s="74">
        <v>9</v>
      </c>
      <c r="B49" s="29" t="s">
        <v>54</v>
      </c>
      <c r="C49" s="11" t="s">
        <v>21</v>
      </c>
      <c r="D49" s="13">
        <v>1320</v>
      </c>
      <c r="E49" s="37">
        <v>0</v>
      </c>
      <c r="F49" s="38">
        <v>0</v>
      </c>
      <c r="G49" s="28">
        <f t="shared" si="20"/>
        <v>0</v>
      </c>
      <c r="H49" s="28">
        <f t="shared" si="21"/>
        <v>0</v>
      </c>
      <c r="I49" s="17" t="s">
        <v>55</v>
      </c>
      <c r="J49" s="12"/>
      <c r="K49" s="83"/>
      <c r="L49" s="97">
        <v>3000</v>
      </c>
    </row>
    <row r="50" spans="1:12" ht="84" customHeight="1">
      <c r="A50" s="74">
        <v>10</v>
      </c>
      <c r="B50" s="29" t="s">
        <v>56</v>
      </c>
      <c r="C50" s="11" t="s">
        <v>57</v>
      </c>
      <c r="D50" s="13">
        <v>44</v>
      </c>
      <c r="E50" s="37">
        <v>0</v>
      </c>
      <c r="F50" s="38">
        <v>0</v>
      </c>
      <c r="G50" s="28">
        <f t="shared" ref="G50" si="22">D50*E50</f>
        <v>0</v>
      </c>
      <c r="H50" s="28">
        <f t="shared" ref="H50" si="23">G50+G50*F50</f>
        <v>0</v>
      </c>
      <c r="I50" s="17" t="s">
        <v>58</v>
      </c>
      <c r="J50" s="12"/>
      <c r="K50" s="83"/>
      <c r="L50" s="99">
        <v>150</v>
      </c>
    </row>
    <row r="51" spans="1:12" ht="15.6">
      <c r="A51" s="74">
        <v>11</v>
      </c>
      <c r="B51" s="112" t="s">
        <v>59</v>
      </c>
      <c r="C51" s="112"/>
      <c r="D51" s="112"/>
      <c r="E51" s="112"/>
      <c r="F51" s="112"/>
      <c r="G51" s="112"/>
      <c r="H51" s="112"/>
      <c r="I51" s="112"/>
      <c r="J51" s="112"/>
      <c r="K51" s="113"/>
      <c r="L51" s="94"/>
    </row>
    <row r="52" spans="1:12" ht="120.75" customHeight="1">
      <c r="A52" s="74" t="s">
        <v>217</v>
      </c>
      <c r="B52" s="40" t="s">
        <v>60</v>
      </c>
      <c r="C52" s="11" t="s">
        <v>21</v>
      </c>
      <c r="D52" s="13">
        <v>33</v>
      </c>
      <c r="E52" s="37">
        <v>0</v>
      </c>
      <c r="F52" s="38">
        <v>0</v>
      </c>
      <c r="G52" s="28">
        <f t="shared" ref="G52:G53" si="24">D52*E52</f>
        <v>0</v>
      </c>
      <c r="H52" s="28">
        <f t="shared" ref="H52:H53" si="25">G52+G52*F52</f>
        <v>0</v>
      </c>
      <c r="I52" s="17" t="s">
        <v>61</v>
      </c>
      <c r="J52" s="12"/>
      <c r="K52" s="83"/>
      <c r="L52" s="94"/>
    </row>
    <row r="53" spans="1:12" ht="123.75" customHeight="1">
      <c r="A53" s="74" t="s">
        <v>218</v>
      </c>
      <c r="B53" s="40" t="s">
        <v>60</v>
      </c>
      <c r="C53" s="11" t="s">
        <v>21</v>
      </c>
      <c r="D53" s="13">
        <v>11</v>
      </c>
      <c r="E53" s="37">
        <v>0</v>
      </c>
      <c r="F53" s="38">
        <v>0</v>
      </c>
      <c r="G53" s="28">
        <f t="shared" si="24"/>
        <v>0</v>
      </c>
      <c r="H53" s="28">
        <f t="shared" si="25"/>
        <v>0</v>
      </c>
      <c r="I53" s="17" t="s">
        <v>62</v>
      </c>
      <c r="J53" s="12"/>
      <c r="K53" s="83"/>
      <c r="L53" s="94"/>
    </row>
    <row r="54" spans="1:12" ht="15.6">
      <c r="A54" s="74"/>
      <c r="B54" s="42"/>
      <c r="C54" s="43"/>
      <c r="D54" s="43"/>
      <c r="E54" s="105" t="s">
        <v>219</v>
      </c>
      <c r="F54" s="106"/>
      <c r="G54" s="28">
        <f>SUM(G52:G53)</f>
        <v>0</v>
      </c>
      <c r="H54" s="28">
        <f>SUM(H52:H53)</f>
        <v>0</v>
      </c>
      <c r="I54" s="17"/>
      <c r="J54" s="12"/>
      <c r="K54" s="83"/>
      <c r="L54" s="99">
        <v>3000</v>
      </c>
    </row>
    <row r="55" spans="1:12" ht="46.5" customHeight="1">
      <c r="A55" s="74">
        <v>12</v>
      </c>
      <c r="B55" s="29" t="s">
        <v>64</v>
      </c>
      <c r="C55" s="11" t="s">
        <v>21</v>
      </c>
      <c r="D55" s="13">
        <v>17</v>
      </c>
      <c r="E55" s="37">
        <v>0</v>
      </c>
      <c r="F55" s="38">
        <v>0</v>
      </c>
      <c r="G55" s="28">
        <f t="shared" ref="G55" si="26">D55*E55</f>
        <v>0</v>
      </c>
      <c r="H55" s="28">
        <f t="shared" ref="H55" si="27">G55+G55*F55</f>
        <v>0</v>
      </c>
      <c r="I55" s="17" t="s">
        <v>65</v>
      </c>
      <c r="J55" s="12"/>
      <c r="K55" s="83"/>
      <c r="L55" s="97">
        <v>400</v>
      </c>
    </row>
    <row r="56" spans="1:12" ht="15.6">
      <c r="A56" s="74">
        <v>13</v>
      </c>
      <c r="B56" s="112" t="s">
        <v>66</v>
      </c>
      <c r="C56" s="112"/>
      <c r="D56" s="112"/>
      <c r="E56" s="112"/>
      <c r="F56" s="112"/>
      <c r="G56" s="112"/>
      <c r="H56" s="112"/>
      <c r="I56" s="112"/>
      <c r="J56" s="112"/>
      <c r="K56" s="113"/>
      <c r="L56" s="94"/>
    </row>
    <row r="57" spans="1:12" ht="122.25" customHeight="1">
      <c r="A57" s="74" t="s">
        <v>220</v>
      </c>
      <c r="B57" s="40" t="s">
        <v>67</v>
      </c>
      <c r="C57" s="11" t="s">
        <v>18</v>
      </c>
      <c r="D57" s="16">
        <v>5</v>
      </c>
      <c r="E57" s="37">
        <v>0</v>
      </c>
      <c r="F57" s="38">
        <v>0</v>
      </c>
      <c r="G57" s="28">
        <f t="shared" ref="G57:G60" si="28">D57*E57</f>
        <v>0</v>
      </c>
      <c r="H57" s="28">
        <f t="shared" ref="H57:H60" si="29">G57+G57*F57</f>
        <v>0</v>
      </c>
      <c r="I57" s="17" t="s">
        <v>68</v>
      </c>
      <c r="J57" s="7"/>
      <c r="K57" s="82"/>
      <c r="L57" s="94"/>
    </row>
    <row r="58" spans="1:12" ht="120.75" customHeight="1">
      <c r="A58" s="75" t="s">
        <v>221</v>
      </c>
      <c r="B58" s="40" t="s">
        <v>67</v>
      </c>
      <c r="C58" s="11" t="s">
        <v>18</v>
      </c>
      <c r="D58" s="16">
        <v>6</v>
      </c>
      <c r="E58" s="37">
        <v>0</v>
      </c>
      <c r="F58" s="38">
        <v>0</v>
      </c>
      <c r="G58" s="28">
        <f t="shared" si="28"/>
        <v>0</v>
      </c>
      <c r="H58" s="28">
        <f t="shared" si="29"/>
        <v>0</v>
      </c>
      <c r="I58" s="17" t="s">
        <v>69</v>
      </c>
      <c r="J58" s="7"/>
      <c r="K58" s="82"/>
      <c r="L58" s="94"/>
    </row>
    <row r="59" spans="1:12" ht="124.5" customHeight="1">
      <c r="A59" s="74" t="s">
        <v>222</v>
      </c>
      <c r="B59" s="40" t="s">
        <v>67</v>
      </c>
      <c r="C59" s="11" t="s">
        <v>18</v>
      </c>
      <c r="D59" s="16">
        <v>5</v>
      </c>
      <c r="E59" s="37">
        <v>0</v>
      </c>
      <c r="F59" s="38">
        <v>0</v>
      </c>
      <c r="G59" s="28">
        <f t="shared" si="28"/>
        <v>0</v>
      </c>
      <c r="H59" s="28">
        <f t="shared" si="29"/>
        <v>0</v>
      </c>
      <c r="I59" s="17" t="s">
        <v>70</v>
      </c>
      <c r="J59" s="7"/>
      <c r="K59" s="82"/>
      <c r="L59" s="94"/>
    </row>
    <row r="60" spans="1:12" ht="126" customHeight="1">
      <c r="A60" s="75" t="s">
        <v>223</v>
      </c>
      <c r="B60" s="40" t="s">
        <v>67</v>
      </c>
      <c r="C60" s="11" t="s">
        <v>18</v>
      </c>
      <c r="D60" s="16">
        <v>6</v>
      </c>
      <c r="E60" s="37">
        <v>0</v>
      </c>
      <c r="F60" s="38">
        <v>0</v>
      </c>
      <c r="G60" s="28">
        <f t="shared" si="28"/>
        <v>0</v>
      </c>
      <c r="H60" s="28">
        <f t="shared" si="29"/>
        <v>0</v>
      </c>
      <c r="I60" s="17" t="s">
        <v>71</v>
      </c>
      <c r="J60" s="7"/>
      <c r="K60" s="82"/>
      <c r="L60" s="94"/>
    </row>
    <row r="61" spans="1:12" ht="15.6">
      <c r="A61" s="74"/>
      <c r="B61" s="51"/>
      <c r="C61" s="52"/>
      <c r="D61" s="52"/>
      <c r="E61" s="124" t="s">
        <v>49</v>
      </c>
      <c r="F61" s="125"/>
      <c r="G61" s="49">
        <f>SUM(G57:G60)</f>
        <v>0</v>
      </c>
      <c r="H61" s="49">
        <f>SUM(H57:H60)</f>
        <v>0</v>
      </c>
      <c r="I61" s="108"/>
      <c r="J61" s="109"/>
      <c r="K61" s="109"/>
      <c r="L61" s="97">
        <v>900</v>
      </c>
    </row>
    <row r="62" spans="1:12" ht="223.5" customHeight="1">
      <c r="A62" s="74">
        <v>14</v>
      </c>
      <c r="B62" s="29" t="s">
        <v>73</v>
      </c>
      <c r="C62" s="18" t="s">
        <v>21</v>
      </c>
      <c r="D62" s="16">
        <v>11</v>
      </c>
      <c r="E62" s="37">
        <v>0</v>
      </c>
      <c r="F62" s="38">
        <v>0</v>
      </c>
      <c r="G62" s="28">
        <f t="shared" ref="G62" si="30">D62*E62</f>
        <v>0</v>
      </c>
      <c r="H62" s="28">
        <f t="shared" ref="H62" si="31">G62+G62*F62</f>
        <v>0</v>
      </c>
      <c r="I62" s="17" t="s">
        <v>74</v>
      </c>
      <c r="J62" s="7"/>
      <c r="K62" s="82"/>
      <c r="L62" s="97">
        <v>3500</v>
      </c>
    </row>
    <row r="63" spans="1:12" ht="15.6">
      <c r="A63" s="74">
        <v>15</v>
      </c>
      <c r="B63" s="121" t="s">
        <v>75</v>
      </c>
      <c r="C63" s="122"/>
      <c r="D63" s="122"/>
      <c r="E63" s="122"/>
      <c r="F63" s="122"/>
      <c r="G63" s="122"/>
      <c r="H63" s="122"/>
      <c r="I63" s="122"/>
      <c r="J63" s="122"/>
      <c r="K63" s="122"/>
      <c r="L63" s="94"/>
    </row>
    <row r="64" spans="1:12" ht="409.2">
      <c r="A64" s="74" t="s">
        <v>224</v>
      </c>
      <c r="B64" s="44" t="s">
        <v>75</v>
      </c>
      <c r="C64" s="8" t="s">
        <v>21</v>
      </c>
      <c r="D64" s="54" t="s">
        <v>76</v>
      </c>
      <c r="E64" s="37">
        <v>0</v>
      </c>
      <c r="F64" s="38">
        <v>0</v>
      </c>
      <c r="G64" s="28">
        <f t="shared" ref="G64:G66" si="32">D64*E64</f>
        <v>0</v>
      </c>
      <c r="H64" s="28">
        <f t="shared" ref="H64:H66" si="33">G64+G64*F64</f>
        <v>0</v>
      </c>
      <c r="I64" s="17" t="s">
        <v>77</v>
      </c>
      <c r="J64" s="14"/>
      <c r="K64" s="78"/>
      <c r="L64" s="94"/>
    </row>
    <row r="65" spans="1:12" ht="409.2">
      <c r="A65" s="75" t="s">
        <v>225</v>
      </c>
      <c r="B65" s="44" t="s">
        <v>75</v>
      </c>
      <c r="C65" s="8" t="s">
        <v>21</v>
      </c>
      <c r="D65" s="54" t="s">
        <v>78</v>
      </c>
      <c r="E65" s="37">
        <v>0</v>
      </c>
      <c r="F65" s="38">
        <v>0</v>
      </c>
      <c r="G65" s="28">
        <f t="shared" si="32"/>
        <v>0</v>
      </c>
      <c r="H65" s="28">
        <f t="shared" si="33"/>
        <v>0</v>
      </c>
      <c r="I65" s="17" t="s">
        <v>79</v>
      </c>
      <c r="J65" s="14"/>
      <c r="K65" s="78"/>
      <c r="L65" s="94"/>
    </row>
    <row r="66" spans="1:12" ht="409.2">
      <c r="A66" s="74" t="s">
        <v>226</v>
      </c>
      <c r="B66" s="44" t="s">
        <v>80</v>
      </c>
      <c r="C66" s="55" t="s">
        <v>21</v>
      </c>
      <c r="D66" s="54" t="s">
        <v>81</v>
      </c>
      <c r="E66" s="37">
        <v>0</v>
      </c>
      <c r="F66" s="38">
        <v>0</v>
      </c>
      <c r="G66" s="28">
        <f t="shared" si="32"/>
        <v>0</v>
      </c>
      <c r="H66" s="28">
        <f t="shared" si="33"/>
        <v>0</v>
      </c>
      <c r="I66" s="17" t="s">
        <v>82</v>
      </c>
      <c r="J66" s="14"/>
      <c r="K66" s="78"/>
      <c r="L66" s="94"/>
    </row>
    <row r="67" spans="1:12" ht="15.6">
      <c r="A67" s="74"/>
      <c r="B67" s="42"/>
      <c r="C67" s="43"/>
      <c r="D67" s="43"/>
      <c r="E67" s="105" t="s">
        <v>227</v>
      </c>
      <c r="F67" s="106"/>
      <c r="G67" s="28">
        <f>SUM(G64:G66)</f>
        <v>0</v>
      </c>
      <c r="H67" s="28">
        <f>SUM(H64:H66)</f>
        <v>0</v>
      </c>
      <c r="I67" s="108"/>
      <c r="J67" s="109"/>
      <c r="K67" s="109"/>
      <c r="L67" s="99">
        <v>5500</v>
      </c>
    </row>
    <row r="68" spans="1:12" ht="119.25" customHeight="1">
      <c r="A68" s="74">
        <v>16</v>
      </c>
      <c r="B68" s="29" t="s">
        <v>83</v>
      </c>
      <c r="C68" s="11" t="s">
        <v>21</v>
      </c>
      <c r="D68" s="13">
        <v>11</v>
      </c>
      <c r="E68" s="37">
        <v>0</v>
      </c>
      <c r="F68" s="38">
        <v>0</v>
      </c>
      <c r="G68" s="28">
        <f t="shared" ref="G68" si="34">D68*E68</f>
        <v>0</v>
      </c>
      <c r="H68" s="28">
        <f t="shared" ref="H68" si="35">G68+G68*F68</f>
        <v>0</v>
      </c>
      <c r="I68" s="17" t="s">
        <v>84</v>
      </c>
      <c r="J68" s="14"/>
      <c r="K68" s="78"/>
      <c r="L68" s="97">
        <v>3000</v>
      </c>
    </row>
    <row r="69" spans="1:12" ht="15.6">
      <c r="A69" s="74">
        <v>17</v>
      </c>
      <c r="B69" s="112" t="s">
        <v>86</v>
      </c>
      <c r="C69" s="112"/>
      <c r="D69" s="112"/>
      <c r="E69" s="112"/>
      <c r="F69" s="112"/>
      <c r="G69" s="112"/>
      <c r="H69" s="112"/>
      <c r="I69" s="112"/>
      <c r="J69" s="112"/>
      <c r="K69" s="113"/>
      <c r="L69" s="94"/>
    </row>
    <row r="70" spans="1:12" ht="96.75" customHeight="1">
      <c r="A70" s="74" t="s">
        <v>228</v>
      </c>
      <c r="B70" s="40" t="s">
        <v>85</v>
      </c>
      <c r="C70" s="18" t="s">
        <v>21</v>
      </c>
      <c r="D70" s="16">
        <v>22</v>
      </c>
      <c r="E70" s="37">
        <v>0</v>
      </c>
      <c r="F70" s="38">
        <v>0</v>
      </c>
      <c r="G70" s="28">
        <f>E70*D70</f>
        <v>0</v>
      </c>
      <c r="H70" s="28">
        <f>G70+G70*F70</f>
        <v>0</v>
      </c>
      <c r="I70" s="17" t="s">
        <v>87</v>
      </c>
      <c r="J70" s="11"/>
      <c r="K70" s="85"/>
      <c r="L70" s="94"/>
    </row>
    <row r="71" spans="1:12" ht="93.75" customHeight="1">
      <c r="A71" s="74" t="s">
        <v>229</v>
      </c>
      <c r="B71" s="40" t="s">
        <v>85</v>
      </c>
      <c r="C71" s="18" t="s">
        <v>21</v>
      </c>
      <c r="D71" s="16">
        <v>33</v>
      </c>
      <c r="E71" s="37">
        <v>0</v>
      </c>
      <c r="F71" s="38">
        <v>0</v>
      </c>
      <c r="G71" s="28">
        <f t="shared" ref="G71:G76" si="36">E71*D71</f>
        <v>0</v>
      </c>
      <c r="H71" s="28">
        <f t="shared" ref="H71:H76" si="37">G71+G71*F71</f>
        <v>0</v>
      </c>
      <c r="I71" s="17" t="s">
        <v>88</v>
      </c>
      <c r="J71" s="11"/>
      <c r="K71" s="85"/>
      <c r="L71" s="94"/>
    </row>
    <row r="72" spans="1:12" ht="96.75" customHeight="1">
      <c r="A72" s="74" t="s">
        <v>230</v>
      </c>
      <c r="B72" s="40" t="s">
        <v>85</v>
      </c>
      <c r="C72" s="18" t="s">
        <v>21</v>
      </c>
      <c r="D72" s="16">
        <v>11</v>
      </c>
      <c r="E72" s="37">
        <v>0</v>
      </c>
      <c r="F72" s="38">
        <v>0</v>
      </c>
      <c r="G72" s="28">
        <f t="shared" si="36"/>
        <v>0</v>
      </c>
      <c r="H72" s="28">
        <f t="shared" si="37"/>
        <v>0</v>
      </c>
      <c r="I72" s="17" t="s">
        <v>89</v>
      </c>
      <c r="J72" s="11"/>
      <c r="K72" s="85"/>
      <c r="L72" s="94"/>
    </row>
    <row r="73" spans="1:12" ht="94.5" customHeight="1">
      <c r="A73" s="74" t="s">
        <v>231</v>
      </c>
      <c r="B73" s="40" t="s">
        <v>90</v>
      </c>
      <c r="C73" s="18" t="s">
        <v>21</v>
      </c>
      <c r="D73" s="16">
        <v>11</v>
      </c>
      <c r="E73" s="37">
        <v>0</v>
      </c>
      <c r="F73" s="38">
        <v>0</v>
      </c>
      <c r="G73" s="28">
        <f t="shared" si="36"/>
        <v>0</v>
      </c>
      <c r="H73" s="28">
        <f t="shared" si="37"/>
        <v>0</v>
      </c>
      <c r="I73" s="17" t="s">
        <v>91</v>
      </c>
      <c r="J73" s="11"/>
      <c r="K73" s="85"/>
      <c r="L73" s="94"/>
    </row>
    <row r="74" spans="1:12" ht="93" customHeight="1">
      <c r="A74" s="74" t="s">
        <v>232</v>
      </c>
      <c r="B74" s="40" t="s">
        <v>90</v>
      </c>
      <c r="C74" s="18" t="s">
        <v>21</v>
      </c>
      <c r="D74" s="16">
        <v>22</v>
      </c>
      <c r="E74" s="37">
        <v>0</v>
      </c>
      <c r="F74" s="38">
        <v>0</v>
      </c>
      <c r="G74" s="28">
        <f t="shared" si="36"/>
        <v>0</v>
      </c>
      <c r="H74" s="28">
        <f t="shared" si="37"/>
        <v>0</v>
      </c>
      <c r="I74" s="17" t="s">
        <v>92</v>
      </c>
      <c r="J74" s="14"/>
      <c r="K74" s="78"/>
      <c r="L74" s="94"/>
    </row>
    <row r="75" spans="1:12" ht="94.5" customHeight="1">
      <c r="A75" s="74" t="s">
        <v>233</v>
      </c>
      <c r="B75" s="40" t="s">
        <v>90</v>
      </c>
      <c r="C75" s="18" t="s">
        <v>21</v>
      </c>
      <c r="D75" s="16">
        <v>11</v>
      </c>
      <c r="E75" s="37">
        <v>0</v>
      </c>
      <c r="F75" s="38">
        <v>0</v>
      </c>
      <c r="G75" s="28">
        <f t="shared" si="36"/>
        <v>0</v>
      </c>
      <c r="H75" s="28">
        <f t="shared" si="37"/>
        <v>0</v>
      </c>
      <c r="I75" s="17" t="s">
        <v>93</v>
      </c>
      <c r="J75" s="14"/>
      <c r="K75" s="78"/>
      <c r="L75" s="94"/>
    </row>
    <row r="76" spans="1:12" ht="94.5" customHeight="1">
      <c r="A76" s="74" t="s">
        <v>234</v>
      </c>
      <c r="B76" s="40" t="s">
        <v>94</v>
      </c>
      <c r="C76" s="11" t="s">
        <v>18</v>
      </c>
      <c r="D76" s="16">
        <v>11</v>
      </c>
      <c r="E76" s="37">
        <v>0</v>
      </c>
      <c r="F76" s="38">
        <v>0</v>
      </c>
      <c r="G76" s="28">
        <f t="shared" si="36"/>
        <v>0</v>
      </c>
      <c r="H76" s="28">
        <f t="shared" si="37"/>
        <v>0</v>
      </c>
      <c r="I76" s="17" t="s">
        <v>95</v>
      </c>
      <c r="J76" s="14"/>
      <c r="K76" s="78"/>
      <c r="L76" s="94"/>
    </row>
    <row r="77" spans="1:12" ht="15.6">
      <c r="A77" s="74"/>
      <c r="B77" s="42"/>
      <c r="C77" s="43"/>
      <c r="D77" s="43"/>
      <c r="E77" s="105" t="s">
        <v>235</v>
      </c>
      <c r="F77" s="106"/>
      <c r="G77" s="28">
        <f>SUM(G70:G76)</f>
        <v>0</v>
      </c>
      <c r="H77" s="28">
        <f>SUM(H70:H76)</f>
        <v>0</v>
      </c>
      <c r="I77" s="108"/>
      <c r="J77" s="109"/>
      <c r="K77" s="109"/>
      <c r="L77" s="99">
        <v>4500</v>
      </c>
    </row>
    <row r="78" spans="1:12" ht="60.75" customHeight="1">
      <c r="A78" s="74">
        <v>18</v>
      </c>
      <c r="B78" s="29" t="s">
        <v>96</v>
      </c>
      <c r="C78" s="11" t="s">
        <v>21</v>
      </c>
      <c r="D78" s="13">
        <v>88</v>
      </c>
      <c r="E78" s="37">
        <v>0</v>
      </c>
      <c r="F78" s="38">
        <v>0</v>
      </c>
      <c r="G78" s="28">
        <f>E78*D78</f>
        <v>0</v>
      </c>
      <c r="H78" s="28">
        <f>G78+G78*F78</f>
        <v>0</v>
      </c>
      <c r="I78" s="17" t="s">
        <v>97</v>
      </c>
      <c r="J78" s="14"/>
      <c r="K78" s="78"/>
      <c r="L78" s="97">
        <v>400</v>
      </c>
    </row>
    <row r="79" spans="1:12" ht="83.25" customHeight="1">
      <c r="A79" s="74">
        <v>19</v>
      </c>
      <c r="B79" s="29" t="s">
        <v>98</v>
      </c>
      <c r="C79" s="11" t="s">
        <v>21</v>
      </c>
      <c r="D79" s="13">
        <v>22</v>
      </c>
      <c r="E79" s="37">
        <v>0</v>
      </c>
      <c r="F79" s="38">
        <v>0</v>
      </c>
      <c r="G79" s="28">
        <f t="shared" ref="G79" si="38">E79*D79</f>
        <v>0</v>
      </c>
      <c r="H79" s="28">
        <f t="shared" ref="H79" si="39">G79+G79*F79</f>
        <v>0</v>
      </c>
      <c r="I79" s="17" t="s">
        <v>99</v>
      </c>
      <c r="J79" s="14"/>
      <c r="K79" s="78"/>
      <c r="L79" s="99">
        <v>1000</v>
      </c>
    </row>
    <row r="80" spans="1:12" ht="63" customHeight="1">
      <c r="A80" s="74">
        <v>20</v>
      </c>
      <c r="B80" s="29" t="s">
        <v>100</v>
      </c>
      <c r="C80" s="18" t="s">
        <v>21</v>
      </c>
      <c r="D80" s="16">
        <v>33</v>
      </c>
      <c r="E80" s="37">
        <v>0</v>
      </c>
      <c r="F80" s="38">
        <v>0</v>
      </c>
      <c r="G80" s="28">
        <f t="shared" ref="G80" si="40">E80*D80</f>
        <v>0</v>
      </c>
      <c r="H80" s="28">
        <f t="shared" ref="H80" si="41">G80+G80*F80</f>
        <v>0</v>
      </c>
      <c r="I80" s="17" t="s">
        <v>101</v>
      </c>
      <c r="J80" s="7"/>
      <c r="K80" s="82"/>
      <c r="L80" s="97">
        <v>2900</v>
      </c>
    </row>
    <row r="81" spans="1:12" ht="285" customHeight="1">
      <c r="A81" s="76">
        <v>21</v>
      </c>
      <c r="B81" s="46" t="s">
        <v>102</v>
      </c>
      <c r="C81" s="18" t="s">
        <v>21</v>
      </c>
      <c r="D81" s="16">
        <v>7</v>
      </c>
      <c r="E81" s="37">
        <v>0</v>
      </c>
      <c r="F81" s="38">
        <v>0</v>
      </c>
      <c r="G81" s="28">
        <f t="shared" ref="G81:G82" si="42">E81*D81</f>
        <v>0</v>
      </c>
      <c r="H81" s="28">
        <f t="shared" ref="H81:H82" si="43">G81+G81*F81</f>
        <v>0</v>
      </c>
      <c r="I81" s="17" t="s">
        <v>103</v>
      </c>
      <c r="J81" s="7"/>
      <c r="K81" s="82"/>
      <c r="L81" s="99">
        <v>1000</v>
      </c>
    </row>
    <row r="82" spans="1:12" ht="133.5" customHeight="1">
      <c r="A82" s="76">
        <v>22</v>
      </c>
      <c r="B82" s="46" t="s">
        <v>104</v>
      </c>
      <c r="C82" s="18" t="s">
        <v>21</v>
      </c>
      <c r="D82" s="16">
        <v>2</v>
      </c>
      <c r="E82" s="37">
        <v>0</v>
      </c>
      <c r="F82" s="38">
        <v>0</v>
      </c>
      <c r="G82" s="28">
        <f t="shared" si="42"/>
        <v>0</v>
      </c>
      <c r="H82" s="28">
        <f t="shared" si="43"/>
        <v>0</v>
      </c>
      <c r="I82" s="17" t="s">
        <v>105</v>
      </c>
      <c r="J82" s="7"/>
      <c r="K82" s="82"/>
      <c r="L82" s="99">
        <v>1000</v>
      </c>
    </row>
    <row r="83" spans="1:12" ht="84" customHeight="1">
      <c r="A83" s="74">
        <v>23</v>
      </c>
      <c r="B83" s="29" t="s">
        <v>107</v>
      </c>
      <c r="C83" s="18" t="s">
        <v>21</v>
      </c>
      <c r="D83" s="16">
        <v>5</v>
      </c>
      <c r="E83" s="37">
        <v>0</v>
      </c>
      <c r="F83" s="38">
        <v>0</v>
      </c>
      <c r="G83" s="28">
        <f t="shared" ref="G83:G85" si="44">E83*D83</f>
        <v>0</v>
      </c>
      <c r="H83" s="28">
        <f t="shared" ref="H83:H85" si="45">G83+G83*F83</f>
        <v>0</v>
      </c>
      <c r="I83" s="17" t="s">
        <v>108</v>
      </c>
      <c r="J83" s="11"/>
      <c r="K83" s="85"/>
      <c r="L83" s="99">
        <v>300</v>
      </c>
    </row>
    <row r="84" spans="1:12" ht="132">
      <c r="A84" s="75">
        <v>24</v>
      </c>
      <c r="B84" s="29" t="s">
        <v>107</v>
      </c>
      <c r="C84" s="18" t="s">
        <v>21</v>
      </c>
      <c r="D84" s="16">
        <v>5</v>
      </c>
      <c r="E84" s="37">
        <v>0</v>
      </c>
      <c r="F84" s="38">
        <v>0</v>
      </c>
      <c r="G84" s="28">
        <f t="shared" si="44"/>
        <v>0</v>
      </c>
      <c r="H84" s="28">
        <f t="shared" si="45"/>
        <v>0</v>
      </c>
      <c r="I84" s="17" t="s">
        <v>109</v>
      </c>
      <c r="J84" s="11"/>
      <c r="K84" s="85"/>
      <c r="L84" s="99">
        <v>300</v>
      </c>
    </row>
    <row r="85" spans="1:12" ht="84" customHeight="1">
      <c r="A85" s="74">
        <v>25</v>
      </c>
      <c r="B85" s="29" t="s">
        <v>107</v>
      </c>
      <c r="C85" s="18" t="s">
        <v>21</v>
      </c>
      <c r="D85" s="16">
        <v>5</v>
      </c>
      <c r="E85" s="37">
        <v>0</v>
      </c>
      <c r="F85" s="38">
        <v>0</v>
      </c>
      <c r="G85" s="28">
        <f t="shared" si="44"/>
        <v>0</v>
      </c>
      <c r="H85" s="28">
        <f t="shared" si="45"/>
        <v>0</v>
      </c>
      <c r="I85" s="17" t="s">
        <v>110</v>
      </c>
      <c r="J85" s="18"/>
      <c r="K85" s="86"/>
      <c r="L85" s="99">
        <v>300</v>
      </c>
    </row>
    <row r="86" spans="1:12" ht="214.5" customHeight="1">
      <c r="A86" s="74">
        <v>26</v>
      </c>
      <c r="B86" s="57" t="s">
        <v>111</v>
      </c>
      <c r="C86" s="19" t="s">
        <v>21</v>
      </c>
      <c r="D86" s="58">
        <v>8800</v>
      </c>
      <c r="E86" s="37">
        <v>0</v>
      </c>
      <c r="F86" s="38">
        <v>0</v>
      </c>
      <c r="G86" s="28">
        <f t="shared" ref="G86" si="46">E86*D86</f>
        <v>0</v>
      </c>
      <c r="H86" s="28">
        <f t="shared" ref="H86" si="47">G86+G86*F86</f>
        <v>0</v>
      </c>
      <c r="I86" s="22" t="s">
        <v>112</v>
      </c>
      <c r="J86" s="19"/>
      <c r="K86" s="87"/>
      <c r="L86" s="97">
        <v>5500</v>
      </c>
    </row>
    <row r="87" spans="1:12" ht="58.5" customHeight="1">
      <c r="A87" s="74">
        <v>27</v>
      </c>
      <c r="B87" s="29" t="s">
        <v>113</v>
      </c>
      <c r="C87" s="18" t="s">
        <v>21</v>
      </c>
      <c r="D87" s="16">
        <v>66</v>
      </c>
      <c r="E87" s="37">
        <v>0</v>
      </c>
      <c r="F87" s="38">
        <v>0</v>
      </c>
      <c r="G87" s="28">
        <f t="shared" ref="G87" si="48">E87*D87</f>
        <v>0</v>
      </c>
      <c r="H87" s="28">
        <f t="shared" ref="H87" si="49">G87+G87*F87</f>
        <v>0</v>
      </c>
      <c r="I87" s="17" t="s">
        <v>114</v>
      </c>
      <c r="J87" s="14"/>
      <c r="K87" s="78"/>
      <c r="L87" s="99">
        <v>1300</v>
      </c>
    </row>
    <row r="88" spans="1:12" ht="75" customHeight="1">
      <c r="A88" s="74">
        <v>28</v>
      </c>
      <c r="B88" s="59" t="s">
        <v>115</v>
      </c>
      <c r="C88" s="11" t="s">
        <v>21</v>
      </c>
      <c r="D88" s="13">
        <v>33</v>
      </c>
      <c r="E88" s="37">
        <v>0</v>
      </c>
      <c r="F88" s="38">
        <v>0</v>
      </c>
      <c r="G88" s="28">
        <f t="shared" ref="G88" si="50">E88*D88</f>
        <v>0</v>
      </c>
      <c r="H88" s="28">
        <f t="shared" ref="H88" si="51">G88+G88*F88</f>
        <v>0</v>
      </c>
      <c r="I88" s="17" t="s">
        <v>116</v>
      </c>
      <c r="J88" s="12"/>
      <c r="K88" s="83"/>
      <c r="L88" s="99">
        <v>2600</v>
      </c>
    </row>
    <row r="89" spans="1:12" ht="93.75" customHeight="1">
      <c r="A89" s="74">
        <v>29</v>
      </c>
      <c r="B89" s="29" t="s">
        <v>117</v>
      </c>
      <c r="C89" s="18" t="s">
        <v>21</v>
      </c>
      <c r="D89" s="16">
        <v>330</v>
      </c>
      <c r="E89" s="37">
        <v>0</v>
      </c>
      <c r="F89" s="38">
        <v>0</v>
      </c>
      <c r="G89" s="28">
        <f t="shared" ref="G89:G90" si="52">E89*D89</f>
        <v>0</v>
      </c>
      <c r="H89" s="28">
        <f t="shared" ref="H89:H90" si="53">G89+G89*F89</f>
        <v>0</v>
      </c>
      <c r="I89" s="17" t="s">
        <v>118</v>
      </c>
      <c r="J89" s="17"/>
      <c r="K89" s="88"/>
      <c r="L89" s="99">
        <v>2800</v>
      </c>
    </row>
    <row r="90" spans="1:12" ht="101.25" customHeight="1">
      <c r="A90" s="74">
        <v>30</v>
      </c>
      <c r="B90" s="46" t="s">
        <v>119</v>
      </c>
      <c r="C90" s="8" t="s">
        <v>21</v>
      </c>
      <c r="D90" s="13">
        <v>11</v>
      </c>
      <c r="E90" s="37">
        <v>0</v>
      </c>
      <c r="F90" s="38">
        <v>0</v>
      </c>
      <c r="G90" s="28">
        <f t="shared" si="52"/>
        <v>0</v>
      </c>
      <c r="H90" s="28">
        <f t="shared" si="53"/>
        <v>0</v>
      </c>
      <c r="I90" s="17" t="s">
        <v>120</v>
      </c>
      <c r="J90" s="8"/>
      <c r="K90" s="89"/>
      <c r="L90" s="99">
        <v>8000</v>
      </c>
    </row>
    <row r="91" spans="1:12" ht="15.6">
      <c r="A91" s="74">
        <v>31</v>
      </c>
      <c r="B91" s="123" t="s">
        <v>121</v>
      </c>
      <c r="C91" s="123"/>
      <c r="D91" s="123"/>
      <c r="E91" s="123"/>
      <c r="F91" s="123"/>
      <c r="G91" s="123"/>
      <c r="H91" s="123"/>
      <c r="I91" s="123"/>
      <c r="J91" s="123"/>
      <c r="K91" s="121"/>
      <c r="L91" s="94"/>
    </row>
    <row r="92" spans="1:12" ht="154.5" customHeight="1">
      <c r="A92" s="74" t="s">
        <v>236</v>
      </c>
      <c r="B92" s="44" t="s">
        <v>122</v>
      </c>
      <c r="C92" s="8" t="s">
        <v>21</v>
      </c>
      <c r="D92" s="13">
        <v>11</v>
      </c>
      <c r="E92" s="37">
        <v>0</v>
      </c>
      <c r="F92" s="38">
        <v>0</v>
      </c>
      <c r="G92" s="28">
        <f t="shared" ref="G92:G93" si="54">E92*D92</f>
        <v>0</v>
      </c>
      <c r="H92" s="28">
        <f t="shared" ref="H92:H93" si="55">G92+G92*F92</f>
        <v>0</v>
      </c>
      <c r="I92" s="17" t="s">
        <v>123</v>
      </c>
      <c r="J92" s="8"/>
      <c r="K92" s="89"/>
      <c r="L92" s="94"/>
    </row>
    <row r="93" spans="1:12" ht="150.75" customHeight="1">
      <c r="A93" s="74" t="s">
        <v>237</v>
      </c>
      <c r="B93" s="44" t="s">
        <v>122</v>
      </c>
      <c r="C93" s="8" t="s">
        <v>21</v>
      </c>
      <c r="D93" s="16">
        <v>11</v>
      </c>
      <c r="E93" s="37">
        <v>0</v>
      </c>
      <c r="F93" s="38">
        <v>0</v>
      </c>
      <c r="G93" s="28">
        <f t="shared" si="54"/>
        <v>0</v>
      </c>
      <c r="H93" s="28">
        <f t="shared" si="55"/>
        <v>0</v>
      </c>
      <c r="I93" s="17" t="s">
        <v>124</v>
      </c>
      <c r="J93" s="9"/>
      <c r="K93" s="90"/>
      <c r="L93" s="94"/>
    </row>
    <row r="94" spans="1:12" ht="15.6">
      <c r="A94" s="74"/>
      <c r="B94" s="51"/>
      <c r="C94" s="52"/>
      <c r="D94" s="52"/>
      <c r="E94" s="124" t="s">
        <v>238</v>
      </c>
      <c r="F94" s="125"/>
      <c r="G94" s="53">
        <f>SUM(G92:G93)</f>
        <v>0</v>
      </c>
      <c r="H94" s="53">
        <f>SUM(H92:H93)</f>
        <v>0</v>
      </c>
      <c r="I94" s="108"/>
      <c r="J94" s="109"/>
      <c r="K94" s="109"/>
      <c r="L94" s="97">
        <v>9000</v>
      </c>
    </row>
    <row r="95" spans="1:12" ht="103.5" customHeight="1">
      <c r="A95" s="75">
        <v>32</v>
      </c>
      <c r="B95" s="60" t="s">
        <v>125</v>
      </c>
      <c r="C95" s="9" t="s">
        <v>21</v>
      </c>
      <c r="D95" s="16">
        <v>1540</v>
      </c>
      <c r="E95" s="37">
        <v>0</v>
      </c>
      <c r="F95" s="38">
        <v>0</v>
      </c>
      <c r="G95" s="28">
        <f t="shared" ref="G95" si="56">E95*D95</f>
        <v>0</v>
      </c>
      <c r="H95" s="28">
        <f t="shared" ref="H95" si="57">G95+G95*F95</f>
        <v>0</v>
      </c>
      <c r="I95" s="17" t="s">
        <v>126</v>
      </c>
      <c r="J95" s="8"/>
      <c r="K95" s="89"/>
      <c r="L95" s="97">
        <v>11000</v>
      </c>
    </row>
    <row r="96" spans="1:12" ht="51" customHeight="1">
      <c r="A96" s="74">
        <v>33</v>
      </c>
      <c r="B96" s="46" t="s">
        <v>128</v>
      </c>
      <c r="C96" s="10" t="s">
        <v>21</v>
      </c>
      <c r="D96" s="56">
        <v>11</v>
      </c>
      <c r="E96" s="37">
        <v>0</v>
      </c>
      <c r="F96" s="38">
        <v>0</v>
      </c>
      <c r="G96" s="28">
        <f t="shared" ref="G96" si="58">E96*D96</f>
        <v>0</v>
      </c>
      <c r="H96" s="28">
        <f t="shared" ref="H96" si="59">G96+G96*F96</f>
        <v>0</v>
      </c>
      <c r="I96" s="17" t="s">
        <v>127</v>
      </c>
      <c r="J96" s="14"/>
      <c r="K96" s="78"/>
      <c r="L96" s="97">
        <v>1600</v>
      </c>
    </row>
    <row r="97" spans="1:12" ht="61.5" customHeight="1">
      <c r="A97" s="74">
        <v>34</v>
      </c>
      <c r="B97" s="46" t="s">
        <v>129</v>
      </c>
      <c r="C97" s="8" t="s">
        <v>18</v>
      </c>
      <c r="D97" s="47">
        <v>220</v>
      </c>
      <c r="E97" s="37">
        <v>0</v>
      </c>
      <c r="F97" s="38">
        <v>0</v>
      </c>
      <c r="G97" s="28">
        <f t="shared" ref="G97" si="60">E97*D97</f>
        <v>0</v>
      </c>
      <c r="H97" s="28">
        <f t="shared" ref="H97" si="61">G97+G97*F97</f>
        <v>0</v>
      </c>
      <c r="I97" s="17" t="s">
        <v>130</v>
      </c>
      <c r="J97" s="73"/>
      <c r="K97" s="89"/>
      <c r="L97" s="98">
        <v>1800</v>
      </c>
    </row>
    <row r="98" spans="1:12" ht="15.6">
      <c r="A98" s="74">
        <v>35</v>
      </c>
      <c r="B98" s="121" t="s">
        <v>131</v>
      </c>
      <c r="C98" s="122"/>
      <c r="D98" s="122"/>
      <c r="E98" s="122"/>
      <c r="F98" s="122"/>
      <c r="G98" s="122"/>
      <c r="H98" s="122"/>
      <c r="I98" s="122"/>
      <c r="J98" s="122"/>
      <c r="K98" s="122"/>
      <c r="L98" s="94"/>
    </row>
    <row r="99" spans="1:12" ht="15.6">
      <c r="A99" s="74" t="s">
        <v>239</v>
      </c>
      <c r="B99" s="44" t="s">
        <v>132</v>
      </c>
      <c r="C99" s="8" t="s">
        <v>21</v>
      </c>
      <c r="D99" s="13">
        <v>110</v>
      </c>
      <c r="E99" s="37">
        <v>0</v>
      </c>
      <c r="F99" s="38">
        <v>0</v>
      </c>
      <c r="G99" s="28">
        <f t="shared" ref="G99:G101" si="62">E99*D99</f>
        <v>0</v>
      </c>
      <c r="H99" s="28">
        <f t="shared" ref="H99:H101" si="63">G99+G99*F99</f>
        <v>0</v>
      </c>
      <c r="I99" s="17" t="s">
        <v>106</v>
      </c>
      <c r="J99" s="8"/>
      <c r="K99" s="89"/>
      <c r="L99" s="94"/>
    </row>
    <row r="100" spans="1:12" ht="15.6">
      <c r="A100" s="74" t="s">
        <v>240</v>
      </c>
      <c r="B100" s="44" t="s">
        <v>133</v>
      </c>
      <c r="C100" s="8" t="s">
        <v>21</v>
      </c>
      <c r="D100" s="13">
        <v>110</v>
      </c>
      <c r="E100" s="37">
        <v>0</v>
      </c>
      <c r="F100" s="38">
        <v>0</v>
      </c>
      <c r="G100" s="28">
        <f t="shared" si="62"/>
        <v>0</v>
      </c>
      <c r="H100" s="28">
        <f t="shared" si="63"/>
        <v>0</v>
      </c>
      <c r="I100" s="17" t="s">
        <v>106</v>
      </c>
      <c r="J100" s="8"/>
      <c r="K100" s="89"/>
      <c r="L100" s="94"/>
    </row>
    <row r="101" spans="1:12" ht="15.6">
      <c r="A101" s="74" t="s">
        <v>241</v>
      </c>
      <c r="B101" s="44" t="s">
        <v>134</v>
      </c>
      <c r="C101" s="8" t="s">
        <v>21</v>
      </c>
      <c r="D101" s="13">
        <v>110</v>
      </c>
      <c r="E101" s="37">
        <v>0</v>
      </c>
      <c r="F101" s="38">
        <v>0</v>
      </c>
      <c r="G101" s="28">
        <f t="shared" si="62"/>
        <v>0</v>
      </c>
      <c r="H101" s="28">
        <f t="shared" si="63"/>
        <v>0</v>
      </c>
      <c r="I101" s="17" t="s">
        <v>106</v>
      </c>
      <c r="J101" s="8"/>
      <c r="K101" s="89"/>
      <c r="L101" s="94"/>
    </row>
    <row r="102" spans="1:12" ht="15.6">
      <c r="A102" s="74"/>
      <c r="B102" s="51"/>
      <c r="C102" s="52"/>
      <c r="D102" s="52"/>
      <c r="E102" s="124" t="s">
        <v>242</v>
      </c>
      <c r="F102" s="125"/>
      <c r="G102" s="53">
        <f>SUM(G99:G101)</f>
        <v>0</v>
      </c>
      <c r="H102" s="53">
        <f>SUM(H99:H101)</f>
        <v>0</v>
      </c>
      <c r="I102" s="108"/>
      <c r="J102" s="109"/>
      <c r="K102" s="109"/>
      <c r="L102" s="97">
        <v>200</v>
      </c>
    </row>
    <row r="103" spans="1:12" ht="58.5" customHeight="1">
      <c r="A103" s="74">
        <v>36</v>
      </c>
      <c r="B103" s="46" t="s">
        <v>135</v>
      </c>
      <c r="C103" s="9" t="s">
        <v>21</v>
      </c>
      <c r="D103" s="56">
        <v>110</v>
      </c>
      <c r="E103" s="37">
        <v>0</v>
      </c>
      <c r="F103" s="38">
        <v>0</v>
      </c>
      <c r="G103" s="28">
        <f t="shared" ref="G103:G106" si="64">E103*D103</f>
        <v>0</v>
      </c>
      <c r="H103" s="28">
        <f t="shared" ref="H103:H106" si="65">G103+G103*F103</f>
        <v>0</v>
      </c>
      <c r="I103" s="17" t="s">
        <v>136</v>
      </c>
      <c r="J103" s="9"/>
      <c r="K103" s="90"/>
      <c r="L103" s="97">
        <v>100</v>
      </c>
    </row>
    <row r="104" spans="1:12" ht="45" customHeight="1">
      <c r="A104" s="74">
        <v>37</v>
      </c>
      <c r="B104" s="60" t="s">
        <v>137</v>
      </c>
      <c r="C104" s="9" t="s">
        <v>21</v>
      </c>
      <c r="D104" s="16">
        <v>44</v>
      </c>
      <c r="E104" s="37">
        <v>0</v>
      </c>
      <c r="F104" s="38">
        <v>0</v>
      </c>
      <c r="G104" s="28">
        <f t="shared" si="64"/>
        <v>0</v>
      </c>
      <c r="H104" s="28">
        <f t="shared" si="65"/>
        <v>0</v>
      </c>
      <c r="I104" s="17" t="s">
        <v>138</v>
      </c>
      <c r="J104" s="9"/>
      <c r="K104" s="90"/>
      <c r="L104" s="98">
        <v>80</v>
      </c>
    </row>
    <row r="105" spans="1:12" ht="111.75" customHeight="1">
      <c r="A105" s="74">
        <v>38</v>
      </c>
      <c r="B105" s="46" t="s">
        <v>139</v>
      </c>
      <c r="C105" s="8" t="s">
        <v>21</v>
      </c>
      <c r="D105" s="13">
        <v>220</v>
      </c>
      <c r="E105" s="37">
        <v>0</v>
      </c>
      <c r="F105" s="38">
        <v>0</v>
      </c>
      <c r="G105" s="28">
        <f t="shared" si="64"/>
        <v>0</v>
      </c>
      <c r="H105" s="28">
        <f t="shared" si="65"/>
        <v>0</v>
      </c>
      <c r="I105" s="17" t="s">
        <v>140</v>
      </c>
      <c r="J105" s="9"/>
      <c r="K105" s="90"/>
      <c r="L105" s="98">
        <v>2000</v>
      </c>
    </row>
    <row r="106" spans="1:12" ht="39.6">
      <c r="A106" s="74">
        <v>39</v>
      </c>
      <c r="B106" s="46" t="s">
        <v>141</v>
      </c>
      <c r="C106" s="8" t="s">
        <v>21</v>
      </c>
      <c r="D106" s="39">
        <v>275</v>
      </c>
      <c r="E106" s="37">
        <v>0</v>
      </c>
      <c r="F106" s="38">
        <v>0</v>
      </c>
      <c r="G106" s="28">
        <f t="shared" si="64"/>
        <v>0</v>
      </c>
      <c r="H106" s="28">
        <f t="shared" si="65"/>
        <v>0</v>
      </c>
      <c r="I106" s="17" t="s">
        <v>106</v>
      </c>
      <c r="J106" s="9"/>
      <c r="K106" s="90"/>
      <c r="L106" s="97">
        <v>4000</v>
      </c>
    </row>
    <row r="107" spans="1:12" ht="15.6">
      <c r="A107" s="74">
        <v>40</v>
      </c>
      <c r="B107" s="112" t="s">
        <v>143</v>
      </c>
      <c r="C107" s="112"/>
      <c r="D107" s="112"/>
      <c r="E107" s="112"/>
      <c r="F107" s="112"/>
      <c r="G107" s="112"/>
      <c r="H107" s="112"/>
      <c r="I107" s="112"/>
      <c r="J107" s="112"/>
      <c r="K107" s="113"/>
      <c r="L107" s="94"/>
    </row>
    <row r="108" spans="1:12" ht="44.25" customHeight="1">
      <c r="A108" s="74" t="s">
        <v>243</v>
      </c>
      <c r="B108" s="40" t="s">
        <v>142</v>
      </c>
      <c r="C108" s="11" t="s">
        <v>21</v>
      </c>
      <c r="D108" s="13">
        <v>11</v>
      </c>
      <c r="E108" s="37">
        <v>0</v>
      </c>
      <c r="F108" s="38">
        <v>0</v>
      </c>
      <c r="G108" s="28">
        <f t="shared" ref="G108:G109" si="66">E108*D108</f>
        <v>0</v>
      </c>
      <c r="H108" s="28">
        <f t="shared" ref="H108:H109" si="67">G108+G108*F108</f>
        <v>0</v>
      </c>
      <c r="I108" s="17" t="s">
        <v>144</v>
      </c>
      <c r="J108" s="15"/>
      <c r="K108" s="84"/>
      <c r="L108" s="94"/>
    </row>
    <row r="109" spans="1:12" ht="45.75" customHeight="1">
      <c r="A109" s="74" t="s">
        <v>244</v>
      </c>
      <c r="B109" s="40" t="s">
        <v>145</v>
      </c>
      <c r="C109" s="11" t="s">
        <v>21</v>
      </c>
      <c r="D109" s="13">
        <v>11</v>
      </c>
      <c r="E109" s="37">
        <v>0</v>
      </c>
      <c r="F109" s="38">
        <v>0</v>
      </c>
      <c r="G109" s="28">
        <f t="shared" si="66"/>
        <v>0</v>
      </c>
      <c r="H109" s="28">
        <f t="shared" si="67"/>
        <v>0</v>
      </c>
      <c r="I109" s="17" t="s">
        <v>144</v>
      </c>
      <c r="J109" s="15"/>
      <c r="K109" s="84"/>
      <c r="L109" s="94"/>
    </row>
    <row r="110" spans="1:12" ht="15.6">
      <c r="A110" s="74"/>
      <c r="B110" s="42"/>
      <c r="C110" s="43"/>
      <c r="D110" s="43"/>
      <c r="E110" s="105" t="s">
        <v>245</v>
      </c>
      <c r="F110" s="106"/>
      <c r="G110" s="28">
        <f>SUM(G108:G109)</f>
        <v>0</v>
      </c>
      <c r="H110" s="28">
        <f>SUM(H108:H109)</f>
        <v>0</v>
      </c>
      <c r="I110" s="17"/>
      <c r="J110" s="15"/>
      <c r="K110" s="84"/>
      <c r="L110" s="98">
        <v>3000</v>
      </c>
    </row>
    <row r="111" spans="1:12" ht="15.6">
      <c r="A111" s="74">
        <v>41</v>
      </c>
      <c r="B111" s="112" t="s">
        <v>146</v>
      </c>
      <c r="C111" s="112"/>
      <c r="D111" s="112"/>
      <c r="E111" s="112"/>
      <c r="F111" s="112"/>
      <c r="G111" s="112"/>
      <c r="H111" s="112"/>
      <c r="I111" s="112"/>
      <c r="J111" s="112"/>
      <c r="K111" s="113"/>
      <c r="L111" s="94"/>
    </row>
    <row r="112" spans="1:12" ht="39.6">
      <c r="A112" s="74" t="s">
        <v>246</v>
      </c>
      <c r="B112" s="40" t="s">
        <v>147</v>
      </c>
      <c r="C112" s="11" t="s">
        <v>21</v>
      </c>
      <c r="D112" s="13">
        <v>88</v>
      </c>
      <c r="E112" s="37">
        <v>0</v>
      </c>
      <c r="F112" s="38">
        <v>0</v>
      </c>
      <c r="G112" s="28">
        <f t="shared" ref="G112:G116" si="68">E112*D112</f>
        <v>0</v>
      </c>
      <c r="H112" s="28">
        <f t="shared" ref="H112:H116" si="69">G112+G112*F112</f>
        <v>0</v>
      </c>
      <c r="I112" s="17" t="s">
        <v>148</v>
      </c>
      <c r="J112" s="15"/>
      <c r="K112" s="84"/>
      <c r="L112" s="94"/>
    </row>
    <row r="113" spans="1:13" ht="26.4">
      <c r="A113" s="74" t="s">
        <v>247</v>
      </c>
      <c r="B113" s="40" t="s">
        <v>149</v>
      </c>
      <c r="C113" s="11" t="s">
        <v>21</v>
      </c>
      <c r="D113" s="13">
        <v>88</v>
      </c>
      <c r="E113" s="37">
        <v>0</v>
      </c>
      <c r="F113" s="38">
        <v>0</v>
      </c>
      <c r="G113" s="28">
        <f t="shared" si="68"/>
        <v>0</v>
      </c>
      <c r="H113" s="28">
        <f t="shared" si="69"/>
        <v>0</v>
      </c>
      <c r="I113" s="17" t="s">
        <v>150</v>
      </c>
      <c r="J113" s="15"/>
      <c r="K113" s="84"/>
      <c r="L113" s="94"/>
    </row>
    <row r="114" spans="1:13" ht="39.6">
      <c r="A114" s="74" t="s">
        <v>248</v>
      </c>
      <c r="B114" s="40" t="s">
        <v>151</v>
      </c>
      <c r="C114" s="11" t="s">
        <v>21</v>
      </c>
      <c r="D114" s="13">
        <v>88</v>
      </c>
      <c r="E114" s="37">
        <v>0</v>
      </c>
      <c r="F114" s="38">
        <v>0</v>
      </c>
      <c r="G114" s="28">
        <f t="shared" si="68"/>
        <v>0</v>
      </c>
      <c r="H114" s="28">
        <f t="shared" si="69"/>
        <v>0</v>
      </c>
      <c r="I114" s="17" t="s">
        <v>148</v>
      </c>
      <c r="J114" s="15"/>
      <c r="K114" s="84"/>
      <c r="L114" s="94"/>
    </row>
    <row r="115" spans="1:13" ht="39.6">
      <c r="A115" s="74" t="s">
        <v>249</v>
      </c>
      <c r="B115" s="40" t="s">
        <v>152</v>
      </c>
      <c r="C115" s="11" t="s">
        <v>21</v>
      </c>
      <c r="D115" s="13">
        <v>22</v>
      </c>
      <c r="E115" s="37">
        <v>0</v>
      </c>
      <c r="F115" s="38">
        <v>0</v>
      </c>
      <c r="G115" s="28">
        <f t="shared" si="68"/>
        <v>0</v>
      </c>
      <c r="H115" s="28">
        <f t="shared" si="69"/>
        <v>0</v>
      </c>
      <c r="I115" s="17" t="s">
        <v>153</v>
      </c>
      <c r="J115" s="15"/>
      <c r="K115" s="84"/>
      <c r="L115" s="94"/>
    </row>
    <row r="116" spans="1:13" ht="39.6">
      <c r="A116" s="74" t="s">
        <v>250</v>
      </c>
      <c r="B116" s="40" t="s">
        <v>154</v>
      </c>
      <c r="C116" s="11" t="s">
        <v>21</v>
      </c>
      <c r="D116" s="13">
        <v>22</v>
      </c>
      <c r="E116" s="37">
        <v>0</v>
      </c>
      <c r="F116" s="38">
        <v>0</v>
      </c>
      <c r="G116" s="28">
        <f t="shared" si="68"/>
        <v>0</v>
      </c>
      <c r="H116" s="28">
        <f t="shared" si="69"/>
        <v>0</v>
      </c>
      <c r="I116" s="17" t="s">
        <v>153</v>
      </c>
      <c r="J116" s="15"/>
      <c r="K116" s="84"/>
      <c r="L116" s="94"/>
    </row>
    <row r="117" spans="1:13" ht="15.6">
      <c r="A117" s="75"/>
      <c r="B117" s="42"/>
      <c r="C117" s="43"/>
      <c r="D117" s="43"/>
      <c r="E117" s="105" t="s">
        <v>63</v>
      </c>
      <c r="F117" s="106"/>
      <c r="G117" s="28">
        <f>SUM(G112:G116)</f>
        <v>0</v>
      </c>
      <c r="H117" s="28">
        <f>SUM(H112:H116)</f>
        <v>0</v>
      </c>
      <c r="I117" s="107"/>
      <c r="J117" s="107"/>
      <c r="K117" s="108"/>
      <c r="L117" s="98">
        <v>8500</v>
      </c>
    </row>
    <row r="118" spans="1:13" ht="15.6">
      <c r="A118" s="74">
        <v>42</v>
      </c>
      <c r="B118" s="112" t="s">
        <v>155</v>
      </c>
      <c r="C118" s="112"/>
      <c r="D118" s="112"/>
      <c r="E118" s="112"/>
      <c r="F118" s="112"/>
      <c r="G118" s="112"/>
      <c r="H118" s="112"/>
      <c r="I118" s="112"/>
      <c r="J118" s="112"/>
      <c r="K118" s="113"/>
      <c r="L118" s="94"/>
    </row>
    <row r="119" spans="1:13" ht="15.6">
      <c r="A119" s="74" t="s">
        <v>251</v>
      </c>
      <c r="B119" s="40" t="s">
        <v>156</v>
      </c>
      <c r="C119" s="11" t="s">
        <v>21</v>
      </c>
      <c r="D119" s="13">
        <v>22</v>
      </c>
      <c r="E119" s="37">
        <v>0</v>
      </c>
      <c r="F119" s="38">
        <v>0</v>
      </c>
      <c r="G119" s="28">
        <f t="shared" ref="G119:G122" si="70">E119*D119</f>
        <v>0</v>
      </c>
      <c r="H119" s="28">
        <f t="shared" ref="H119:H122" si="71">G119+G119*F119</f>
        <v>0</v>
      </c>
      <c r="I119" s="17" t="s">
        <v>157</v>
      </c>
      <c r="J119" s="15"/>
      <c r="K119" s="84"/>
      <c r="L119" s="94"/>
    </row>
    <row r="120" spans="1:13" ht="15.6">
      <c r="A120" s="74" t="s">
        <v>252</v>
      </c>
      <c r="B120" s="40" t="s">
        <v>158</v>
      </c>
      <c r="C120" s="11" t="s">
        <v>21</v>
      </c>
      <c r="D120" s="13">
        <v>22</v>
      </c>
      <c r="E120" s="37">
        <v>0</v>
      </c>
      <c r="F120" s="38">
        <v>0</v>
      </c>
      <c r="G120" s="28">
        <f t="shared" si="70"/>
        <v>0</v>
      </c>
      <c r="H120" s="28">
        <f t="shared" si="71"/>
        <v>0</v>
      </c>
      <c r="I120" s="17" t="s">
        <v>157</v>
      </c>
      <c r="J120" s="15"/>
      <c r="K120" s="84"/>
      <c r="L120" s="94"/>
    </row>
    <row r="121" spans="1:13" ht="26.4">
      <c r="A121" s="74" t="s">
        <v>253</v>
      </c>
      <c r="B121" s="40" t="s">
        <v>159</v>
      </c>
      <c r="C121" s="11" t="s">
        <v>21</v>
      </c>
      <c r="D121" s="13">
        <v>110</v>
      </c>
      <c r="E121" s="37">
        <v>0</v>
      </c>
      <c r="F121" s="38">
        <v>0</v>
      </c>
      <c r="G121" s="28">
        <f t="shared" si="70"/>
        <v>0</v>
      </c>
      <c r="H121" s="28">
        <f t="shared" si="71"/>
        <v>0</v>
      </c>
      <c r="I121" s="17" t="s">
        <v>157</v>
      </c>
      <c r="J121" s="15"/>
      <c r="K121" s="84"/>
      <c r="L121" s="94"/>
    </row>
    <row r="122" spans="1:13" ht="26.4">
      <c r="A122" s="74" t="s">
        <v>254</v>
      </c>
      <c r="B122" s="40" t="s">
        <v>160</v>
      </c>
      <c r="C122" s="11" t="s">
        <v>21</v>
      </c>
      <c r="D122" s="13">
        <v>4</v>
      </c>
      <c r="E122" s="37">
        <v>0</v>
      </c>
      <c r="F122" s="38">
        <v>0</v>
      </c>
      <c r="G122" s="28">
        <f t="shared" si="70"/>
        <v>0</v>
      </c>
      <c r="H122" s="28">
        <f t="shared" si="71"/>
        <v>0</v>
      </c>
      <c r="I122" s="17" t="s">
        <v>157</v>
      </c>
      <c r="J122" s="15"/>
      <c r="K122" s="84"/>
      <c r="L122" s="94"/>
    </row>
    <row r="123" spans="1:13" ht="15.6">
      <c r="A123" s="74"/>
      <c r="B123" s="42"/>
      <c r="C123" s="43"/>
      <c r="D123" s="43"/>
      <c r="E123" s="105" t="s">
        <v>255</v>
      </c>
      <c r="F123" s="106"/>
      <c r="G123" s="49">
        <f>SUM(G119:G122)</f>
        <v>0</v>
      </c>
      <c r="H123" s="49">
        <f>SUM(H119:H122)</f>
        <v>0</v>
      </c>
      <c r="I123" s="107"/>
      <c r="J123" s="107"/>
      <c r="K123" s="108"/>
      <c r="L123" s="98">
        <v>9000</v>
      </c>
    </row>
    <row r="124" spans="1:13" s="3" customFormat="1" ht="84" customHeight="1">
      <c r="A124" s="74">
        <v>43</v>
      </c>
      <c r="B124" s="29" t="s">
        <v>161</v>
      </c>
      <c r="C124" s="18" t="s">
        <v>21</v>
      </c>
      <c r="D124" s="16">
        <v>55</v>
      </c>
      <c r="E124" s="37">
        <v>0</v>
      </c>
      <c r="F124" s="38">
        <v>0</v>
      </c>
      <c r="G124" s="28">
        <f t="shared" ref="G124" si="72">E124*D124</f>
        <v>0</v>
      </c>
      <c r="H124" s="28">
        <f t="shared" ref="H124" si="73">G124+G124*F124</f>
        <v>0</v>
      </c>
      <c r="I124" s="12" t="s">
        <v>162</v>
      </c>
      <c r="J124" s="15"/>
      <c r="K124" s="84"/>
      <c r="L124" s="98">
        <v>7000</v>
      </c>
    </row>
    <row r="125" spans="1:13" s="3" customFormat="1" ht="69.75" customHeight="1">
      <c r="A125" s="74">
        <v>44</v>
      </c>
      <c r="B125" s="29" t="s">
        <v>163</v>
      </c>
      <c r="C125" s="11" t="s">
        <v>18</v>
      </c>
      <c r="D125" s="56">
        <v>220</v>
      </c>
      <c r="E125" s="37">
        <v>0</v>
      </c>
      <c r="F125" s="38">
        <v>0</v>
      </c>
      <c r="G125" s="28">
        <f t="shared" ref="G125" si="74">E125*D125</f>
        <v>0</v>
      </c>
      <c r="H125" s="28">
        <f t="shared" ref="H125" si="75">G125+G125*F125</f>
        <v>0</v>
      </c>
      <c r="I125" s="25" t="s">
        <v>164</v>
      </c>
      <c r="J125" s="61"/>
      <c r="K125" s="91"/>
      <c r="L125" s="98">
        <v>67000</v>
      </c>
    </row>
    <row r="126" spans="1:13" ht="15.6">
      <c r="A126" s="77">
        <v>45</v>
      </c>
      <c r="B126" s="112" t="s">
        <v>165</v>
      </c>
      <c r="C126" s="112"/>
      <c r="D126" s="112"/>
      <c r="E126" s="112"/>
      <c r="F126" s="112"/>
      <c r="G126" s="112"/>
      <c r="H126" s="112"/>
      <c r="I126" s="112"/>
      <c r="J126" s="112"/>
      <c r="K126" s="113"/>
      <c r="L126" s="93"/>
      <c r="M126" s="2"/>
    </row>
    <row r="127" spans="1:13" ht="39.6">
      <c r="A127" s="74" t="s">
        <v>256</v>
      </c>
      <c r="B127" s="48" t="s">
        <v>166</v>
      </c>
      <c r="C127" s="63" t="s">
        <v>21</v>
      </c>
      <c r="D127" s="62">
        <v>27</v>
      </c>
      <c r="E127" s="37">
        <v>0</v>
      </c>
      <c r="F127" s="38">
        <v>0</v>
      </c>
      <c r="G127" s="28">
        <f t="shared" ref="G127:G130" si="76">E127*D127</f>
        <v>0</v>
      </c>
      <c r="H127" s="28">
        <f t="shared" ref="H127:H130" si="77">G127+G127*F127</f>
        <v>0</v>
      </c>
      <c r="I127" s="17" t="s">
        <v>167</v>
      </c>
      <c r="J127" s="20"/>
      <c r="K127" s="79"/>
      <c r="L127" s="93"/>
      <c r="M127" s="2"/>
    </row>
    <row r="128" spans="1:13" ht="52.8">
      <c r="A128" s="74" t="s">
        <v>257</v>
      </c>
      <c r="B128" s="48" t="s">
        <v>166</v>
      </c>
      <c r="C128" s="63" t="s">
        <v>21</v>
      </c>
      <c r="D128" s="62">
        <v>28</v>
      </c>
      <c r="E128" s="37">
        <v>0</v>
      </c>
      <c r="F128" s="38">
        <v>0</v>
      </c>
      <c r="G128" s="28">
        <f t="shared" si="76"/>
        <v>0</v>
      </c>
      <c r="H128" s="28">
        <f t="shared" si="77"/>
        <v>0</v>
      </c>
      <c r="I128" s="17" t="s">
        <v>168</v>
      </c>
      <c r="J128" s="11"/>
      <c r="K128" s="85"/>
      <c r="L128" s="93"/>
      <c r="M128" s="2"/>
    </row>
    <row r="129" spans="1:13" ht="39.6">
      <c r="A129" s="74" t="s">
        <v>258</v>
      </c>
      <c r="B129" s="48" t="s">
        <v>166</v>
      </c>
      <c r="C129" s="63" t="s">
        <v>21</v>
      </c>
      <c r="D129" s="62">
        <v>27</v>
      </c>
      <c r="E129" s="37">
        <v>0</v>
      </c>
      <c r="F129" s="38">
        <v>0</v>
      </c>
      <c r="G129" s="28">
        <f t="shared" si="76"/>
        <v>0</v>
      </c>
      <c r="H129" s="28">
        <f t="shared" si="77"/>
        <v>0</v>
      </c>
      <c r="I129" s="17" t="s">
        <v>169</v>
      </c>
      <c r="J129" s="11"/>
      <c r="K129" s="85"/>
      <c r="L129" s="93"/>
      <c r="M129" s="2"/>
    </row>
    <row r="130" spans="1:13" ht="45" customHeight="1">
      <c r="A130" s="74" t="s">
        <v>259</v>
      </c>
      <c r="B130" s="48" t="s">
        <v>166</v>
      </c>
      <c r="C130" s="63" t="s">
        <v>21</v>
      </c>
      <c r="D130" s="62">
        <v>28</v>
      </c>
      <c r="E130" s="37">
        <v>0</v>
      </c>
      <c r="F130" s="38">
        <v>0</v>
      </c>
      <c r="G130" s="28">
        <f t="shared" si="76"/>
        <v>0</v>
      </c>
      <c r="H130" s="28">
        <f t="shared" si="77"/>
        <v>0</v>
      </c>
      <c r="I130" s="17" t="s">
        <v>170</v>
      </c>
      <c r="J130" s="11"/>
      <c r="K130" s="85"/>
      <c r="L130" s="93"/>
      <c r="M130" s="2"/>
    </row>
    <row r="131" spans="1:13" ht="15.6">
      <c r="A131" s="74"/>
      <c r="B131" s="45"/>
      <c r="C131" s="21"/>
      <c r="D131" s="21"/>
      <c r="E131" s="114" t="s">
        <v>260</v>
      </c>
      <c r="F131" s="115"/>
      <c r="G131" s="28">
        <f>SUM(G127:G130)</f>
        <v>0</v>
      </c>
      <c r="H131" s="28">
        <f>SUM(H127:H130)</f>
        <v>0</v>
      </c>
      <c r="I131" s="119"/>
      <c r="J131" s="119"/>
      <c r="K131" s="120"/>
      <c r="L131" s="98">
        <v>47000</v>
      </c>
      <c r="M131" s="2"/>
    </row>
    <row r="132" spans="1:13" ht="15.6">
      <c r="A132" s="74">
        <v>46</v>
      </c>
      <c r="B132" s="113" t="s">
        <v>171</v>
      </c>
      <c r="C132" s="118"/>
      <c r="D132" s="118"/>
      <c r="E132" s="118"/>
      <c r="F132" s="118"/>
      <c r="G132" s="118"/>
      <c r="H132" s="118"/>
      <c r="I132" s="118"/>
      <c r="J132" s="118"/>
      <c r="K132" s="118"/>
      <c r="L132" s="94"/>
    </row>
    <row r="133" spans="1:13" ht="66">
      <c r="A133" s="74" t="s">
        <v>261</v>
      </c>
      <c r="B133" s="40" t="s">
        <v>172</v>
      </c>
      <c r="C133" s="7" t="s">
        <v>21</v>
      </c>
      <c r="D133" s="16">
        <v>11</v>
      </c>
      <c r="E133" s="37">
        <v>0</v>
      </c>
      <c r="F133" s="38">
        <v>0</v>
      </c>
      <c r="G133" s="28">
        <f t="shared" ref="G133:G134" si="78">E133*D133</f>
        <v>0</v>
      </c>
      <c r="H133" s="28">
        <f t="shared" ref="H133:H134" si="79">G133+G133*F133</f>
        <v>0</v>
      </c>
      <c r="I133" s="65" t="s">
        <v>194</v>
      </c>
      <c r="J133" s="17"/>
      <c r="K133" s="88"/>
      <c r="L133" s="94"/>
    </row>
    <row r="134" spans="1:13" ht="66">
      <c r="A134" s="74" t="s">
        <v>262</v>
      </c>
      <c r="B134" s="40" t="s">
        <v>173</v>
      </c>
      <c r="C134" s="7" t="s">
        <v>21</v>
      </c>
      <c r="D134" s="16">
        <v>5</v>
      </c>
      <c r="E134" s="37">
        <v>0</v>
      </c>
      <c r="F134" s="38">
        <v>0</v>
      </c>
      <c r="G134" s="28">
        <f t="shared" si="78"/>
        <v>0</v>
      </c>
      <c r="H134" s="28">
        <f t="shared" si="79"/>
        <v>0</v>
      </c>
      <c r="I134" s="65" t="s">
        <v>195</v>
      </c>
      <c r="J134" s="17"/>
      <c r="K134" s="88"/>
      <c r="L134" s="94"/>
    </row>
    <row r="135" spans="1:13" ht="15.6">
      <c r="A135" s="74"/>
      <c r="B135" s="48"/>
      <c r="C135" s="66"/>
      <c r="D135" s="66"/>
      <c r="E135" s="116" t="s">
        <v>263</v>
      </c>
      <c r="F135" s="117"/>
      <c r="G135" s="53">
        <f>SUM(G133:G134)</f>
        <v>0</v>
      </c>
      <c r="H135" s="53">
        <f>SUM(H133:H134)</f>
        <v>0</v>
      </c>
      <c r="I135" s="21"/>
      <c r="J135" s="17"/>
      <c r="K135" s="88"/>
      <c r="L135" s="98">
        <v>15000</v>
      </c>
    </row>
    <row r="136" spans="1:13" ht="224.4">
      <c r="A136" s="74">
        <v>47</v>
      </c>
      <c r="B136" s="29" t="s">
        <v>174</v>
      </c>
      <c r="C136" s="7" t="s">
        <v>21</v>
      </c>
      <c r="D136" s="16">
        <v>82</v>
      </c>
      <c r="E136" s="37">
        <v>0</v>
      </c>
      <c r="F136" s="38">
        <v>0</v>
      </c>
      <c r="G136" s="28">
        <f t="shared" ref="G136" si="80">E136*D136</f>
        <v>0</v>
      </c>
      <c r="H136" s="28">
        <f t="shared" ref="H136" si="81">G136+G136*F136</f>
        <v>0</v>
      </c>
      <c r="I136" s="65" t="s">
        <v>175</v>
      </c>
      <c r="J136" s="17"/>
      <c r="K136" s="88"/>
      <c r="L136" s="98">
        <v>3000</v>
      </c>
    </row>
    <row r="137" spans="1:13" ht="15.6">
      <c r="A137" s="74">
        <v>48</v>
      </c>
      <c r="B137" s="101" t="s">
        <v>176</v>
      </c>
      <c r="C137" s="102"/>
      <c r="D137" s="102"/>
      <c r="E137" s="102"/>
      <c r="F137" s="102"/>
      <c r="G137" s="102"/>
      <c r="H137" s="102"/>
      <c r="I137" s="102"/>
      <c r="J137" s="102"/>
      <c r="K137" s="102"/>
      <c r="L137" s="94"/>
    </row>
    <row r="138" spans="1:13" ht="72.75" customHeight="1">
      <c r="A138" s="74" t="s">
        <v>264</v>
      </c>
      <c r="B138" s="27" t="s">
        <v>177</v>
      </c>
      <c r="C138" s="24" t="s">
        <v>21</v>
      </c>
      <c r="D138" s="23">
        <v>11</v>
      </c>
      <c r="E138" s="37">
        <v>0</v>
      </c>
      <c r="F138" s="38">
        <v>0</v>
      </c>
      <c r="G138" s="28">
        <f t="shared" ref="G138:G139" si="82">E138*D138</f>
        <v>0</v>
      </c>
      <c r="H138" s="28">
        <f t="shared" ref="H138:H139" si="83">G138+G138*F138</f>
        <v>0</v>
      </c>
      <c r="I138" s="50" t="s">
        <v>178</v>
      </c>
      <c r="J138" s="68"/>
      <c r="K138" s="92"/>
      <c r="L138" s="94"/>
    </row>
    <row r="139" spans="1:13" ht="74.25" customHeight="1">
      <c r="A139" s="74" t="s">
        <v>265</v>
      </c>
      <c r="B139" s="27" t="s">
        <v>179</v>
      </c>
      <c r="C139" s="24" t="s">
        <v>21</v>
      </c>
      <c r="D139" s="23">
        <v>33</v>
      </c>
      <c r="E139" s="37">
        <v>0</v>
      </c>
      <c r="F139" s="38">
        <v>0</v>
      </c>
      <c r="G139" s="28">
        <f t="shared" si="82"/>
        <v>0</v>
      </c>
      <c r="H139" s="28">
        <f t="shared" si="83"/>
        <v>0</v>
      </c>
      <c r="I139" s="65" t="s">
        <v>180</v>
      </c>
      <c r="J139" s="68"/>
      <c r="K139" s="92"/>
      <c r="L139" s="94"/>
    </row>
    <row r="140" spans="1:13" ht="15.6">
      <c r="A140" s="74"/>
      <c r="B140" s="69"/>
      <c r="C140" s="70"/>
      <c r="D140" s="70"/>
      <c r="E140" s="110" t="s">
        <v>72</v>
      </c>
      <c r="F140" s="111"/>
      <c r="G140" s="53">
        <f>SUM(G138:G139)</f>
        <v>0</v>
      </c>
      <c r="H140" s="53">
        <f>SUM(H138:H139)</f>
        <v>0</v>
      </c>
      <c r="I140" s="65"/>
      <c r="J140" s="67"/>
      <c r="K140" s="92"/>
      <c r="L140" s="98">
        <v>14500</v>
      </c>
    </row>
    <row r="141" spans="1:13" ht="15.6">
      <c r="A141" s="74">
        <v>49</v>
      </c>
      <c r="B141" s="101" t="s">
        <v>181</v>
      </c>
      <c r="C141" s="102"/>
      <c r="D141" s="102"/>
      <c r="E141" s="102"/>
      <c r="F141" s="102"/>
      <c r="G141" s="102"/>
      <c r="H141" s="102"/>
      <c r="I141" s="102"/>
      <c r="J141" s="102"/>
      <c r="K141" s="102"/>
      <c r="L141" s="94"/>
    </row>
    <row r="142" spans="1:13" ht="158.4">
      <c r="A142" s="74" t="s">
        <v>266</v>
      </c>
      <c r="B142" s="27" t="s">
        <v>182</v>
      </c>
      <c r="C142" s="24" t="s">
        <v>21</v>
      </c>
      <c r="D142" s="23">
        <v>220</v>
      </c>
      <c r="E142" s="37">
        <v>0</v>
      </c>
      <c r="F142" s="38">
        <v>0</v>
      </c>
      <c r="G142" s="28">
        <f t="shared" ref="G142:G143" si="84">E142*D142</f>
        <v>0</v>
      </c>
      <c r="H142" s="28">
        <f t="shared" ref="H142:H143" si="85">G142+G142*F142</f>
        <v>0</v>
      </c>
      <c r="I142" s="65" t="s">
        <v>183</v>
      </c>
      <c r="J142" s="67"/>
      <c r="K142" s="92"/>
      <c r="L142" s="94"/>
    </row>
    <row r="143" spans="1:13" ht="52.8">
      <c r="A143" s="74" t="s">
        <v>267</v>
      </c>
      <c r="B143" s="27" t="s">
        <v>184</v>
      </c>
      <c r="C143" s="24" t="s">
        <v>21</v>
      </c>
      <c r="D143" s="23">
        <v>330</v>
      </c>
      <c r="E143" s="37">
        <v>0</v>
      </c>
      <c r="F143" s="38">
        <v>0</v>
      </c>
      <c r="G143" s="28">
        <f t="shared" si="84"/>
        <v>0</v>
      </c>
      <c r="H143" s="28">
        <f t="shared" si="85"/>
        <v>0</v>
      </c>
      <c r="I143" s="65" t="s">
        <v>185</v>
      </c>
      <c r="J143" s="67"/>
      <c r="K143" s="92"/>
      <c r="L143" s="94"/>
    </row>
    <row r="144" spans="1:13" ht="15.6">
      <c r="A144" s="74"/>
      <c r="B144" s="71"/>
      <c r="C144" s="72"/>
      <c r="D144" s="72"/>
      <c r="E144" s="103" t="s">
        <v>268</v>
      </c>
      <c r="F144" s="104"/>
      <c r="G144" s="64">
        <f>SUM(G142:G143)</f>
        <v>0</v>
      </c>
      <c r="H144" s="64">
        <f>SUM(H142:H143)</f>
        <v>0</v>
      </c>
      <c r="I144" s="65"/>
      <c r="J144" s="17"/>
      <c r="K144" s="88"/>
      <c r="L144" s="98">
        <v>18000</v>
      </c>
    </row>
    <row r="145" spans="1:12" ht="34.5" customHeight="1">
      <c r="A145" s="74">
        <v>50</v>
      </c>
      <c r="B145" s="29" t="s">
        <v>186</v>
      </c>
      <c r="C145" s="18" t="s">
        <v>21</v>
      </c>
      <c r="D145" s="16">
        <v>330</v>
      </c>
      <c r="E145" s="37">
        <v>0</v>
      </c>
      <c r="F145" s="38">
        <v>0</v>
      </c>
      <c r="G145" s="28">
        <f t="shared" ref="G145:G148" si="86">E145*D145</f>
        <v>0</v>
      </c>
      <c r="H145" s="28">
        <f t="shared" ref="H145:H148" si="87">G145+G145*F145</f>
        <v>0</v>
      </c>
      <c r="I145" s="17" t="s">
        <v>187</v>
      </c>
      <c r="J145" s="17"/>
      <c r="K145" s="88"/>
      <c r="L145" s="98">
        <v>800</v>
      </c>
    </row>
    <row r="146" spans="1:12" ht="52.8">
      <c r="A146" s="74">
        <v>51</v>
      </c>
      <c r="B146" s="29" t="s">
        <v>188</v>
      </c>
      <c r="C146" s="18" t="s">
        <v>21</v>
      </c>
      <c r="D146" s="16">
        <v>330</v>
      </c>
      <c r="E146" s="37">
        <v>0</v>
      </c>
      <c r="F146" s="38">
        <v>0</v>
      </c>
      <c r="G146" s="28">
        <f t="shared" si="86"/>
        <v>0</v>
      </c>
      <c r="H146" s="28">
        <f t="shared" si="87"/>
        <v>0</v>
      </c>
      <c r="I146" s="17" t="s">
        <v>189</v>
      </c>
      <c r="J146" s="17"/>
      <c r="K146" s="88"/>
      <c r="L146" s="98">
        <v>10800</v>
      </c>
    </row>
    <row r="147" spans="1:12" ht="45" customHeight="1">
      <c r="A147" s="74">
        <v>52</v>
      </c>
      <c r="B147" s="29" t="s">
        <v>190</v>
      </c>
      <c r="C147" s="18" t="s">
        <v>21</v>
      </c>
      <c r="D147" s="16">
        <v>660</v>
      </c>
      <c r="E147" s="37">
        <v>0</v>
      </c>
      <c r="F147" s="38">
        <v>0</v>
      </c>
      <c r="G147" s="28">
        <f t="shared" si="86"/>
        <v>0</v>
      </c>
      <c r="H147" s="28">
        <f t="shared" si="87"/>
        <v>0</v>
      </c>
      <c r="I147" s="17" t="s">
        <v>191</v>
      </c>
      <c r="J147" s="17"/>
      <c r="K147" s="88"/>
      <c r="L147" s="98">
        <v>800</v>
      </c>
    </row>
    <row r="148" spans="1:12" ht="44.25" customHeight="1">
      <c r="A148" s="74">
        <v>53</v>
      </c>
      <c r="B148" s="29" t="s">
        <v>192</v>
      </c>
      <c r="C148" s="18" t="s">
        <v>21</v>
      </c>
      <c r="D148" s="16">
        <v>2200</v>
      </c>
      <c r="E148" s="37">
        <v>0</v>
      </c>
      <c r="F148" s="38">
        <v>0</v>
      </c>
      <c r="G148" s="28">
        <f t="shared" si="86"/>
        <v>0</v>
      </c>
      <c r="H148" s="28">
        <f t="shared" si="87"/>
        <v>0</v>
      </c>
      <c r="I148" s="17" t="s">
        <v>193</v>
      </c>
      <c r="J148" s="17"/>
      <c r="K148" s="88"/>
      <c r="L148" s="98">
        <v>6000</v>
      </c>
    </row>
  </sheetData>
  <mergeCells count="54">
    <mergeCell ref="B3:I3"/>
    <mergeCell ref="E54:F54"/>
    <mergeCell ref="E61:F61"/>
    <mergeCell ref="E67:F67"/>
    <mergeCell ref="B51:K51"/>
    <mergeCell ref="A5:H5"/>
    <mergeCell ref="A6:I6"/>
    <mergeCell ref="A7:I7"/>
    <mergeCell ref="A8:I8"/>
    <mergeCell ref="A9:I9"/>
    <mergeCell ref="B4:I4"/>
    <mergeCell ref="B11:I11"/>
    <mergeCell ref="B16:K16"/>
    <mergeCell ref="I42:K42"/>
    <mergeCell ref="B44:K44"/>
    <mergeCell ref="E25:F25"/>
    <mergeCell ref="B91:K91"/>
    <mergeCell ref="B98:K98"/>
    <mergeCell ref="I94:K94"/>
    <mergeCell ref="B56:K56"/>
    <mergeCell ref="E117:F117"/>
    <mergeCell ref="E102:F102"/>
    <mergeCell ref="B69:K69"/>
    <mergeCell ref="I77:K77"/>
    <mergeCell ref="E77:F77"/>
    <mergeCell ref="B63:K63"/>
    <mergeCell ref="I67:K67"/>
    <mergeCell ref="I61:K61"/>
    <mergeCell ref="E94:F94"/>
    <mergeCell ref="B111:K111"/>
    <mergeCell ref="E110:F110"/>
    <mergeCell ref="B107:K107"/>
    <mergeCell ref="E34:F34"/>
    <mergeCell ref="E42:F42"/>
    <mergeCell ref="E47:F47"/>
    <mergeCell ref="B35:K35"/>
    <mergeCell ref="I25:K25"/>
    <mergeCell ref="I34:K34"/>
    <mergeCell ref="B26:K26"/>
    <mergeCell ref="I47:K47"/>
    <mergeCell ref="I102:K102"/>
    <mergeCell ref="B137:K137"/>
    <mergeCell ref="E140:F140"/>
    <mergeCell ref="B118:K118"/>
    <mergeCell ref="E131:F131"/>
    <mergeCell ref="E135:F135"/>
    <mergeCell ref="B132:K132"/>
    <mergeCell ref="B126:K126"/>
    <mergeCell ref="I131:K131"/>
    <mergeCell ref="B141:K141"/>
    <mergeCell ref="E144:F144"/>
    <mergeCell ref="E123:F123"/>
    <mergeCell ref="I117:K117"/>
    <mergeCell ref="I123:K123"/>
  </mergeCells>
  <phoneticPr fontId="10" type="noConversion"/>
  <pageMargins left="0.35416666666666702" right="0.35416666666666702" top="0.98402777777777795" bottom="0.39305555555555599" header="0.51180555555555496" footer="0.196527777777778"/>
  <pageSetup paperSize="9" scale="51" firstPageNumber="0" pageOrder="overThenDown" orientation="landscape" verticalDpi="300" r:id="rId1"/>
  <headerFooter>
    <oddFooter>&amp;R&amp;P</oddFooter>
  </headerFooter>
  <rowBreaks count="2" manualBreakCount="2">
    <brk id="65" max="16383" man="1"/>
    <brk id="67" max="16383" man="1"/>
  </rowBreaks>
  <colBreaks count="1" manualBreakCount="1">
    <brk id="11"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as" ma:contentTypeID="0x0101008E25670BE377154BAD1C9BBF22B81D14" ma:contentTypeVersion="18" ma:contentTypeDescription="Kurkite naują dokumentą." ma:contentTypeScope="" ma:versionID="36d318289db185920a0951300f7b1771">
  <xsd:schema xmlns:xsd="http://www.w3.org/2001/XMLSchema" xmlns:xs="http://www.w3.org/2001/XMLSchema" xmlns:p="http://schemas.microsoft.com/office/2006/metadata/properties" xmlns:ns2="bd76807b-7035-44a2-93ee-9bb18f0b649c" xmlns:ns3="07609231-acae-40b1-8992-26d1ec8f8073" targetNamespace="http://schemas.microsoft.com/office/2006/metadata/properties" ma:root="true" ma:fieldsID="060fc76a65efa5dcbde772b54732e2d0" ns2:_="" ns3:_="">
    <xsd:import namespace="bd76807b-7035-44a2-93ee-9bb18f0b649c"/>
    <xsd:import namespace="07609231-acae-40b1-8992-26d1ec8f807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d76807b-7035-44a2-93ee-9bb18f0b649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Vaizdų žymės" ma:readOnly="false" ma:fieldId="{5cf76f15-5ced-4ddc-b409-7134ff3c332f}" ma:taxonomyMulti="true" ma:sspId="fae1bb33-c6cf-485c-9b21-04c3c57c092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7609231-acae-40b1-8992-26d1ec8f8073" elementFormDefault="qualified">
    <xsd:import namespace="http://schemas.microsoft.com/office/2006/documentManagement/types"/>
    <xsd:import namespace="http://schemas.microsoft.com/office/infopath/2007/PartnerControls"/>
    <xsd:element name="SharedWithUsers" ma:index="10"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Bendrinta su išsamia informacija" ma:internalName="SharedWithDetails" ma:readOnly="true">
      <xsd:simpleType>
        <xsd:restriction base="dms:Note">
          <xsd:maxLength value="255"/>
        </xsd:restriction>
      </xsd:simpleType>
    </xsd:element>
    <xsd:element name="TaxCatchAll" ma:index="23" nillable="true" ma:displayName="Taxonomy Catch All Column" ma:hidden="true" ma:list="{7594a8e0-1c5d-4ff7-8146-5d7b5e132c8e}" ma:internalName="TaxCatchAll" ma:showField="CatchAllData" ma:web="07609231-acae-40b1-8992-26d1ec8f807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07609231-acae-40b1-8992-26d1ec8f8073" xsi:nil="true"/>
    <lcf76f155ced4ddcb4097134ff3c332f xmlns="bd76807b-7035-44a2-93ee-9bb18f0b649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2FB18F32-203A-4FF7-ABC8-1AEC602252BC}">
  <ds:schemaRefs>
    <ds:schemaRef ds:uri="http://schemas.microsoft.com/sharepoint/v3/contenttype/forms"/>
  </ds:schemaRefs>
</ds:datastoreItem>
</file>

<file path=customXml/itemProps2.xml><?xml version="1.0" encoding="utf-8"?>
<ds:datastoreItem xmlns:ds="http://schemas.openxmlformats.org/officeDocument/2006/customXml" ds:itemID="{5B9C97AC-4914-4062-A563-C1FBA7D3F6B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d76807b-7035-44a2-93ee-9bb18f0b649c"/>
    <ds:schemaRef ds:uri="07609231-acae-40b1-8992-26d1ec8f807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5F8A739-5495-42DA-9F0C-FFFC922A284C}">
  <ds:schemaRefs>
    <ds:schemaRef ds:uri="http://schemas.microsoft.com/office/2006/metadata/properties"/>
    <ds:schemaRef ds:uri="http://schemas.microsoft.com/office/infopath/2007/PartnerControls"/>
    <ds:schemaRef ds:uri="07609231-acae-40b1-8992-26d1ec8f8073"/>
    <ds:schemaRef ds:uri="bd76807b-7035-44a2-93ee-9bb18f0b649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vt:i4>
      </vt:variant>
      <vt:variant>
        <vt:lpstr>Įvardytieji diapazonai</vt:lpstr>
      </vt:variant>
      <vt:variant>
        <vt:i4>1</vt:i4>
      </vt:variant>
    </vt:vector>
  </HeadingPairs>
  <TitlesOfParts>
    <vt:vector size="2" baseType="lpstr">
      <vt:lpstr>1-53 pirkimo dalys</vt:lpstr>
      <vt:lpstr>'1-53 pirkimo dalys'!Excel_BuiltIn_Print_Area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VilmaEkon</dc:creator>
  <cp:keywords/>
  <dc:description/>
  <cp:lastModifiedBy>Elžbieta Taločkaitė</cp:lastModifiedBy>
  <cp:revision>9</cp:revision>
  <dcterms:created xsi:type="dcterms:W3CDTF">2016-09-15T08:33:18Z</dcterms:created>
  <dcterms:modified xsi:type="dcterms:W3CDTF">2024-12-04T14:08:38Z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y fmtid="{D5CDD505-2E9C-101B-9397-08002B2CF9AE}" pid="8" name="LabbisDVSAttachmentId">
    <vt:lpwstr>dd6f467d-047c-4c8f-850e-f9e6ae9d25a4</vt:lpwstr>
  </property>
  <property fmtid="{D5CDD505-2E9C-101B-9397-08002B2CF9AE}" pid="9" name="ContentTypeId">
    <vt:lpwstr>0x0101008E25670BE377154BAD1C9BBF22B81D14</vt:lpwstr>
  </property>
  <property fmtid="{D5CDD505-2E9C-101B-9397-08002B2CF9AE}" pid="10" name="MediaServiceImageTags">
    <vt:lpwstr/>
  </property>
</Properties>
</file>