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Radiofarmaciniai preparatai 3408-1\CVPIS\"/>
    </mc:Choice>
  </mc:AlternateContent>
  <xr:revisionPtr revIDLastSave="0" documentId="13_ncr:1_{CCB8DA23-9617-4FBC-BE1E-195E167E949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9" i="1" l="1"/>
  <c r="G98" i="1"/>
  <c r="F98" i="1"/>
  <c r="F99" i="1" s="1"/>
  <c r="F100" i="1" s="1"/>
  <c r="F94" i="1"/>
  <c r="G84" i="1"/>
  <c r="G83" i="1"/>
  <c r="F83" i="1"/>
  <c r="F84" i="1" s="1"/>
  <c r="F85" i="1" s="1"/>
  <c r="F79" i="1"/>
  <c r="G69" i="1"/>
  <c r="G68" i="1"/>
  <c r="F68" i="1"/>
  <c r="F69" i="1" s="1"/>
  <c r="F70" i="1" s="1"/>
  <c r="F65" i="1"/>
  <c r="G55" i="1"/>
  <c r="G54" i="1"/>
  <c r="F54" i="1"/>
  <c r="F55" i="1" s="1"/>
  <c r="F56" i="1" s="1"/>
  <c r="F51" i="1"/>
  <c r="G41" i="1"/>
  <c r="G40" i="1"/>
  <c r="F40" i="1"/>
  <c r="F41" i="1" s="1"/>
  <c r="F42" i="1" s="1"/>
  <c r="F37" i="1"/>
  <c r="G21" i="1"/>
</calcChain>
</file>

<file path=xl/sharedStrings.xml><?xml version="1.0" encoding="utf-8"?>
<sst xmlns="http://schemas.openxmlformats.org/spreadsheetml/2006/main" count="180" uniqueCount="111">
  <si>
    <t>PIRKIMO SĄLYGŲ PRIEDAS "PASIŪLYMO FORMA"</t>
  </si>
  <si>
    <t>RADIOFARMACINIAI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</si>
  <si>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</si>
  <si>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</si>
  <si>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</si>
  <si>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</si>
  <si>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</si>
  <si>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</si>
  <si>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</si>
  <si>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</si>
  <si>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</si>
  <si>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</si>
  <si>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</si>
  <si>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</si>
  <si>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</si>
  <si>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</si>
  <si>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</si>
  <si>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</si>
  <si>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</si>
  <si>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</si>
  <si>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</si>
  <si>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</si>
  <si>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</si>
  <si>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</si>
  <si>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</si>
  <si>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</si>
  <si>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</si>
  <si>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RADIOFARMACINIS PREPARATAS SCINTIGRAFIJAI ATLIKTI (IŠEMINĖS LIGOS DIAGNOZĖ, MIOKARDO INFARKTO DIAGNOZĖ, SKILVELIO KUNKCIJOS ĮVERTINIMUI)</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</si>
  <si>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</si>
  <si>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</si>
  <si>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</si>
  <si>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</si>
  <si>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</si>
  <si>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</si>
  <si>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</si>
  <si>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</si>
  <si>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</si>
  <si>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</si>
  <si>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</si>
  <si>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Radiofarmacinis preparatas scintigrafijai atlikti (išeminės ligos diagnozė, miokardo infarkto diagnozė, skilvelio kunkcijos įvertinimui)</t>
  </si>
  <si>
    <t>1.1.</t>
  </si>
  <si>
    <t>MIBI ( [Tetrakis(2-metoksi-2-metilpropil-1-izocianidas) varis(1+)]tetrafluorboratas) 1mg milteliai injekciniam tirpalui.</t>
  </si>
  <si>
    <t>vnt</t>
  </si>
  <si>
    <t>1.1.1.</t>
  </si>
  <si>
    <t>Preparatas turi būti žymimas viename flakone.Surištas radiofarmacinis preparatas turi išlikti stabilus ne trumpiau kaip 6 val.</t>
  </si>
  <si>
    <t>1.1.2.</t>
  </si>
  <si>
    <t>Galiojimo laikas turi būti ne trumpesnis nei 6 mėn. po pristatymo į gydymo įstaigą.</t>
  </si>
  <si>
    <t>Suma be PVM</t>
  </si>
  <si>
    <t>Taikomas PVM dydis (%)</t>
  </si>
  <si>
    <t>PVM suma</t>
  </si>
  <si>
    <t>Suma su PVM</t>
  </si>
  <si>
    <t>2. DALIS</t>
  </si>
  <si>
    <t>RADIOFARMACINIS PREPARATAS SKELETO SCINTIGRAFIJAI ATLIKTI</t>
  </si>
  <si>
    <t>2.</t>
  </si>
  <si>
    <t>Radiofarmacinis preparatas skeleto scintigrafijai atlikti</t>
  </si>
  <si>
    <t>2.1.</t>
  </si>
  <si>
    <t>MDP (Metilendifosfono rūgštis) 5 mg liofilizati milteliai injekciniam tirpalui.</t>
  </si>
  <si>
    <t>2.1.1.</t>
  </si>
  <si>
    <t>Preparatas turi būti žymimas 1 flakone.Surištas radiofarmacinis preparatas turi išlikti stabilus ne trumpiau kaip 6 val.</t>
  </si>
  <si>
    <t>2.1.2.</t>
  </si>
  <si>
    <t xml:space="preserve"> Galiojimo laikas turi būti ne trumpesnis nei 6 mėn. po pristatymo į gydymo įstaigą.</t>
  </si>
  <si>
    <t>3. DALIS</t>
  </si>
  <si>
    <t>RADIOFARMACINIS PREPARATAS DIAGNOZUOTI IR GYDYTI SOMATOSTATINO RECEPTORIUS TURINČIUS NEUROENDOKRININIUS NAVIKUS.</t>
  </si>
  <si>
    <t>3.</t>
  </si>
  <si>
    <t>Radiofarmacinis preparatas diagnozuoti ir gydyti somatostatino receptorius turinčius neuroendokrininius navikus.</t>
  </si>
  <si>
    <t>3.1.</t>
  </si>
  <si>
    <t>Tektrotydas ( HYNIC-[D-Phe 1 ,Tyr 3 -Octreotide] trifluoracetatas) 20mcg liofilizuoti milteliai injekciniam tirpalui</t>
  </si>
  <si>
    <t>3.1.1.</t>
  </si>
  <si>
    <t>Radiofarmacinis preparato surišimas turi būti nesudėtingas, o surištas preparatas stabilus turi išlikti ne trumpiau 4 val.</t>
  </si>
  <si>
    <t>3.1.2.</t>
  </si>
  <si>
    <t>4. DALIS</t>
  </si>
  <si>
    <t>TC99M RADIONUKLIDŲ GENERATORIUS</t>
  </si>
  <si>
    <t>4.</t>
  </si>
  <si>
    <t>Tc99m Radionuklidų generatorius</t>
  </si>
  <si>
    <t>4.1.</t>
  </si>
  <si>
    <t>Natrio pertechnetatas [99mTc] 15GBq</t>
  </si>
  <si>
    <t>4.1.1.</t>
  </si>
  <si>
    <t>Technecio generatorius turi būti cilindro formos (diametras iki 20 cm)</t>
  </si>
  <si>
    <t>4.1.2.</t>
  </si>
  <si>
    <t>Vidiniai generatoriaus komponentai patalpinti aukštos kokybės tvirto plastiko dėkle su rankena nešimui.</t>
  </si>
  <si>
    <t>4.1.3.</t>
  </si>
  <si>
    <t>Kartu su kiekvienu technecio generatoriumi tiekiamame eliuacijos rinkinyje turi būti pristatyta ne mažiau nei 10 vnt. vakuuminių buteliukų ir 10vnt.po 10ml fiziologinio tirpalo.</t>
  </si>
  <si>
    <t>5. DALIS</t>
  </si>
  <si>
    <t>5.</t>
  </si>
  <si>
    <t>5.1.</t>
  </si>
  <si>
    <t>Natrio pertechnetatas [99mTc] 10GBq</t>
  </si>
  <si>
    <t>5.1.1.</t>
  </si>
  <si>
    <t>Technecio generatorius turi būti cilindro formos (diametras iki 20 cm).</t>
  </si>
  <si>
    <t>5.1.2.</t>
  </si>
  <si>
    <t>5.1.3.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</si>
  <si>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</si>
  <si>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</si>
  <si>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</si>
  <si>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</si>
  <si>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</si>
  <si>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</si>
  <si>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</si>
  <si>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</si>
  <si>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</si>
  <si>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</si>
  <si>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</si>
  <si>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</si>
  <si>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</si>
  <si>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</si>
  <si>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</si>
  <si>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</si>
  <si>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</si>
  <si>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</si>
  <si>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</si>
  <si>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</si>
  <si>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3408-1 2025-04-25 10:15:17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</si>
</sst>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0"/>
  <sheetViews>
    <sheetView tabSelected="1" workbookViewId="0"/>
  </sheetViews>
  <sheetFormatPr defaultColWidth="10.875" defaultRowHeight="15" x14ac:dyDescent="0.25"/>
  <cols>
    <col min="1" max="1" width="9.125" style="1" customWidth="1"/>
    <col min="2" max="2" width="50.875" style="1" customWidth="1"/>
    <col min="3" max="3" width="25.375" style="1" customWidth="1"/>
    <col min="4" max="4" width="17.75" style="1" customWidth="1"/>
    <col min="5" max="5" width="18.375" style="1" customWidth="1"/>
    <col min="6" max="6" width="18.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ht="35.25" customHeight="1" x14ac:dyDescent="0.25">
      <c r="A30" s="34" t="s">
        <v>24</v>
      </c>
      <c r="B30" s="34"/>
      <c r="C30" s="34"/>
      <c r="D30" s="16"/>
    </row>
    <row r="31" spans="1:7" x14ac:dyDescent="0.25">
      <c r="A31" s="15" t="s">
        <v>25</v>
      </c>
    </row>
    <row r="32" spans="1:7" x14ac:dyDescent="0.25">
      <c r="A32" s="12" t="s">
        <v>26</v>
      </c>
      <c r="B32" s="12" t="s">
        <v>27</v>
      </c>
    </row>
    <row r="34" spans="1:9" x14ac:dyDescent="0.25">
      <c r="A34" s="12" t="s">
        <v>28</v>
      </c>
    </row>
    <row r="35" spans="1:9" ht="150" x14ac:dyDescent="0.25">
      <c r="A35" s="32" t="s">
        <v>29</v>
      </c>
      <c r="B35" s="32" t="s">
        <v>30</v>
      </c>
      <c r="C35" s="32" t="s">
        <v>31</v>
      </c>
      <c r="D35" s="32" t="s">
        <v>32</v>
      </c>
      <c r="E35" s="32" t="s">
        <v>33</v>
      </c>
      <c r="F35" s="32" t="s">
        <v>34</v>
      </c>
      <c r="G35" s="32" t="s">
        <v>35</v>
      </c>
      <c r="H35" s="32" t="s">
        <v>36</v>
      </c>
      <c r="I35" s="31" t="s">
        <v>37</v>
      </c>
    </row>
    <row r="36" spans="1:9" ht="45" x14ac:dyDescent="0.25">
      <c r="A36" s="24" t="s">
        <v>38</v>
      </c>
      <c r="B36" s="28" t="s">
        <v>39</v>
      </c>
      <c r="C36" s="14"/>
      <c r="D36" s="14"/>
      <c r="E36" s="14"/>
      <c r="F36" s="14"/>
      <c r="G36" s="14"/>
      <c r="H36" s="14"/>
      <c r="I36" s="14"/>
    </row>
    <row r="37" spans="1:9" ht="30" x14ac:dyDescent="0.25">
      <c r="A37" s="25" t="s">
        <v>40</v>
      </c>
      <c r="B37" s="14" t="s">
        <v>41</v>
      </c>
      <c r="C37" s="33">
        <v>36</v>
      </c>
      <c r="D37" s="33" t="s">
        <v>42</v>
      </c>
      <c r="E37" s="29"/>
      <c r="F37" s="14" t="str">
        <f>IF(ISBLANK(E37),"", PRODUCT(C37,E37))</f>
        <v/>
      </c>
      <c r="G37" s="30"/>
      <c r="H37" s="14"/>
      <c r="I37" s="14"/>
    </row>
    <row r="38" spans="1:9" ht="45" x14ac:dyDescent="0.25">
      <c r="A38" s="25" t="s">
        <v>43</v>
      </c>
      <c r="B38" s="14" t="s">
        <v>44</v>
      </c>
      <c r="C38" s="14"/>
      <c r="D38" s="14"/>
      <c r="E38" s="14"/>
      <c r="F38" s="14"/>
      <c r="G38" s="14"/>
      <c r="H38" s="30"/>
      <c r="I38" s="30"/>
    </row>
    <row r="39" spans="1:9" ht="30" x14ac:dyDescent="0.25">
      <c r="A39" s="25" t="s">
        <v>45</v>
      </c>
      <c r="B39" s="14" t="s">
        <v>46</v>
      </c>
      <c r="C39" s="14"/>
      <c r="D39" s="14"/>
      <c r="E39" s="14"/>
      <c r="F39" s="14"/>
      <c r="G39" s="14"/>
      <c r="H39" s="30"/>
      <c r="I39" s="30"/>
    </row>
    <row r="40" spans="1:9" x14ac:dyDescent="0.25">
      <c r="E40" s="17" t="s">
        <v>47</v>
      </c>
      <c r="F40" s="17" t="str">
        <f>IF((COUNT(C37:C39)&lt;&gt;COUNT(F37:F39)),"", ROUND(SUM(F37:F39),2))</f>
        <v/>
      </c>
      <c r="G40" s="15" t="str">
        <f>IF((COUNT(C37:C39)&lt;&gt;COUNT(F37:F39)),"Neužpildytos visų objektų kainos", "")</f>
        <v>Neužpildytos visų objektų kainos</v>
      </c>
    </row>
    <row r="41" spans="1:9" x14ac:dyDescent="0.25">
      <c r="C41" s="17" t="s">
        <v>48</v>
      </c>
      <c r="D41" s="18"/>
      <c r="E41" s="17" t="s">
        <v>49</v>
      </c>
      <c r="F41" s="17" t="str">
        <f>IF(OR(F40="",D41=""),"", ROUND(PRODUCT(D41,F40)/100,2))</f>
        <v/>
      </c>
      <c r="G41" s="15" t="str">
        <f>IF(D41="", "Nurodykite taikomą PVM dydį", "")</f>
        <v>Nurodykite taikomą PVM dydį</v>
      </c>
    </row>
    <row r="42" spans="1:9" x14ac:dyDescent="0.25">
      <c r="E42" s="17" t="s">
        <v>50</v>
      </c>
      <c r="F42" s="17">
        <f>IF(ISBLANK(F41), "", ROUND(SUM(F40:F41),2))</f>
        <v>0</v>
      </c>
    </row>
    <row r="46" spans="1:9" x14ac:dyDescent="0.25">
      <c r="A46" s="12" t="s">
        <v>51</v>
      </c>
      <c r="B46" s="12" t="s">
        <v>52</v>
      </c>
    </row>
    <row r="48" spans="1:9" x14ac:dyDescent="0.25">
      <c r="A48" s="12" t="s">
        <v>28</v>
      </c>
    </row>
    <row r="49" spans="1:9" ht="150" x14ac:dyDescent="0.25">
      <c r="A49" s="32" t="s">
        <v>29</v>
      </c>
      <c r="B49" s="32" t="s">
        <v>30</v>
      </c>
      <c r="C49" s="32" t="s">
        <v>31</v>
      </c>
      <c r="D49" s="32" t="s">
        <v>32</v>
      </c>
      <c r="E49" s="32" t="s">
        <v>33</v>
      </c>
      <c r="F49" s="32" t="s">
        <v>34</v>
      </c>
      <c r="G49" s="32" t="s">
        <v>35</v>
      </c>
      <c r="H49" s="32" t="s">
        <v>36</v>
      </c>
      <c r="I49" s="32" t="s">
        <v>37</v>
      </c>
    </row>
    <row r="50" spans="1:9" x14ac:dyDescent="0.25">
      <c r="A50" s="24" t="s">
        <v>53</v>
      </c>
      <c r="B50" s="24" t="s">
        <v>54</v>
      </c>
      <c r="C50" s="25"/>
      <c r="D50" s="25"/>
      <c r="E50" s="25"/>
      <c r="F50" s="25"/>
      <c r="G50" s="25"/>
      <c r="H50" s="25"/>
      <c r="I50" s="25"/>
    </row>
    <row r="51" spans="1:9" ht="30" x14ac:dyDescent="0.25">
      <c r="A51" s="25" t="s">
        <v>55</v>
      </c>
      <c r="B51" s="25" t="s">
        <v>56</v>
      </c>
      <c r="C51" s="33">
        <v>240</v>
      </c>
      <c r="D51" s="33" t="s">
        <v>42</v>
      </c>
      <c r="E51" s="26"/>
      <c r="F51" s="25" t="str">
        <f>IF(ISBLANK(E51),"", PRODUCT(C51,E51))</f>
        <v/>
      </c>
      <c r="G51" s="27"/>
      <c r="H51" s="25"/>
      <c r="I51" s="25"/>
    </row>
    <row r="52" spans="1:9" ht="30" x14ac:dyDescent="0.25">
      <c r="A52" s="25" t="s">
        <v>57</v>
      </c>
      <c r="B52" s="25" t="s">
        <v>58</v>
      </c>
      <c r="C52" s="25"/>
      <c r="D52" s="25"/>
      <c r="E52" s="25"/>
      <c r="F52" s="25"/>
      <c r="G52" s="25"/>
      <c r="H52" s="27"/>
      <c r="I52" s="27"/>
    </row>
    <row r="53" spans="1:9" ht="30" x14ac:dyDescent="0.25">
      <c r="A53" s="25" t="s">
        <v>59</v>
      </c>
      <c r="B53" s="25" t="s">
        <v>60</v>
      </c>
      <c r="C53" s="25"/>
      <c r="D53" s="25"/>
      <c r="E53" s="25"/>
      <c r="F53" s="25"/>
      <c r="G53" s="25"/>
      <c r="H53" s="27"/>
      <c r="I53" s="27"/>
    </row>
    <row r="54" spans="1:9" x14ac:dyDescent="0.25">
      <c r="E54" s="17" t="s">
        <v>47</v>
      </c>
      <c r="F54" s="17" t="str">
        <f>IF((COUNT(C51:C53)&lt;&gt;COUNT(F51:F53)),"", ROUND(SUM(F51:F53),2))</f>
        <v/>
      </c>
      <c r="G54" s="15" t="str">
        <f>IF((COUNT(C51:C53)&lt;&gt;COUNT(F51:F53)),"Neužpildytos visų objektų kainos", "")</f>
        <v>Neužpildytos visų objektų kainos</v>
      </c>
    </row>
    <row r="55" spans="1:9" x14ac:dyDescent="0.25">
      <c r="C55" s="17" t="s">
        <v>48</v>
      </c>
      <c r="D55" s="18"/>
      <c r="E55" s="17" t="s">
        <v>49</v>
      </c>
      <c r="F55" s="17" t="str">
        <f>IF(OR(F54="",D55=""),"", ROUND(PRODUCT(D55,F54)/100,2))</f>
        <v/>
      </c>
      <c r="G55" s="15" t="str">
        <f>IF(D55="", "Nurodykite taikomą PVM dydį", "")</f>
        <v>Nurodykite taikomą PVM dydį</v>
      </c>
    </row>
    <row r="56" spans="1:9" x14ac:dyDescent="0.25">
      <c r="E56" s="17" t="s">
        <v>50</v>
      </c>
      <c r="F56" s="17">
        <f>IF(ISBLANK(F55), "", ROUND(SUM(F54:F55),2))</f>
        <v>0</v>
      </c>
    </row>
    <row r="60" spans="1:9" x14ac:dyDescent="0.25">
      <c r="A60" s="12" t="s">
        <v>61</v>
      </c>
      <c r="B60" s="12" t="s">
        <v>62</v>
      </c>
    </row>
    <row r="62" spans="1:9" x14ac:dyDescent="0.25">
      <c r="A62" s="12" t="s">
        <v>28</v>
      </c>
    </row>
    <row r="63" spans="1:9" ht="150" x14ac:dyDescent="0.25">
      <c r="A63" s="32" t="s">
        <v>29</v>
      </c>
      <c r="B63" s="32" t="s">
        <v>30</v>
      </c>
      <c r="C63" s="32" t="s">
        <v>31</v>
      </c>
      <c r="D63" s="32" t="s">
        <v>32</v>
      </c>
      <c r="E63" s="32" t="s">
        <v>33</v>
      </c>
      <c r="F63" s="32" t="s">
        <v>34</v>
      </c>
      <c r="G63" s="32" t="s">
        <v>35</v>
      </c>
      <c r="H63" s="32" t="s">
        <v>36</v>
      </c>
      <c r="I63" s="32" t="s">
        <v>37</v>
      </c>
    </row>
    <row r="64" spans="1:9" ht="30" x14ac:dyDescent="0.25">
      <c r="A64" s="24" t="s">
        <v>63</v>
      </c>
      <c r="B64" s="24" t="s">
        <v>64</v>
      </c>
      <c r="C64" s="25"/>
      <c r="D64" s="25"/>
      <c r="E64" s="25"/>
      <c r="F64" s="25"/>
      <c r="G64" s="25"/>
      <c r="H64" s="25"/>
      <c r="I64" s="25"/>
    </row>
    <row r="65" spans="1:9" ht="30" x14ac:dyDescent="0.25">
      <c r="A65" s="25" t="s">
        <v>65</v>
      </c>
      <c r="B65" s="25" t="s">
        <v>66</v>
      </c>
      <c r="C65" s="33">
        <v>30</v>
      </c>
      <c r="D65" s="33" t="s">
        <v>42</v>
      </c>
      <c r="E65" s="26"/>
      <c r="F65" s="25" t="str">
        <f>IF(ISBLANK(E65),"", PRODUCT(C65,E65))</f>
        <v/>
      </c>
      <c r="G65" s="27"/>
      <c r="H65" s="25"/>
      <c r="I65" s="25"/>
    </row>
    <row r="66" spans="1:9" ht="30" x14ac:dyDescent="0.25">
      <c r="A66" s="25" t="s">
        <v>67</v>
      </c>
      <c r="B66" s="25" t="s">
        <v>68</v>
      </c>
      <c r="C66" s="25"/>
      <c r="D66" s="25"/>
      <c r="E66" s="25"/>
      <c r="F66" s="25"/>
      <c r="G66" s="25"/>
      <c r="H66" s="27"/>
      <c r="I66" s="27"/>
    </row>
    <row r="67" spans="1:9" ht="30" x14ac:dyDescent="0.25">
      <c r="A67" s="25" t="s">
        <v>69</v>
      </c>
      <c r="B67" s="25" t="s">
        <v>46</v>
      </c>
      <c r="C67" s="25"/>
      <c r="D67" s="25"/>
      <c r="E67" s="25"/>
      <c r="F67" s="25"/>
      <c r="G67" s="25"/>
      <c r="H67" s="27"/>
      <c r="I67" s="27"/>
    </row>
    <row r="68" spans="1:9" x14ac:dyDescent="0.25">
      <c r="E68" s="17" t="s">
        <v>47</v>
      </c>
      <c r="F68" s="17" t="str">
        <f>IF((COUNT(C65:C67)&lt;&gt;COUNT(F65:F67)),"", ROUND(SUM(F65:F67),2))</f>
        <v/>
      </c>
      <c r="G68" s="15" t="str">
        <f>IF((COUNT(C65:C67)&lt;&gt;COUNT(F65:F67)),"Neužpildytos visų objektų kainos", "")</f>
        <v>Neužpildytos visų objektų kainos</v>
      </c>
    </row>
    <row r="69" spans="1:9" x14ac:dyDescent="0.25">
      <c r="C69" s="17" t="s">
        <v>48</v>
      </c>
      <c r="D69" s="18"/>
      <c r="E69" s="17" t="s">
        <v>49</v>
      </c>
      <c r="F69" s="17" t="str">
        <f>IF(OR(F68="",D69=""),"", ROUND(PRODUCT(D69,F68)/100,2))</f>
        <v/>
      </c>
      <c r="G69" s="15" t="str">
        <f>IF(D69="", "Nurodykite taikomą PVM dydį", "")</f>
        <v>Nurodykite taikomą PVM dydį</v>
      </c>
    </row>
    <row r="70" spans="1:9" x14ac:dyDescent="0.25">
      <c r="E70" s="17" t="s">
        <v>50</v>
      </c>
      <c r="F70" s="17">
        <f>IF(ISBLANK(F69), "", ROUND(SUM(F68:F69),2))</f>
        <v>0</v>
      </c>
    </row>
    <row r="74" spans="1:9" x14ac:dyDescent="0.25">
      <c r="A74" s="12" t="s">
        <v>70</v>
      </c>
      <c r="B74" s="12" t="s">
        <v>71</v>
      </c>
    </row>
    <row r="76" spans="1:9" x14ac:dyDescent="0.25">
      <c r="A76" s="12" t="s">
        <v>28</v>
      </c>
    </row>
    <row r="77" spans="1:9" ht="150" x14ac:dyDescent="0.25">
      <c r="A77" s="32" t="s">
        <v>29</v>
      </c>
      <c r="B77" s="32" t="s">
        <v>30</v>
      </c>
      <c r="C77" s="32" t="s">
        <v>31</v>
      </c>
      <c r="D77" s="32" t="s">
        <v>32</v>
      </c>
      <c r="E77" s="32" t="s">
        <v>33</v>
      </c>
      <c r="F77" s="32" t="s">
        <v>34</v>
      </c>
      <c r="G77" s="32" t="s">
        <v>35</v>
      </c>
      <c r="H77" s="32" t="s">
        <v>36</v>
      </c>
      <c r="I77" s="32" t="s">
        <v>37</v>
      </c>
    </row>
    <row r="78" spans="1:9" x14ac:dyDescent="0.25">
      <c r="A78" s="24" t="s">
        <v>72</v>
      </c>
      <c r="B78" s="24" t="s">
        <v>73</v>
      </c>
      <c r="C78" s="25"/>
      <c r="D78" s="25"/>
      <c r="E78" s="25"/>
      <c r="F78" s="25"/>
      <c r="G78" s="25"/>
      <c r="H78" s="25"/>
      <c r="I78" s="25"/>
    </row>
    <row r="79" spans="1:9" x14ac:dyDescent="0.25">
      <c r="A79" s="25" t="s">
        <v>74</v>
      </c>
      <c r="B79" s="25" t="s">
        <v>75</v>
      </c>
      <c r="C79" s="33">
        <v>55</v>
      </c>
      <c r="D79" s="33" t="s">
        <v>42</v>
      </c>
      <c r="E79" s="26"/>
      <c r="F79" s="25" t="str">
        <f>IF(ISBLANK(E79),"", PRODUCT(C79,E79))</f>
        <v/>
      </c>
      <c r="G79" s="27"/>
      <c r="H79" s="25"/>
      <c r="I79" s="25"/>
    </row>
    <row r="80" spans="1:9" ht="30" x14ac:dyDescent="0.25">
      <c r="A80" s="25" t="s">
        <v>76</v>
      </c>
      <c r="B80" s="25" t="s">
        <v>77</v>
      </c>
      <c r="C80" s="25"/>
      <c r="D80" s="25"/>
      <c r="E80" s="25"/>
      <c r="F80" s="25"/>
      <c r="G80" s="25"/>
      <c r="H80" s="27"/>
      <c r="I80" s="27"/>
    </row>
    <row r="81" spans="1:9" ht="30" x14ac:dyDescent="0.25">
      <c r="A81" s="25" t="s">
        <v>78</v>
      </c>
      <c r="B81" s="25" t="s">
        <v>79</v>
      </c>
      <c r="C81" s="25"/>
      <c r="D81" s="25"/>
      <c r="E81" s="25"/>
      <c r="F81" s="25"/>
      <c r="G81" s="25"/>
      <c r="H81" s="27"/>
      <c r="I81" s="27"/>
    </row>
    <row r="82" spans="1:9" ht="45" x14ac:dyDescent="0.25">
      <c r="A82" s="25" t="s">
        <v>80</v>
      </c>
      <c r="B82" s="25" t="s">
        <v>81</v>
      </c>
      <c r="C82" s="25"/>
      <c r="D82" s="25"/>
      <c r="E82" s="25"/>
      <c r="F82" s="25"/>
      <c r="G82" s="25"/>
      <c r="H82" s="27"/>
      <c r="I82" s="27"/>
    </row>
    <row r="83" spans="1:9" x14ac:dyDescent="0.25">
      <c r="E83" s="17" t="s">
        <v>47</v>
      </c>
      <c r="F83" s="17" t="str">
        <f>IF((COUNT(C79:C82)&lt;&gt;COUNT(F79:F82)),"", ROUND(SUM(F79:F82),2))</f>
        <v/>
      </c>
      <c r="G83" s="15" t="str">
        <f>IF((COUNT(C79:C82)&lt;&gt;COUNT(F79:F82)),"Neužpildytos visų objektų kainos", "")</f>
        <v>Neužpildytos visų objektų kainos</v>
      </c>
    </row>
    <row r="84" spans="1:9" x14ac:dyDescent="0.25">
      <c r="C84" s="17" t="s">
        <v>48</v>
      </c>
      <c r="D84" s="18"/>
      <c r="E84" s="17" t="s">
        <v>49</v>
      </c>
      <c r="F84" s="17" t="str">
        <f>IF(OR(F83="",D84=""),"", ROUND(PRODUCT(D84,F83)/100,2))</f>
        <v/>
      </c>
      <c r="G84" s="15" t="str">
        <f>IF(D84="", "Nurodykite taikomą PVM dydį", "")</f>
        <v>Nurodykite taikomą PVM dydį</v>
      </c>
    </row>
    <row r="85" spans="1:9" x14ac:dyDescent="0.25">
      <c r="E85" s="17" t="s">
        <v>50</v>
      </c>
      <c r="F85" s="17">
        <f>IF(ISBLANK(F84), "", ROUND(SUM(F83:F84),2))</f>
        <v>0</v>
      </c>
    </row>
    <row r="89" spans="1:9" x14ac:dyDescent="0.25">
      <c r="A89" s="12" t="s">
        <v>82</v>
      </c>
      <c r="B89" s="12" t="s">
        <v>71</v>
      </c>
    </row>
    <row r="91" spans="1:9" x14ac:dyDescent="0.25">
      <c r="A91" s="12" t="s">
        <v>28</v>
      </c>
    </row>
    <row r="92" spans="1:9" ht="150" x14ac:dyDescent="0.25">
      <c r="A92" s="32" t="s">
        <v>29</v>
      </c>
      <c r="B92" s="32" t="s">
        <v>30</v>
      </c>
      <c r="C92" s="32" t="s">
        <v>31</v>
      </c>
      <c r="D92" s="32" t="s">
        <v>32</v>
      </c>
      <c r="E92" s="32" t="s">
        <v>33</v>
      </c>
      <c r="F92" s="32" t="s">
        <v>34</v>
      </c>
      <c r="G92" s="32" t="s">
        <v>35</v>
      </c>
      <c r="H92" s="32" t="s">
        <v>36</v>
      </c>
      <c r="I92" s="32" t="s">
        <v>37</v>
      </c>
    </row>
    <row r="93" spans="1:9" x14ac:dyDescent="0.25">
      <c r="A93" s="24" t="s">
        <v>83</v>
      </c>
      <c r="B93" s="24" t="s">
        <v>73</v>
      </c>
      <c r="C93" s="25"/>
      <c r="D93" s="25"/>
      <c r="E93" s="25"/>
      <c r="F93" s="25"/>
      <c r="G93" s="25"/>
      <c r="H93" s="25"/>
      <c r="I93" s="25"/>
    </row>
    <row r="94" spans="1:9" x14ac:dyDescent="0.25">
      <c r="A94" s="25" t="s">
        <v>84</v>
      </c>
      <c r="B94" s="25" t="s">
        <v>85</v>
      </c>
      <c r="C94" s="33">
        <v>5</v>
      </c>
      <c r="D94" s="33" t="s">
        <v>42</v>
      </c>
      <c r="E94" s="26"/>
      <c r="F94" s="25" t="str">
        <f>IF(ISBLANK(E94),"", PRODUCT(C94,E94))</f>
        <v/>
      </c>
      <c r="G94" s="27"/>
      <c r="H94" s="25"/>
      <c r="I94" s="25"/>
    </row>
    <row r="95" spans="1:9" ht="30" x14ac:dyDescent="0.25">
      <c r="A95" s="25" t="s">
        <v>86</v>
      </c>
      <c r="B95" s="25" t="s">
        <v>87</v>
      </c>
      <c r="C95" s="25"/>
      <c r="D95" s="25"/>
      <c r="E95" s="25"/>
      <c r="F95" s="25"/>
      <c r="G95" s="25"/>
      <c r="H95" s="27"/>
      <c r="I95" s="27"/>
    </row>
    <row r="96" spans="1:9" ht="30" x14ac:dyDescent="0.25">
      <c r="A96" s="25" t="s">
        <v>88</v>
      </c>
      <c r="B96" s="25" t="s">
        <v>79</v>
      </c>
      <c r="C96" s="25"/>
      <c r="D96" s="25"/>
      <c r="E96" s="25"/>
      <c r="F96" s="25"/>
      <c r="G96" s="25"/>
      <c r="H96" s="27"/>
      <c r="I96" s="27"/>
    </row>
    <row r="97" spans="1:9" ht="45" x14ac:dyDescent="0.25">
      <c r="A97" s="25" t="s">
        <v>89</v>
      </c>
      <c r="B97" s="25" t="s">
        <v>81</v>
      </c>
      <c r="C97" s="25"/>
      <c r="D97" s="25"/>
      <c r="E97" s="25"/>
      <c r="F97" s="25"/>
      <c r="G97" s="25"/>
      <c r="H97" s="27"/>
      <c r="I97" s="27"/>
    </row>
    <row r="98" spans="1:9" x14ac:dyDescent="0.25">
      <c r="E98" s="17" t="s">
        <v>47</v>
      </c>
      <c r="F98" s="17" t="str">
        <f>IF((COUNT(C94:C97)&lt;&gt;COUNT(F94:F97)),"", ROUND(SUM(F94:F97),2))</f>
        <v/>
      </c>
      <c r="G98" s="15" t="str">
        <f>IF((COUNT(C94:C97)&lt;&gt;COUNT(F94:F97)),"Neužpildytos visų objektų kainos", "")</f>
        <v>Neužpildytos visų objektų kainos</v>
      </c>
    </row>
    <row r="99" spans="1:9" x14ac:dyDescent="0.25">
      <c r="C99" s="17" t="s">
        <v>48</v>
      </c>
      <c r="D99" s="18"/>
      <c r="E99" s="17" t="s">
        <v>49</v>
      </c>
      <c r="F99" s="17" t="str">
        <f>IF(OR(F98="",D99=""),"", ROUND(PRODUCT(D99,F98)/100,2))</f>
        <v/>
      </c>
      <c r="G99" s="15" t="str">
        <f>IF(D99="", "Nurodykite taikomą PVM dydį", "")</f>
        <v>Nurodykite taikomą PVM dydį</v>
      </c>
    </row>
    <row r="100" spans="1:9" x14ac:dyDescent="0.25">
      <c r="E100" s="17" t="s">
        <v>50</v>
      </c>
      <c r="F100" s="17">
        <f>IF(ISBLANK(F99), "", ROUND(SUM(F98:F99),2))</f>
        <v>0</v>
      </c>
    </row>
  </sheetData>
  <sheetProtection algorithmName="SHA-512" hashValue="MvOeD1r1MN9MfMpd6/bMmWuqgM915qmZ7y95p22YsmOnWSuBJZ+YrBLvAJ8PRj1cQigM6dotYLZjNnOD5F3Ftw==" saltValue="DrLMelM5lu7YFxYvLiiFA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90</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7" t="s">
        <v>91</v>
      </c>
      <c r="B5" s="61"/>
      <c r="C5" s="59" t="s">
        <v>92</v>
      </c>
      <c r="D5" s="60"/>
      <c r="E5" s="61"/>
      <c r="F5" s="59" t="s">
        <v>93</v>
      </c>
      <c r="G5" s="60"/>
      <c r="H5" s="61"/>
      <c r="I5" s="59" t="s">
        <v>94</v>
      </c>
      <c r="J5" s="61"/>
      <c r="K5" s="9" t="s">
        <v>95</v>
      </c>
    </row>
    <row r="6" spans="1:11" ht="48.95" customHeight="1" x14ac:dyDescent="0.25">
      <c r="A6" s="53"/>
      <c r="B6" s="40"/>
      <c r="C6" s="54"/>
      <c r="D6" s="52"/>
      <c r="E6" s="40"/>
      <c r="F6" s="54"/>
      <c r="G6" s="52"/>
      <c r="H6" s="40"/>
      <c r="I6" s="54"/>
      <c r="J6" s="40"/>
      <c r="K6" s="19"/>
    </row>
    <row r="7" spans="1:11" ht="48.95" customHeight="1" x14ac:dyDescent="0.25">
      <c r="A7" s="53"/>
      <c r="B7" s="40"/>
      <c r="C7" s="54"/>
      <c r="D7" s="52"/>
      <c r="E7" s="40"/>
      <c r="F7" s="54"/>
      <c r="G7" s="52"/>
      <c r="H7" s="40"/>
      <c r="I7" s="54"/>
      <c r="J7" s="40"/>
      <c r="K7" s="19"/>
    </row>
    <row r="8" spans="1:11" ht="48.95" customHeight="1" x14ac:dyDescent="0.25">
      <c r="A8" s="53"/>
      <c r="B8" s="40"/>
      <c r="C8" s="54"/>
      <c r="D8" s="52"/>
      <c r="E8" s="40"/>
      <c r="F8" s="54"/>
      <c r="G8" s="52"/>
      <c r="H8" s="40"/>
      <c r="I8" s="54"/>
      <c r="J8" s="40"/>
      <c r="K8" s="19"/>
    </row>
    <row r="9" spans="1:11" ht="48.95" customHeight="1" x14ac:dyDescent="0.25">
      <c r="A9" s="53"/>
      <c r="B9" s="40"/>
      <c r="C9" s="54"/>
      <c r="D9" s="52"/>
      <c r="E9" s="40"/>
      <c r="F9" s="54"/>
      <c r="G9" s="52"/>
      <c r="H9" s="40"/>
      <c r="I9" s="54"/>
      <c r="J9" s="40"/>
      <c r="K9" s="19"/>
    </row>
    <row r="10" spans="1:11" ht="48.95" customHeight="1" x14ac:dyDescent="0.25">
      <c r="A10" s="53"/>
      <c r="B10" s="40"/>
      <c r="C10" s="54"/>
      <c r="D10" s="52"/>
      <c r="E10" s="40"/>
      <c r="F10" s="54"/>
      <c r="G10" s="52"/>
      <c r="H10" s="40"/>
      <c r="I10" s="54"/>
      <c r="J10" s="40"/>
      <c r="K10" s="19"/>
    </row>
    <row r="11" spans="1:11" ht="48.95" customHeight="1" x14ac:dyDescent="0.25">
      <c r="A11" s="53"/>
      <c r="B11" s="40"/>
      <c r="C11" s="54"/>
      <c r="D11" s="52"/>
      <c r="E11" s="40"/>
      <c r="F11" s="54"/>
      <c r="G11" s="52"/>
      <c r="H11" s="40"/>
      <c r="I11" s="54"/>
      <c r="J11" s="40"/>
      <c r="K11" s="19"/>
    </row>
    <row r="12" spans="1:11" ht="48.95" customHeight="1" x14ac:dyDescent="0.25">
      <c r="A12" s="53"/>
      <c r="B12" s="40"/>
      <c r="C12" s="54"/>
      <c r="D12" s="52"/>
      <c r="E12" s="40"/>
      <c r="F12" s="54"/>
      <c r="G12" s="52"/>
      <c r="H12" s="40"/>
      <c r="I12" s="54"/>
      <c r="J12" s="40"/>
      <c r="K12" s="19"/>
    </row>
    <row r="13" spans="1:11" ht="48.95" customHeight="1" x14ac:dyDescent="0.25">
      <c r="A13" s="53"/>
      <c r="B13" s="40"/>
      <c r="C13" s="54"/>
      <c r="D13" s="52"/>
      <c r="E13" s="40"/>
      <c r="F13" s="54"/>
      <c r="G13" s="52"/>
      <c r="H13" s="40"/>
      <c r="I13" s="54"/>
      <c r="J13" s="40"/>
      <c r="K13" s="19"/>
    </row>
    <row r="14" spans="1:11" ht="48.95" customHeight="1" x14ac:dyDescent="0.25">
      <c r="A14" s="53"/>
      <c r="B14" s="40"/>
      <c r="C14" s="54"/>
      <c r="D14" s="52"/>
      <c r="E14" s="40"/>
      <c r="F14" s="54"/>
      <c r="G14" s="52"/>
      <c r="H14" s="40"/>
      <c r="I14" s="54"/>
      <c r="J14" s="40"/>
      <c r="K14" s="19"/>
    </row>
    <row r="15" spans="1:11" ht="48" customHeight="1" thickBot="1" x14ac:dyDescent="0.3">
      <c r="A15" s="79"/>
      <c r="B15" s="67"/>
      <c r="C15" s="72"/>
      <c r="D15" s="66"/>
      <c r="E15" s="67"/>
      <c r="F15" s="72"/>
      <c r="G15" s="66"/>
      <c r="H15" s="67"/>
      <c r="I15" s="72"/>
      <c r="J15" s="67"/>
      <c r="K15" s="20"/>
    </row>
    <row r="16" spans="1:11" ht="18.95" customHeight="1" x14ac:dyDescent="0.25">
      <c r="A16" s="10"/>
      <c r="B16" s="10"/>
      <c r="C16" s="10"/>
      <c r="D16" s="10"/>
      <c r="E16" s="10"/>
      <c r="F16" s="10"/>
      <c r="G16" s="10"/>
      <c r="H16" s="10"/>
      <c r="I16" s="10"/>
      <c r="J16" s="10"/>
      <c r="K16" s="11"/>
    </row>
    <row r="17" spans="1:11" ht="48.95" customHeight="1" x14ac:dyDescent="0.25">
      <c r="A17" s="76" t="s">
        <v>96</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7" t="s">
        <v>30</v>
      </c>
      <c r="B19" s="61"/>
      <c r="C19" s="59" t="s">
        <v>92</v>
      </c>
      <c r="D19" s="60"/>
      <c r="E19" s="61"/>
      <c r="F19" s="59" t="s">
        <v>97</v>
      </c>
      <c r="G19" s="60"/>
      <c r="H19" s="61"/>
      <c r="I19" s="78" t="s">
        <v>94</v>
      </c>
      <c r="J19" s="75"/>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4"/>
      <c r="B31" s="35"/>
      <c r="C31" s="35"/>
      <c r="D31" s="35"/>
      <c r="E31" s="35"/>
      <c r="F31" s="35"/>
      <c r="G31" s="35"/>
      <c r="H31" s="35"/>
      <c r="I31" s="35"/>
      <c r="J31" s="35"/>
    </row>
    <row r="33" spans="1:10" ht="15.95" customHeight="1" x14ac:dyDescent="0.25">
      <c r="A33" s="63" t="s">
        <v>98</v>
      </c>
      <c r="B33" s="35"/>
      <c r="C33" s="35"/>
      <c r="D33" s="35"/>
      <c r="E33" s="35"/>
      <c r="F33" s="35"/>
      <c r="G33" s="35"/>
      <c r="H33" s="35"/>
      <c r="I33" s="35"/>
      <c r="J33" s="35"/>
    </row>
    <row r="34" spans="1:10" ht="15.95" customHeight="1" thickBot="1" x14ac:dyDescent="0.3"/>
    <row r="35" spans="1:10" ht="15.95" customHeight="1" x14ac:dyDescent="0.25">
      <c r="A35" s="8" t="s">
        <v>29</v>
      </c>
      <c r="B35" s="73" t="s">
        <v>99</v>
      </c>
      <c r="C35" s="60"/>
      <c r="D35" s="60"/>
      <c r="E35" s="60"/>
      <c r="F35" s="60"/>
      <c r="G35" s="61"/>
      <c r="H35" s="74" t="s">
        <v>100</v>
      </c>
      <c r="I35" s="60"/>
      <c r="J35" s="75"/>
    </row>
    <row r="36" spans="1:10" ht="48" customHeight="1" x14ac:dyDescent="0.25">
      <c r="A36" s="21" t="s">
        <v>101</v>
      </c>
      <c r="B36" s="55" t="s">
        <v>102</v>
      </c>
      <c r="C36" s="52"/>
      <c r="D36" s="52"/>
      <c r="E36" s="52"/>
      <c r="F36" s="52"/>
      <c r="G36" s="40"/>
      <c r="H36" s="56"/>
      <c r="I36" s="52"/>
      <c r="J36" s="57"/>
    </row>
    <row r="37" spans="1:10" ht="48" customHeight="1" x14ac:dyDescent="0.25">
      <c r="A37" s="21" t="s">
        <v>103</v>
      </c>
      <c r="B37" s="55" t="s">
        <v>104</v>
      </c>
      <c r="C37" s="52"/>
      <c r="D37" s="52"/>
      <c r="E37" s="52"/>
      <c r="F37" s="52"/>
      <c r="G37" s="40"/>
      <c r="H37" s="56"/>
      <c r="I37" s="52"/>
      <c r="J37" s="57"/>
    </row>
    <row r="38" spans="1:10" ht="48" customHeight="1" x14ac:dyDescent="0.25">
      <c r="A38" s="21" t="s">
        <v>105</v>
      </c>
      <c r="B38" s="55" t="s">
        <v>106</v>
      </c>
      <c r="C38" s="52"/>
      <c r="D38" s="52"/>
      <c r="E38" s="52"/>
      <c r="F38" s="52"/>
      <c r="G38" s="40"/>
      <c r="H38" s="56"/>
      <c r="I38" s="52"/>
      <c r="J38" s="57"/>
    </row>
    <row r="39" spans="1:10" ht="48" customHeight="1" x14ac:dyDescent="0.25">
      <c r="A39" s="22"/>
      <c r="B39" s="51"/>
      <c r="C39" s="52"/>
      <c r="D39" s="52"/>
      <c r="E39" s="52"/>
      <c r="F39" s="52"/>
      <c r="G39" s="40"/>
      <c r="H39" s="56"/>
      <c r="I39" s="52"/>
      <c r="J39" s="57"/>
    </row>
    <row r="40" spans="1:10" ht="48" customHeight="1" x14ac:dyDescent="0.25">
      <c r="A40" s="22"/>
      <c r="B40" s="51"/>
      <c r="C40" s="52"/>
      <c r="D40" s="52"/>
      <c r="E40" s="52"/>
      <c r="F40" s="52"/>
      <c r="G40" s="40"/>
      <c r="H40" s="56"/>
      <c r="I40" s="52"/>
      <c r="J40" s="57"/>
    </row>
    <row r="41" spans="1:10" ht="48" customHeight="1" x14ac:dyDescent="0.25">
      <c r="A41" s="22"/>
      <c r="B41" s="51"/>
      <c r="C41" s="52"/>
      <c r="D41" s="52"/>
      <c r="E41" s="52"/>
      <c r="F41" s="52"/>
      <c r="G41" s="40"/>
      <c r="H41" s="56"/>
      <c r="I41" s="52"/>
      <c r="J41" s="57"/>
    </row>
    <row r="42" spans="1:10" ht="48" customHeight="1" x14ac:dyDescent="0.25">
      <c r="A42" s="22"/>
      <c r="B42" s="51"/>
      <c r="C42" s="52"/>
      <c r="D42" s="52"/>
      <c r="E42" s="52"/>
      <c r="F42" s="52"/>
      <c r="G42" s="40"/>
      <c r="H42" s="56"/>
      <c r="I42" s="52"/>
      <c r="J42" s="57"/>
    </row>
    <row r="43" spans="1:10" ht="48" customHeight="1" x14ac:dyDescent="0.25">
      <c r="A43" s="22"/>
      <c r="B43" s="51"/>
      <c r="C43" s="52"/>
      <c r="D43" s="52"/>
      <c r="E43" s="52"/>
      <c r="F43" s="52"/>
      <c r="G43" s="40"/>
      <c r="H43" s="56"/>
      <c r="I43" s="52"/>
      <c r="J43" s="57"/>
    </row>
    <row r="44" spans="1:10" ht="48" customHeight="1" x14ac:dyDescent="0.25">
      <c r="A44" s="22"/>
      <c r="B44" s="51"/>
      <c r="C44" s="52"/>
      <c r="D44" s="52"/>
      <c r="E44" s="52"/>
      <c r="F44" s="52"/>
      <c r="G44" s="40"/>
      <c r="H44" s="56"/>
      <c r="I44" s="52"/>
      <c r="J44" s="57"/>
    </row>
    <row r="45" spans="1:10" ht="48" customHeight="1" x14ac:dyDescent="0.25">
      <c r="A45" s="22"/>
      <c r="B45" s="51"/>
      <c r="C45" s="52"/>
      <c r="D45" s="52"/>
      <c r="E45" s="52"/>
      <c r="F45" s="52"/>
      <c r="G45" s="40"/>
      <c r="H45" s="56"/>
      <c r="I45" s="52"/>
      <c r="J45" s="57"/>
    </row>
    <row r="46" spans="1:10" ht="48.95" customHeight="1" thickBot="1" x14ac:dyDescent="0.3">
      <c r="A46" s="23"/>
      <c r="B46" s="65"/>
      <c r="C46" s="66"/>
      <c r="D46" s="66"/>
      <c r="E46" s="66"/>
      <c r="F46" s="66"/>
      <c r="G46" s="67"/>
      <c r="H46" s="68"/>
      <c r="I46" s="69"/>
      <c r="J46" s="70"/>
    </row>
    <row r="48" spans="1:10" ht="102" customHeight="1" x14ac:dyDescent="0.25">
      <c r="A48" s="64" t="s">
        <v>107</v>
      </c>
      <c r="B48" s="35"/>
      <c r="C48" s="35"/>
      <c r="D48" s="35"/>
      <c r="E48" s="35"/>
      <c r="F48" s="35"/>
      <c r="G48" s="35"/>
      <c r="H48" s="35"/>
      <c r="I48" s="35"/>
      <c r="J48" s="35"/>
    </row>
    <row r="51" spans="1:10" x14ac:dyDescent="0.25">
      <c r="A51" s="71" t="s">
        <v>108</v>
      </c>
      <c r="B51" s="35"/>
      <c r="C51" s="35"/>
      <c r="D51" s="35"/>
      <c r="E51" s="62"/>
      <c r="F51" s="35"/>
      <c r="G51" s="35"/>
      <c r="H51" s="35"/>
      <c r="I51" s="35"/>
      <c r="J51" s="35"/>
    </row>
    <row r="53" spans="1:10" x14ac:dyDescent="0.25">
      <c r="A53" s="71" t="s">
        <v>109</v>
      </c>
      <c r="B53" s="35"/>
      <c r="C53" s="35"/>
      <c r="D53" s="35"/>
      <c r="E53" s="62"/>
      <c r="F53" s="35"/>
      <c r="G53" s="35"/>
      <c r="H53" s="35"/>
      <c r="I53" s="35"/>
      <c r="J53" s="35"/>
    </row>
    <row r="100" spans="1:1" ht="15.75" x14ac:dyDescent="0.25">
      <c r="A100" t="s">
        <v>110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2025-04-25T08:03:59Z</dcterms:modified>
</cp:coreProperties>
</file>