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C:\Users\rasbuz\Documents\Chirurginiai siuvimo aparatai\"/>
    </mc:Choice>
  </mc:AlternateContent>
  <xr:revisionPtr revIDLastSave="0" documentId="13_ncr:1_{ABB6D333-19A4-4CD2-A5BE-7700BA242814}"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02" i="1" l="1"/>
  <c r="F299" i="1"/>
  <c r="F297" i="1"/>
  <c r="F293" i="1"/>
  <c r="F289" i="1"/>
  <c r="F301" i="1" s="1"/>
  <c r="F302" i="1" s="1"/>
  <c r="F303" i="1" s="1"/>
  <c r="F285" i="1"/>
  <c r="F281" i="1"/>
  <c r="G271" i="1"/>
  <c r="F262" i="1"/>
  <c r="F254" i="1"/>
  <c r="F246" i="1"/>
  <c r="F237" i="1"/>
  <c r="G227" i="1"/>
  <c r="F216" i="1"/>
  <c r="F210" i="1"/>
  <c r="F202" i="1"/>
  <c r="F194" i="1"/>
  <c r="F186" i="1"/>
  <c r="G226" i="1" s="1"/>
  <c r="G176" i="1"/>
  <c r="F171" i="1"/>
  <c r="F167" i="1"/>
  <c r="F163" i="1"/>
  <c r="F156" i="1"/>
  <c r="G146" i="1"/>
  <c r="F138" i="1"/>
  <c r="F131" i="1"/>
  <c r="F145" i="1" s="1"/>
  <c r="F146" i="1" s="1"/>
  <c r="F147" i="1" s="1"/>
  <c r="G121" i="1"/>
  <c r="F114" i="1"/>
  <c r="F107" i="1"/>
  <c r="G120" i="1" s="1"/>
  <c r="G97" i="1"/>
  <c r="F89" i="1"/>
  <c r="F81" i="1"/>
  <c r="G71" i="1"/>
  <c r="G70" i="1"/>
  <c r="F70" i="1"/>
  <c r="F71" i="1" s="1"/>
  <c r="F72" i="1" s="1"/>
  <c r="F55" i="1"/>
  <c r="G45" i="1"/>
  <c r="F38" i="1"/>
  <c r="G44" i="1" s="1"/>
  <c r="G21" i="1"/>
  <c r="G175" i="1" l="1"/>
  <c r="G145" i="1"/>
  <c r="G96" i="1"/>
  <c r="F226" i="1"/>
  <c r="F227" i="1" s="1"/>
  <c r="F228" i="1" s="1"/>
  <c r="G301" i="1"/>
  <c r="F270" i="1"/>
  <c r="F271" i="1" s="1"/>
  <c r="F272" i="1" s="1"/>
  <c r="F44" i="1"/>
  <c r="F45" i="1" s="1"/>
  <c r="F46" i="1" s="1"/>
  <c r="F120" i="1"/>
  <c r="F121" i="1" s="1"/>
  <c r="F122" i="1" s="1"/>
  <c r="F175" i="1"/>
  <c r="F176" i="1" s="1"/>
  <c r="F177" i="1" s="1"/>
  <c r="G270" i="1"/>
  <c r="F96" i="1"/>
  <c r="F97" i="1" s="1"/>
  <c r="F98" i="1" s="1"/>
</calcChain>
</file>

<file path=xl/sharedStrings.xml><?xml version="1.0" encoding="utf-8"?>
<sst xmlns="http://schemas.openxmlformats.org/spreadsheetml/2006/main" count="580" uniqueCount="385">
  <si>
    <t>PIRKIMO SĄLYGŲ PRIEDAS "PASIŪLYMO FORMA"</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</si>
  <si>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</si>
  <si>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</si>
  <si>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</si>
  <si>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</si>
  <si>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</si>
  <si>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</si>
  <si>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</si>
  <si>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</si>
  <si>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</si>
  <si>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</si>
  <si>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</si>
  <si>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</si>
  <si>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</si>
  <si>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</si>
  <si>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</si>
  <si>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</si>
  <si>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</si>
  <si>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</si>
  <si>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</si>
  <si>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</si>
  <si>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</si>
  <si>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</si>
  <si>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</si>
  <si>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1. DALIS</t>
  </si>
  <si>
    <t>ANTGALIS HAL IR RAR PROCEDŪRAI</t>
  </si>
  <si>
    <t>Tiekėjo pasiūlymas:</t>
  </si>
  <si>
    <t>Nr.</t>
  </si>
  <si>
    <t>Pavadinimas</t>
  </si>
  <si>
    <t>Kiekis</t>
  </si>
  <si>
    <t>Mato vienetas</t>
  </si>
  <si>
    <t>Įkainis be PVM, Eur</t>
  </si>
  <si>
    <t>Suma be PVM, Eur</t>
  </si>
  <si>
    <t>Siūlomos prekės pavadinimas, gamintojas, kodas</t>
  </si>
  <si>
    <t>Tiekėjo siūlomi parametrai ir parametrą pagrindžiantys dokumentai</t>
  </si>
  <si>
    <t>1.</t>
  </si>
  <si>
    <t>Antgalis HAL ir RAR procedūrai</t>
  </si>
  <si>
    <t>1.1.</t>
  </si>
  <si>
    <t>vnt</t>
  </si>
  <si>
    <t>1.1.1.</t>
  </si>
  <si>
    <t>Vienkartinis, sterilus</t>
  </si>
  <si>
    <t>1.1.2.</t>
  </si>
  <si>
    <t>Antgalis su asimetrine anga, pritaikytas laipsniškam gleivinės siuvimui</t>
  </si>
  <si>
    <t>1.1.3.</t>
  </si>
  <si>
    <t>Antgalio priekinėje dalyje integruotas ultragarsinis daviklis</t>
  </si>
  <si>
    <t>1.1.4.</t>
  </si>
  <si>
    <t>Sterilus antgalis darbui su panaudai pateikiamu aparatu , skirtu hemorojaus gydymui - hemorojaus mazgus maitinančių arterijų ligavimui bei rektoanalinės srities gleivinės atstatymui minimaliai invazinės chirurgijos būdu</t>
  </si>
  <si>
    <t>1.1.5.</t>
  </si>
  <si>
    <t>Pateikti panaudai vieną aparatą skirtą HAL ir RAR procedūrai</t>
  </si>
  <si>
    <t>Suma be PVM</t>
  </si>
  <si>
    <t>Taikomas PVM dydis (%)</t>
  </si>
  <si>
    <t>PVM suma</t>
  </si>
  <si>
    <t>Suma su PVM</t>
  </si>
  <si>
    <t>2. DALIS</t>
  </si>
  <si>
    <t>INTRAERTMINIS ŽARNŲ SIUVIMO APARATAS</t>
  </si>
  <si>
    <t>2.</t>
  </si>
  <si>
    <t>Intraertminis žarnų siuvimo aparatas</t>
  </si>
  <si>
    <t>2.1.</t>
  </si>
  <si>
    <t>2.1.1.</t>
  </si>
  <si>
    <t>Vienkartinis</t>
  </si>
  <si>
    <t>2.1.2.</t>
  </si>
  <si>
    <t>Cirkuliarus, lenktas</t>
  </si>
  <si>
    <t>2.1.3.</t>
  </si>
  <si>
    <t>Skirtas vienu metu nupjauti ir susiūti du tuščiavidurius organus (žarną su žarna, stemplę su skrandžiu ir pan.)</t>
  </si>
  <si>
    <t>2.1.4.</t>
  </si>
  <si>
    <t>Darbinės dalies ilgis  22cm (±0,5cm) ir 35cm (±0,5cm) (pasirinktinai užsakymo metu)</t>
  </si>
  <si>
    <t>2.1.5.</t>
  </si>
  <si>
    <t>Aparato darbinio antgalio skersmuo  20-21mm, 24-25mm, 27-28mm, 30-31mm, 33-34mm (pasirinktinai užsakymo metu)</t>
  </si>
  <si>
    <t>2.1.6.</t>
  </si>
  <si>
    <t>Aparato darbinio antgalio distalinė dalis, su galimybe prijungti troakarą audinių penetracijai, prie priekalo stiebo prijungti prailgintoją, kurio ilgis ne mažiau 100cm, skirtą priekalo įvedimui per burną į stemplę, stemplės jungties suformavimui (siuvimo aparatai su prailgintojais nekomplektuojami – būtina tik galimybė prailgintojus įsigyti atskirai ir juos naudoti su siūlomais aparatais, kurių darbinių antgalių skersmuo 20-21mm ir 24-25mm)</t>
  </si>
  <si>
    <t>2.1.7.</t>
  </si>
  <si>
    <t>Panaudojus siuvimo aparatą, jo diskinį priekalą pakreipti šonu (suformuotos žarnos jungties traumavimo sumažinimui priekalo ištraukimo metu)</t>
  </si>
  <si>
    <t>2.1.8.</t>
  </si>
  <si>
    <t>Aparatas sukomplektuotas su smailiais ir bukais troakarais</t>
  </si>
  <si>
    <t>2.1.9.</t>
  </si>
  <si>
    <t>Titano arba titano lydinio kabutės, išdėstytos dviem eilėmis</t>
  </si>
  <si>
    <t>2.1.10.</t>
  </si>
  <si>
    <t>Uždarytos kabutės aukštis  1,8mm – 2,0mm</t>
  </si>
  <si>
    <t>2.1.11.</t>
  </si>
  <si>
    <t>Atidarytos kabutės plotis 4,0mm (± 0,1mm), aukštis 4,8mm (±0,1mm)</t>
  </si>
  <si>
    <t>2.1.12.</t>
  </si>
  <si>
    <t>Turi būti saugiklis, apsaugantis nuo aparato atsitiktinio panaudojimo (suveikimo)</t>
  </si>
  <si>
    <t>2.1.13.</t>
  </si>
  <si>
    <t>Siuvimo metu suformuojama 1,9mm (±0,1mm) storio (nepriklausomai nuo darbinio antgalio skersmens) anastomotinė lūpa</t>
  </si>
  <si>
    <t>2.1.14.</t>
  </si>
  <si>
    <t>Siuvimo metu aparato išpjautos žarnos dalys surenkamos ant priekalo stiebo</t>
  </si>
  <si>
    <t>3. DALIS</t>
  </si>
  <si>
    <t>LINIJINIS SIUVIMO APARATAS IR KASETĖ</t>
  </si>
  <si>
    <t>3.</t>
  </si>
  <si>
    <t>Linijinis siuvimo aparatas ir kasetė</t>
  </si>
  <si>
    <t>3.1.</t>
  </si>
  <si>
    <t>Linijinis siuvimo aparatas</t>
  </si>
  <si>
    <t>3.1.1.</t>
  </si>
  <si>
    <t>Vienkartinis sterilus linijinis siuvimo aparatas su užtaisyta kasete</t>
  </si>
  <si>
    <t>3.1.2.</t>
  </si>
  <si>
    <t>Instrumentas skirtas naudoti viena ranka, gali būti užtaisomas iki 7 kartų, leidžiamas daugkartinis instrumento uždarymas ir atidarymas prieš išaunant</t>
  </si>
  <si>
    <t>3.1.3.</t>
  </si>
  <si>
    <t>Automatinis saugumo mechanizmas neleidžia iššauti panaudotos kasetės</t>
  </si>
  <si>
    <t>3.1.4.</t>
  </si>
  <si>
    <t>Kasetė užtaisyta titaninio plieno kabutėmis išdėstytomis dvejomis eilėmis</t>
  </si>
  <si>
    <t>3.1.5.</t>
  </si>
  <si>
    <t>Kasetės uždarytos kabutės aukštis pasirinktinai 1,5mm ir 2mm, atidarytos kabutės aukštis 3,5mm ir 4,8mm (dydis nurodomas užsakymo metu)</t>
  </si>
  <si>
    <t>3.1.6.</t>
  </si>
  <si>
    <t>Siūlės ilgis 45mm (±2mm)</t>
  </si>
  <si>
    <t>3.1.7.</t>
  </si>
  <si>
    <t>Kasetėje 15 kabučių  (± 2kabutės)</t>
  </si>
  <si>
    <t>3.2.</t>
  </si>
  <si>
    <t>Kasetė</t>
  </si>
  <si>
    <t>3.2.1.</t>
  </si>
  <si>
    <t>Sterili kasetė linijiniam siuvimo aparatui</t>
  </si>
  <si>
    <t>3.2.2.</t>
  </si>
  <si>
    <t>Kasetė užtaisyta titaninio plieno kabutėmis išdėstytomis dvejomis eilėmis.</t>
  </si>
  <si>
    <t>3.2.3.</t>
  </si>
  <si>
    <t>3.2.4.</t>
  </si>
  <si>
    <t>Siūlės ilgis 45mm (± 2mm)</t>
  </si>
  <si>
    <t>3.2.5.</t>
  </si>
  <si>
    <t>3.2.6.</t>
  </si>
  <si>
    <t>Kasetė suderinama su siūlomu linijiniu siuvimo aparatu</t>
  </si>
  <si>
    <t>4. DALIS</t>
  </si>
  <si>
    <t>4.</t>
  </si>
  <si>
    <t>4.1.</t>
  </si>
  <si>
    <t>4.1.1.</t>
  </si>
  <si>
    <t>4.1.2.</t>
  </si>
  <si>
    <t>4.1.3.</t>
  </si>
  <si>
    <t>4.1.4.</t>
  </si>
  <si>
    <t>4.1.5.</t>
  </si>
  <si>
    <t>4.1.6.</t>
  </si>
  <si>
    <t>Siūlės ilgis 60mm (± 2mm). Kasetėje 21 kabutė (± 2kabutės)</t>
  </si>
  <si>
    <t>4.2.</t>
  </si>
  <si>
    <t>4.2.1.</t>
  </si>
  <si>
    <t>4.2.2.</t>
  </si>
  <si>
    <t>4.2.3.</t>
  </si>
  <si>
    <t>4.2.4.</t>
  </si>
  <si>
    <t>Siūlės ilgis 60mm  (± 2mm). Kasetėje 21 kabutė (± 2kabutės)</t>
  </si>
  <si>
    <t>4.2.5.</t>
  </si>
  <si>
    <t>5. DALIS</t>
  </si>
  <si>
    <t>LINIJINIS TIESUS MECHANINIS SIUVIMO APARATAS IR KASETĖS</t>
  </si>
  <si>
    <t>5.</t>
  </si>
  <si>
    <t>Linijinis tiesus mechaninis siuvimo aparatas ir kasetės</t>
  </si>
  <si>
    <t>5.1.</t>
  </si>
  <si>
    <t>Linijinis tiesus mechaninis siuvimo aparatas</t>
  </si>
  <si>
    <t>5.1.1.</t>
  </si>
  <si>
    <t>Aparato darbinė dalis pagaminta iš nerūdijančio plieno</t>
  </si>
  <si>
    <t>5.1.2.</t>
  </si>
  <si>
    <t>Su aparatu galima naudoti skirtingo aukščio kabučių kasetes</t>
  </si>
  <si>
    <t>5.1.3.</t>
  </si>
  <si>
    <t>Aparatas vienkartinis, skirtas ne mažiau 8 kartus aktyvuoti (turi būti galima su vienu aparatu panaudoti ne mažiau kaip 8 kasetes)</t>
  </si>
  <si>
    <t>5.1.4.</t>
  </si>
  <si>
    <t>Aparatas skirtas dirbti viena ranka</t>
  </si>
  <si>
    <t>5.1.5.</t>
  </si>
  <si>
    <t>Atidarymo mechanizmo jungtukas integruotas aparato rankenos proksimalinėje dalyje arba prietaisas atidaromas atlenkiant fiksavimo svirtį</t>
  </si>
  <si>
    <t>5.1.6.</t>
  </si>
  <si>
    <t>Aparato aktyvinimo rankenėle iššovimą galima atlikti tiek iš kairės tiek iš dešinės pusės</t>
  </si>
  <si>
    <t>5.2.</t>
  </si>
  <si>
    <t>Papildomos kasetės linijiniam tiesiam mechaniniam siuvimo aparatui</t>
  </si>
  <si>
    <t>5.2.1.</t>
  </si>
  <si>
    <t>Kasetėje integruotas nerūdijančio plieno peilis</t>
  </si>
  <si>
    <t>5.2.2.</t>
  </si>
  <si>
    <t>Kasetėje ne mažiau kaip 4 eilės kabučių, kiekvienoje peilio pusėje išdėstyta po ne mažiau kaip 2 eiles kabučių</t>
  </si>
  <si>
    <t>5.2.3.</t>
  </si>
  <si>
    <t>Kasetės kabučių eilės ilgis intervale nuo 60 iki 81 mm</t>
  </si>
  <si>
    <t>5.2.4.</t>
  </si>
  <si>
    <t>Kabutės pagamintos iš titano arba titano lydinio</t>
  </si>
  <si>
    <t>5.2.5.</t>
  </si>
  <si>
    <t>Uždarytos (suformuotos) kabutės aukštis pasirenkamas iš ne mažiau kaip 3 dydžių, intervale nuo 1mm iki 2mm</t>
  </si>
  <si>
    <t>5.2.6.</t>
  </si>
  <si>
    <t>Po suspaudimo kabutės tampa „B“ arba „D“ formos</t>
  </si>
  <si>
    <t>6. DALIS</t>
  </si>
  <si>
    <t>ENDOSKOPINĖ SIUVIMO RANKENA IR KASETĖS</t>
  </si>
  <si>
    <t>6.</t>
  </si>
  <si>
    <t>Endoskopinė siuvimo rankena ir kasetės</t>
  </si>
  <si>
    <t>6.1.</t>
  </si>
  <si>
    <t>Endoskopinė siuvimo rankena</t>
  </si>
  <si>
    <t>6.1.1.</t>
  </si>
  <si>
    <t>Vienkartinis endoskopinis mechaninis siuvimo aparatas, suderinamas su siūlomomis kasetėmis</t>
  </si>
  <si>
    <t>6.1.2.</t>
  </si>
  <si>
    <t>Aparatas gali būti užtaisytas/“iššautas“ ne mažiau kaip 25 kartus</t>
  </si>
  <si>
    <t>6.1.3.</t>
  </si>
  <si>
    <t>Aparato darbinės dalies ilgis 5-6cm, 15-16cm, 25-26cm pasirinktinai</t>
  </si>
  <si>
    <t>6.1.4.</t>
  </si>
  <si>
    <t>Siuvimo aparatas pasuka kasetę iki 45° į abi puses. Darbinė dalis sukasi apie savo ašį 360°</t>
  </si>
  <si>
    <t>6.1.5.</t>
  </si>
  <si>
    <t>Kasetė uždaroma/atidaroma viena ranka, kilpinę rankeną spaudžiant/pastumiant nuo savęs, galimas kasetės daugkartinis atidarymas/uždarymas prieš šovimą</t>
  </si>
  <si>
    <t>6.1.6.</t>
  </si>
  <si>
    <t>Su tuo pačiu aparatu galima panaudoti įvairaus ilgio/kabučių aukščio pasisukančias kasetes, kuriose integruotas vienkartinis peilis</t>
  </si>
  <si>
    <t>6.2.</t>
  </si>
  <si>
    <t>Endoskopinė siuvimo kasetė</t>
  </si>
  <si>
    <t>6.2.1.</t>
  </si>
  <si>
    <t>Vienkartinė, sterili endoskopinė siuvimo-pjovimo kasetė</t>
  </si>
  <si>
    <t>6.2.2.</t>
  </si>
  <si>
    <t>Siūlės ilgis 45 ir 60mm ilgio (ilgis nurodomas užsakymo metu), kasetė artikuliuojama į abi puses ne mažiau kaip 45° kampu, kiekvienoje kasetėje integruotas peilis, 4 kabutės distalinėje kasetės dalyje, į abi puses nuo peilio išdėstyta po tris eiles skirtingo aukščio kabučių, atidarytų kabučių aukščiai: pirmoje eilėje (arčiausiai peilio) 2mm (± 0,1mm), antroje eilėje 2,5mm (± 0,1mm), trečioje eilėje 3mm (± 0,1mm)</t>
  </si>
  <si>
    <t>6.2.3.</t>
  </si>
  <si>
    <t>Tinkančios laparoskopiniam siuvimo-pjovimo aparatui</t>
  </si>
  <si>
    <t>6.3.</t>
  </si>
  <si>
    <t>6.3.1.</t>
  </si>
  <si>
    <t>6.3.2.</t>
  </si>
  <si>
    <t>Siūlės ilgis 45mm ir 60mm ilgio (ilgis nurodomas užsakymo metu), kasetė artikuliuojama į abi puses ne mažiau kaip 45° kampu, kiekvienoje kasetėje integruotas peilis, 4 kabutės distalinėje kasetės dalyje, į abi puses nuo peilio išdėstyta po tris eiles skirtingo aukščio kabučių, atidarytų kabučių aukščiai: pirmoje eilėje (arčiausiai peilio) 3mm (± 0,1mm), antroje eilėje 3,5mm (± 0,1mm), trečioje eilėje 4mm (± 0,1mm)</t>
  </si>
  <si>
    <t>6.3.3.</t>
  </si>
  <si>
    <t>6.4.</t>
  </si>
  <si>
    <t>6.4.1.</t>
  </si>
  <si>
    <t>6.4.2.</t>
  </si>
  <si>
    <t>Siūlės ilgis 45mm ir 60mm ilgio  (ilgis nurodomas užsakymo metu), kasetė artikuliuojama į abi puses ne mažiau kaip 45° kampu, kiekvienoje kasetėje integruotas peilis, 4 kabutės distalinėje kasetės dalyje, į abi puses nuo peilio išdėstyta po tris eiles skirtingo aukščio kabučių, atidarytų kabučių aukščiai: pirmoje eilėje (arčiausiai peilio) 4mm (± 0,1mm), antroje eilėje 4,5mm (± 0,1mm), trečioje eilėje 5mm (± 0,1mm)</t>
  </si>
  <si>
    <t>6.4.3.</t>
  </si>
  <si>
    <t>7. DALIS</t>
  </si>
  <si>
    <t>CHIRURGINĖS PRIEMONĖS SUDERINTOS SU „COVIDIEN” ELEKTROCHIRURGINIU GENERATORIUMI „FORCETRIAD“</t>
  </si>
  <si>
    <t>7.</t>
  </si>
  <si>
    <t>Chirurginės priemonės suderintos su „Covidien” elektrochirurginiu generatoriumi „ForceTriad“</t>
  </si>
  <si>
    <t>7.1.</t>
  </si>
  <si>
    <t>Bipolinės žnyplės</t>
  </si>
  <si>
    <t>7.1.1.</t>
  </si>
  <si>
    <t>Skirtos atviroms operacijoms</t>
  </si>
  <si>
    <t>7.1.2.</t>
  </si>
  <si>
    <t>Ilgis 19cm (±0,2 cm), žiaunų ilgis 17,3mm (±0,2mm), pjovimo ilgis 15,2mm (±0,2mm)</t>
  </si>
  <si>
    <t>7.1.3.</t>
  </si>
  <si>
    <t>Lenktos 28°</t>
  </si>
  <si>
    <t>7.1.4.</t>
  </si>
  <si>
    <t xml:space="preserve">Galimybė naudoti audinių nupjovimui be energijos aktyvacijos ir koaguliacijai be nupjovimo </t>
  </si>
  <si>
    <t>7.1.5.</t>
  </si>
  <si>
    <t>Galimybė vienos aktyvacijos metu pilnai sulydyti imtinai iki 7mm kraujagysles, limfagysles, audinių pluoštus</t>
  </si>
  <si>
    <t>7.1.6.</t>
  </si>
  <si>
    <t>Techniškai suderinamos su ligoninėje naudojamu firmos „Covidien” elektrochirurginiu generatoriumi „ForceTriad“</t>
  </si>
  <si>
    <t>7.1.7.</t>
  </si>
  <si>
    <t>Aktyvuojamos pasirinktinai ranka arba kojiniu jungikliu (pedalu)</t>
  </si>
  <si>
    <t>7.2.</t>
  </si>
  <si>
    <t>7.2.1.</t>
  </si>
  <si>
    <t>7.2.2.</t>
  </si>
  <si>
    <t>Ilgis 23cm (±0,2 cm), diametras 5mm (±0,2mm), žiaunų ilgis 20,3mm (±0,2mm), pjovimo ilgis 18,5mm (±0,2mm)</t>
  </si>
  <si>
    <t>7.2.3.</t>
  </si>
  <si>
    <t>Lenktos 22°, rotuojasi 350° padengtos danga, mažinančia audinių kibimą</t>
  </si>
  <si>
    <t>7.2.4.</t>
  </si>
  <si>
    <t>7.2.5.</t>
  </si>
  <si>
    <t>Galimybė vienos aktyvacijos metu pilnai sulydyti imtinai iki 7 mm kraujagysles, limfagysles, audinių pluoštus</t>
  </si>
  <si>
    <t>7.2.6.</t>
  </si>
  <si>
    <t>7.2.7.</t>
  </si>
  <si>
    <t>7.3.</t>
  </si>
  <si>
    <t>7.3.1.</t>
  </si>
  <si>
    <t>Skirtos laparoskopinėms operacijoms</t>
  </si>
  <si>
    <t>7.3.2.</t>
  </si>
  <si>
    <t>Ilgis 37cm (±0,2cm), diametras 5mm (±0,2mm), žiaunų ilgis 20,3mm (±0,2mm), pjovimo ilgis 18,5mm (±0,2mm)</t>
  </si>
  <si>
    <t>7.3.3.</t>
  </si>
  <si>
    <t>7.3.4.</t>
  </si>
  <si>
    <t>7.3.5.</t>
  </si>
  <si>
    <t>7.3.6.</t>
  </si>
  <si>
    <t>7.3.7.</t>
  </si>
  <si>
    <t>7.4.</t>
  </si>
  <si>
    <t>Bipolinis elektrodas</t>
  </si>
  <si>
    <t>7.4.1.</t>
  </si>
  <si>
    <t>Vienkartinis, skirtas audiniams sulydyti</t>
  </si>
  <si>
    <t>7.4.2.</t>
  </si>
  <si>
    <t>Elektrodo ilgis 25cm (±0,2cm), tinkamas darbui su daugkartinio naudojimo instrumentu Curved Jaw</t>
  </si>
  <si>
    <t>7.4.3.</t>
  </si>
  <si>
    <t>Žiaunos lenktos 34°</t>
  </si>
  <si>
    <t>7.4.4.</t>
  </si>
  <si>
    <t>7.4.5.</t>
  </si>
  <si>
    <t>7.5.</t>
  </si>
  <si>
    <t>7.5.1.</t>
  </si>
  <si>
    <t>7.5.2.</t>
  </si>
  <si>
    <t>Šafto ilgis 18cm (±1cm), pjovimo ilgis 34mm (±0,1mm), audinių sulydymo ilgis 36mm (±0,1mm), žiaunos pagamintos iš nerūdijančio plieno</t>
  </si>
  <si>
    <t>7.5.3.</t>
  </si>
  <si>
    <t>Lenktos 14°</t>
  </si>
  <si>
    <t>7.5.4.</t>
  </si>
  <si>
    <t>7.5.5.</t>
  </si>
  <si>
    <t>Yra saugumo mechanizmas garantuojantis, kad peilis po nupjovimo grįš į saugią padėtį</t>
  </si>
  <si>
    <t>7.5.6.</t>
  </si>
  <si>
    <t>Instrumente integruotas peilis pagamintas iš nerūdijančio plieno</t>
  </si>
  <si>
    <t>7.5.7.</t>
  </si>
  <si>
    <t>7.5.8.</t>
  </si>
  <si>
    <t>7.5.9.</t>
  </si>
  <si>
    <t>8. DALIS</t>
  </si>
  <si>
    <t>CHIRURGINĖS PRIEMONĖS SUDERINTOS SU „ETHICON ENDO-SURGERY“ GENERATORIUMI GEN11</t>
  </si>
  <si>
    <t>8.</t>
  </si>
  <si>
    <t>Chirurginės priemonės suderintos su „Ethicon Endo-Surgery“ generatoriumi GEN11</t>
  </si>
  <si>
    <t>8.1.</t>
  </si>
  <si>
    <t xml:space="preserve">Ultragarsinės koaguliuojančios žirklės </t>
  </si>
  <si>
    <t>8.1.1.</t>
  </si>
  <si>
    <t>8.1.2.</t>
  </si>
  <si>
    <t>Žirklių tipo rankena, 170mm ilgio (±5mm)</t>
  </si>
  <si>
    <t>8.1.3.</t>
  </si>
  <si>
    <t>Atraminis padas apačioje. Aktyvuojama rankiniu būdu arba kojiniu pedalu</t>
  </si>
  <si>
    <t>8.1.4.</t>
  </si>
  <si>
    <t>Dviejų galingumų aktyvacija - minimumo ir maksimumo</t>
  </si>
  <si>
    <t>8.1.5.</t>
  </si>
  <si>
    <t>lnstrumentas skirtas iki 5mm kraujagyslių koaguliacijai</t>
  </si>
  <si>
    <t>8.1.6.</t>
  </si>
  <si>
    <t>Žiotys lenktos 16mm ilgio (±1mm)</t>
  </si>
  <si>
    <t>8.1.7.</t>
  </si>
  <si>
    <t>Integruota audinių pokyčių matavimo technologija, reguliuojanti energijos padavimą</t>
  </si>
  <si>
    <t>8.1.8.</t>
  </si>
  <si>
    <t>lnstrumentas techniškai suderinamas su gamintojo ,,Ethicon Endo-Surgery" generatoriumi GEN11 arba generatorius tiekiamas panaudai. </t>
  </si>
  <si>
    <t>8.2.</t>
  </si>
  <si>
    <t>Ultragarsines koaguliuojančios žnyplės</t>
  </si>
  <si>
    <t>8.2.1.</t>
  </si>
  <si>
    <t>8.2.2.</t>
  </si>
  <si>
    <t>Instrumento koto ilgis 230mm (±5mm), diametras – 5mm. Pistoleto tipo rankena</t>
  </si>
  <si>
    <t>8.2.3.</t>
  </si>
  <si>
    <t>Lenkta darbine dalis. Aktyvuojama rankiniu būdu arba kojiniu pedalu</t>
  </si>
  <si>
    <t>8.2.4.</t>
  </si>
  <si>
    <t xml:space="preserve">Trijų galingumų aktyvacija - minimumo, maksimumo ir pažangiosios hemostazės </t>
  </si>
  <si>
    <t>8.2.5.</t>
  </si>
  <si>
    <t>Instrumentas skirtas iki 7mm kraujagyslių koaguliacijai</t>
  </si>
  <si>
    <t>8.2.6.</t>
  </si>
  <si>
    <t>8.2.7.</t>
  </si>
  <si>
    <t>8.3.</t>
  </si>
  <si>
    <t>Ultragarsinės koaguliuojančios žnyplės</t>
  </si>
  <si>
    <t>8.3.1.</t>
  </si>
  <si>
    <t>8.3.2.</t>
  </si>
  <si>
    <t>Instrumento koto ilgis 360mm (±5mm), diametras – 5mm. Pistoleto tipo rankena</t>
  </si>
  <si>
    <t>8.3.3.</t>
  </si>
  <si>
    <t>Lenkta darbinė dalis. Aktyvuojama rankiniu būdu arba kojiniu pedalu</t>
  </si>
  <si>
    <t>8.3.4.</t>
  </si>
  <si>
    <t>8.3.5.</t>
  </si>
  <si>
    <t>8.3.6.</t>
  </si>
  <si>
    <t>8.3.7.</t>
  </si>
  <si>
    <t>Instrumentas techniškai suderinamas su gamintojo "Ethicon Endo-Surgery" generatoriui GEN11 arba generatorius tiekiamas panaudai. </t>
  </si>
  <si>
    <t>8.4.</t>
  </si>
  <si>
    <t>8.4.1.</t>
  </si>
  <si>
    <t>8.4.2.</t>
  </si>
  <si>
    <t>8.4.3.</t>
  </si>
  <si>
    <t>8.4.4.</t>
  </si>
  <si>
    <t>8.4.5.</t>
  </si>
  <si>
    <t>Instrumentas skirtas iki 5mm kraujagyslių koaguliacijai</t>
  </si>
  <si>
    <t>8.4.6.</t>
  </si>
  <si>
    <t>8.4.7.</t>
  </si>
  <si>
    <t>9. DALIS</t>
  </si>
  <si>
    <t>TINKLELIŲ FIKSAVIMO INSTRUMENTAI</t>
  </si>
  <si>
    <t>9.</t>
  </si>
  <si>
    <t>Tinklelių fiksavimo instrumentai</t>
  </si>
  <si>
    <t>9.1.</t>
  </si>
  <si>
    <t>Tinklelių fiksavimo instrumentas</t>
  </si>
  <si>
    <t>9.1.1.</t>
  </si>
  <si>
    <t>Vienkartinis laparoskopinis tinklelio fiksavimo instrumentas 5mm diametro</t>
  </si>
  <si>
    <t>9.1.2.</t>
  </si>
  <si>
    <t>Aparato ilgis 355mm (± 5mm)  su 30vnt titaninių ar nerūdijančio plieno spiralės formos sraigtukų  (±2 sraigtai)</t>
  </si>
  <si>
    <t>9.1.3.</t>
  </si>
  <si>
    <t>Sraigto skersmuo 4,0mm (± 0,5mm), ilgis 3,8mm (± 0,5mm)</t>
  </si>
  <si>
    <t>9.2.</t>
  </si>
  <si>
    <t>Laparoskopinis tinklelių fiksavimo instrumentas</t>
  </si>
  <si>
    <t>9.2.1.</t>
  </si>
  <si>
    <t>Laparoskopinis vienkartinis išvaržų tinklelio fiksavimo instrumentas</t>
  </si>
  <si>
    <t>9.2.2.</t>
  </si>
  <si>
    <t>Diametro 5mm (± 0,1mm) su 30vnt PGLA sraigtukų (±2 sraigtai)</t>
  </si>
  <si>
    <t>9.2.3.</t>
  </si>
  <si>
    <t>Sraigtuko aukštis ne mažiau 5,1mm, ilgis ne mažiau 5,1mm, plotis ne mažiau 3,2mm</t>
  </si>
  <si>
    <t>9.3.</t>
  </si>
  <si>
    <t>9.3.1.</t>
  </si>
  <si>
    <t>Vienkartinis išvaržų tinklelio fiksavimo instrumentas</t>
  </si>
  <si>
    <t>9.3.2.</t>
  </si>
  <si>
    <t>Diametro 5mm  (± 0,1mm) su ne daugiau 15vnt. PGLA sraigtukų  (±2 sraigtai)</t>
  </si>
  <si>
    <t>9.3.3.</t>
  </si>
  <si>
    <t>9.4.</t>
  </si>
  <si>
    <t>Laparoskopinis artikuliuojantis išvaržų tinklelio fiksatorius</t>
  </si>
  <si>
    <t>9.4.1.</t>
  </si>
  <si>
    <t>Artikuliavimo kampai iki 65 laipsnių</t>
  </si>
  <si>
    <t>9.4.2.</t>
  </si>
  <si>
    <t>Pirminėje pakuotėje ne daugiau 3 dėtuvės po 10 besirezorbuojančių PGLA sraigtų (±2 sraigtai)</t>
  </si>
  <si>
    <t>9.4.3.</t>
  </si>
  <si>
    <t>9.5.</t>
  </si>
  <si>
    <t>Artikuliuojančio fiksatoriaus papildymas</t>
  </si>
  <si>
    <t>9.5.1.</t>
  </si>
  <si>
    <t xml:space="preserve"> Artikuliuojančio fiksatoriaus papildymas su 10 PGLA sraigtų (±2 sraigtai)</t>
  </si>
  <si>
    <t>9.6.</t>
  </si>
  <si>
    <t>9.6.1.</t>
  </si>
  <si>
    <t>Artikuliuojančio fiksatoriaus papildymas su 5 PGLA sraigtų (±2 sraigtai)</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</si>
  <si>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</si>
  <si>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</si>
  <si>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</si>
  <si>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</si>
  <si>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</si>
  <si>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</si>
  <si>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</si>
  <si>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</si>
  <si>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</si>
  <si>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</si>
  <si>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</si>
  <si>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</si>
  <si>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</si>
  <si>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</si>
  <si>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</si>
  <si>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</si>
  <si>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</si>
  <si>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</si>
  <si>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</si>
  <si>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</si>
  <si>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8931-1 2024-10-25 15:28:40</t>
  </si>
  <si>
    <t>CHIRURGINIAI SIUVIMO APARATAI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</si>
</sst>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16" xfId="0" applyFont="1" applyFill="1" applyBorder="1"/>
    <xf numFmtId="0" fontId="1" fillId="4" borderId="16" xfId="0" applyFont="1" applyFill="1" applyBorder="1"/>
    <xf numFmtId="0" fontId="1" fillId="6" borderId="16" xfId="0" applyFont="1" applyFill="1" applyBorder="1" applyProtection="1">
      <protection locked="0"/>
    </xf>
    <xf numFmtId="0" fontId="1" fillId="5" borderId="16"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2" fillId="4" borderId="16" xfId="0" applyFont="1" applyFill="1" applyBorder="1" applyAlignment="1">
      <alignment wrapText="1"/>
    </xf>
    <xf numFmtId="0" fontId="2" fillId="4" borderId="16" xfId="0" applyFont="1" applyFill="1" applyBorder="1" applyAlignment="1">
      <alignment vertical="center" wrapText="1"/>
    </xf>
    <xf numFmtId="0" fontId="1" fillId="4" borderId="16" xfId="0" applyFont="1" applyFill="1" applyBorder="1" applyAlignment="1">
      <alignment wrapText="1"/>
    </xf>
    <xf numFmtId="0" fontId="2" fillId="4" borderId="0" xfId="0" applyFont="1" applyFill="1" applyAlignment="1">
      <alignment vertical="center"/>
    </xf>
    <xf numFmtId="0" fontId="1" fillId="2" borderId="0" xfId="0" applyFont="1" applyFill="1" applyAlignment="1">
      <alignment vertical="center"/>
    </xf>
    <xf numFmtId="0" fontId="2" fillId="2" borderId="0" xfId="0" applyFont="1" applyFill="1" applyAlignment="1">
      <alignment vertical="center"/>
    </xf>
    <xf numFmtId="0" fontId="1" fillId="2" borderId="1" xfId="0" applyFont="1" applyFill="1" applyBorder="1" applyAlignment="1">
      <alignment horizontal="left" vertical="center"/>
    </xf>
    <xf numFmtId="0" fontId="1" fillId="4" borderId="0" xfId="0" applyFont="1" applyFill="1" applyAlignment="1">
      <alignment vertical="center"/>
    </xf>
    <xf numFmtId="0" fontId="2" fillId="4" borderId="16" xfId="0" applyFont="1" applyFill="1" applyBorder="1" applyAlignment="1">
      <alignment vertical="center"/>
    </xf>
    <xf numFmtId="0" fontId="1" fillId="4" borderId="16" xfId="0" applyFont="1" applyFill="1" applyBorder="1" applyAlignment="1">
      <alignment vertical="center"/>
    </xf>
    <xf numFmtId="0" fontId="1" fillId="2" borderId="0" xfId="0" applyFont="1" applyFill="1" applyAlignment="1">
      <alignment horizontal="center"/>
    </xf>
    <xf numFmtId="0" fontId="2" fillId="4" borderId="16" xfId="0" applyFont="1" applyFill="1" applyBorder="1" applyAlignment="1">
      <alignment horizontal="center" vertical="center" wrapText="1"/>
    </xf>
    <xf numFmtId="0" fontId="1" fillId="4" borderId="16" xfId="0" applyFont="1" applyFill="1" applyBorder="1" applyAlignment="1">
      <alignment horizontal="center"/>
    </xf>
    <xf numFmtId="0" fontId="1" fillId="5" borderId="0" xfId="0" applyFont="1" applyFill="1" applyAlignment="1" applyProtection="1">
      <alignment horizontal="center"/>
      <protection locked="0"/>
    </xf>
    <xf numFmtId="0" fontId="1" fillId="5" borderId="16" xfId="0" applyFont="1" applyFill="1" applyBorder="1" applyAlignment="1" applyProtection="1">
      <alignment horizontal="center"/>
      <protection locked="0"/>
    </xf>
    <xf numFmtId="0" fontId="2" fillId="4" borderId="16" xfId="0" applyFont="1" applyFill="1" applyBorder="1" applyAlignment="1">
      <alignment horizontal="left"/>
    </xf>
    <xf numFmtId="0" fontId="1" fillId="2" borderId="0" xfId="0" applyFont="1" applyFill="1" applyAlignment="1">
      <alignment horizontal="left"/>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3" xfId="0" applyBorder="1" applyProtection="1">
      <protection locked="0"/>
    </xf>
    <xf numFmtId="0" fontId="0" fillId="0" borderId="12" xfId="0" applyBorder="1" applyProtection="1">
      <protection locked="0"/>
    </xf>
    <xf numFmtId="0" fontId="1" fillId="2" borderId="1" xfId="0" applyFont="1" applyFill="1" applyBorder="1" applyAlignment="1">
      <alignment vertical="center" wrapText="1"/>
    </xf>
    <xf numFmtId="0" fontId="0" fillId="0" borderId="12" xfId="0" applyBorder="1"/>
    <xf numFmtId="0" fontId="1" fillId="4" borderId="16" xfId="0" applyFont="1" applyFill="1" applyBorder="1" applyAlignment="1">
      <alignment vertical="center" wrapText="1"/>
    </xf>
    <xf numFmtId="0" fontId="0" fillId="0" borderId="16"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15" xfId="0" applyBorder="1"/>
    <xf numFmtId="0" fontId="1" fillId="5" borderId="16" xfId="0" applyFont="1" applyFill="1" applyBorder="1" applyAlignment="1" applyProtection="1">
      <alignment horizontal="center" vertical="center" wrapText="1"/>
      <protection locked="0"/>
    </xf>
    <xf numFmtId="0" fontId="0" fillId="0" borderId="16"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3" borderId="7"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0" fillId="0" borderId="13" xfId="0" applyBorder="1"/>
    <xf numFmtId="0" fontId="1" fillId="5" borderId="14" xfId="0" applyFont="1" applyFill="1" applyBorder="1" applyAlignment="1" applyProtection="1">
      <alignment horizontal="center" vertical="center" wrapText="1"/>
      <protection locked="0"/>
    </xf>
    <xf numFmtId="0" fontId="0" fillId="0" borderId="14" xfId="0" applyBorder="1"/>
    <xf numFmtId="0" fontId="1" fillId="3" borderId="1"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0" xfId="0" applyBorder="1"/>
    <xf numFmtId="0" fontId="0" fillId="0" borderId="9"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xf>
    <xf numFmtId="0" fontId="1" fillId="2" borderId="6" xfId="0" applyFont="1" applyFill="1" applyBorder="1" applyAlignment="1">
      <alignment horizontal="center" vertical="center" wrapText="1"/>
    </xf>
    <xf numFmtId="0" fontId="0" fillId="0" borderId="11" xfId="0" applyBorder="1"/>
    <xf numFmtId="0" fontId="1" fillId="2" borderId="9" xfId="0" applyFont="1" applyFill="1" applyBorder="1" applyAlignment="1">
      <alignment horizontal="center" vertical="center" wrapText="1"/>
    </xf>
    <xf numFmtId="0" fontId="1" fillId="2" borderId="11"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303"/>
  <sheetViews>
    <sheetView tabSelected="1" topLeftCell="A21" workbookViewId="0">
      <selection activeCell="B37" sqref="B37"/>
    </sheetView>
  </sheetViews>
  <sheetFormatPr defaultColWidth="10.875" defaultRowHeight="15" x14ac:dyDescent="0.25"/>
  <cols>
    <col min="1" max="1" width="9.125" style="25" customWidth="1"/>
    <col min="2" max="2" width="78" style="1" customWidth="1"/>
    <col min="3" max="3" width="10.5" style="31" customWidth="1"/>
    <col min="4" max="4" width="12.25" style="31" customWidth="1"/>
    <col min="5" max="5" width="16" style="1" customWidth="1"/>
    <col min="6" max="6" width="15.5" style="1" customWidth="1"/>
    <col min="7" max="7" width="20.5" style="1" customWidth="1"/>
    <col min="8" max="8" width="36.25" style="1" customWidth="1"/>
    <col min="9" max="15" width="25" style="1" customWidth="1"/>
    <col min="16" max="16" width="10.875" style="1" customWidth="1"/>
    <col min="17" max="16384" width="10.875" style="1"/>
  </cols>
  <sheetData>
    <row r="2" spans="1:6" x14ac:dyDescent="0.25">
      <c r="A2" s="24" t="s">
        <v>0</v>
      </c>
      <c r="B2" s="2"/>
    </row>
    <row r="3" spans="1:6" x14ac:dyDescent="0.25">
      <c r="B3" s="3"/>
    </row>
    <row r="4" spans="1:6" x14ac:dyDescent="0.25">
      <c r="A4" s="24" t="s">
        <v>384</v>
      </c>
      <c r="B4" s="2"/>
    </row>
    <row r="5" spans="1:6" x14ac:dyDescent="0.25">
      <c r="A5" s="26"/>
      <c r="B5" s="2"/>
    </row>
    <row r="6" spans="1:6" x14ac:dyDescent="0.25">
      <c r="A6" s="25" t="s">
        <v>1</v>
      </c>
      <c r="B6" s="11" t="s">
        <v>2</v>
      </c>
    </row>
    <row r="7" spans="1:6" x14ac:dyDescent="0.25">
      <c r="B7" s="2"/>
    </row>
    <row r="8" spans="1:6" x14ac:dyDescent="0.25">
      <c r="A8" s="27" t="s">
        <v>3</v>
      </c>
      <c r="B8" s="12"/>
    </row>
    <row r="9" spans="1:6" x14ac:dyDescent="0.25">
      <c r="A9" s="27" t="s">
        <v>4</v>
      </c>
      <c r="B9" s="12"/>
    </row>
    <row r="10" spans="1:6" x14ac:dyDescent="0.25">
      <c r="A10" s="27" t="s">
        <v>5</v>
      </c>
      <c r="B10" s="12"/>
    </row>
    <row r="12" spans="1:6" ht="15.75" x14ac:dyDescent="0.25">
      <c r="A12" s="42" t="s">
        <v>6</v>
      </c>
      <c r="B12" s="43"/>
      <c r="C12" s="39"/>
      <c r="D12" s="40"/>
      <c r="E12" s="40"/>
      <c r="F12" s="41"/>
    </row>
    <row r="13" spans="1:6" ht="15.95" customHeight="1" x14ac:dyDescent="0.25">
      <c r="A13" s="47" t="s">
        <v>7</v>
      </c>
      <c r="B13" s="48"/>
      <c r="C13" s="39"/>
      <c r="D13" s="40"/>
      <c r="E13" s="40"/>
      <c r="F13" s="41"/>
    </row>
    <row r="14" spans="1:6" ht="15.95" customHeight="1" x14ac:dyDescent="0.25">
      <c r="A14" s="47" t="s">
        <v>8</v>
      </c>
      <c r="B14" s="48"/>
      <c r="C14" s="39"/>
      <c r="D14" s="40"/>
      <c r="E14" s="40"/>
      <c r="F14" s="41"/>
    </row>
    <row r="15" spans="1:6" ht="15.95" customHeight="1" x14ac:dyDescent="0.25">
      <c r="A15" s="42" t="s">
        <v>9</v>
      </c>
      <c r="B15" s="43"/>
      <c r="C15" s="39"/>
      <c r="D15" s="40"/>
      <c r="E15" s="40"/>
      <c r="F15" s="41"/>
    </row>
    <row r="16" spans="1:6" ht="63" customHeight="1" x14ac:dyDescent="0.25">
      <c r="A16" s="51" t="s">
        <v>10</v>
      </c>
      <c r="B16" s="48"/>
      <c r="C16" s="39"/>
      <c r="D16" s="40"/>
      <c r="E16" s="40"/>
      <c r="F16" s="41"/>
    </row>
    <row r="17" spans="1:7" ht="15.95" customHeight="1" x14ac:dyDescent="0.25">
      <c r="A17" s="42" t="s">
        <v>11</v>
      </c>
      <c r="B17" s="43"/>
      <c r="C17" s="39"/>
      <c r="D17" s="40"/>
      <c r="E17" s="40"/>
      <c r="F17" s="41"/>
    </row>
    <row r="18" spans="1:7" ht="15.95" customHeight="1" x14ac:dyDescent="0.25">
      <c r="A18" s="42" t="s">
        <v>12</v>
      </c>
      <c r="B18" s="43"/>
      <c r="C18" s="39"/>
      <c r="D18" s="40"/>
      <c r="E18" s="40"/>
      <c r="F18" s="41"/>
    </row>
    <row r="19" spans="1:7" ht="48" customHeight="1" x14ac:dyDescent="0.25">
      <c r="A19" s="42" t="s">
        <v>13</v>
      </c>
      <c r="B19" s="43"/>
      <c r="C19" s="39"/>
      <c r="D19" s="40"/>
      <c r="E19" s="40"/>
      <c r="F19" s="41"/>
    </row>
    <row r="20" spans="1:7" ht="54.95" customHeight="1" x14ac:dyDescent="0.25">
      <c r="A20" s="42" t="s">
        <v>14</v>
      </c>
      <c r="B20" s="43"/>
      <c r="C20" s="39"/>
      <c r="D20" s="40"/>
      <c r="E20" s="40"/>
      <c r="F20" s="41"/>
    </row>
    <row r="21" spans="1:7" ht="71.099999999999994" customHeight="1" x14ac:dyDescent="0.25">
      <c r="A21" s="44" t="s">
        <v>15</v>
      </c>
      <c r="B21" s="45"/>
      <c r="C21" s="49"/>
      <c r="D21" s="50"/>
      <c r="E21" s="50"/>
      <c r="F21" s="50"/>
      <c r="G21" s="13" t="str">
        <f>IF((SUMPRODUCT(--(C21=""))&gt;0), "Privaloma užpildyti, kai taikomi pašalinimo pagrindai", "")</f>
        <v>Privaloma užpildyti, kai taikomi pašalinimo pagrindai</v>
      </c>
    </row>
    <row r="22" spans="1:7" ht="18" customHeight="1" x14ac:dyDescent="0.25">
      <c r="A22" s="4"/>
      <c r="B22" s="4"/>
      <c r="C22" s="5"/>
      <c r="D22" s="5"/>
      <c r="E22" s="5"/>
      <c r="F22" s="5"/>
    </row>
    <row r="23" spans="1:7" x14ac:dyDescent="0.25">
      <c r="A23" s="52" t="s">
        <v>16</v>
      </c>
      <c r="B23" s="38"/>
      <c r="C23" s="38"/>
      <c r="D23" s="38"/>
      <c r="E23" s="38"/>
      <c r="F23" s="38"/>
    </row>
    <row r="24" spans="1:7" x14ac:dyDescent="0.25">
      <c r="A24" s="38" t="s">
        <v>17</v>
      </c>
      <c r="B24" s="38"/>
      <c r="C24" s="38"/>
      <c r="D24" s="38"/>
      <c r="E24" s="38"/>
      <c r="F24" s="38"/>
    </row>
    <row r="25" spans="1:7" x14ac:dyDescent="0.25">
      <c r="A25" s="38" t="s">
        <v>18</v>
      </c>
      <c r="B25" s="38"/>
      <c r="C25" s="38"/>
      <c r="D25" s="38"/>
      <c r="E25" s="38"/>
      <c r="F25" s="38"/>
    </row>
    <row r="26" spans="1:7" x14ac:dyDescent="0.25">
      <c r="A26" s="38" t="s">
        <v>19</v>
      </c>
      <c r="B26" s="38"/>
      <c r="C26" s="38"/>
      <c r="D26" s="38"/>
      <c r="E26" s="38"/>
      <c r="F26" s="38"/>
    </row>
    <row r="27" spans="1:7" x14ac:dyDescent="0.25">
      <c r="A27" s="38" t="s">
        <v>20</v>
      </c>
      <c r="B27" s="38"/>
      <c r="C27" s="38"/>
      <c r="D27" s="38"/>
      <c r="E27" s="38"/>
      <c r="F27" s="38"/>
    </row>
    <row r="28" spans="1:7" ht="32.1" customHeight="1" x14ac:dyDescent="0.25">
      <c r="A28" s="46" t="s">
        <v>21</v>
      </c>
      <c r="B28" s="38"/>
      <c r="C28" s="38"/>
      <c r="D28" s="38"/>
      <c r="E28" s="38"/>
      <c r="F28" s="38"/>
    </row>
    <row r="29" spans="1:7" x14ac:dyDescent="0.25">
      <c r="A29" s="38" t="s">
        <v>22</v>
      </c>
      <c r="B29" s="38"/>
      <c r="C29" s="38"/>
      <c r="D29" s="38"/>
      <c r="E29" s="38"/>
      <c r="F29" s="38"/>
    </row>
    <row r="30" spans="1:7" x14ac:dyDescent="0.25">
      <c r="A30" s="28" t="s">
        <v>23</v>
      </c>
      <c r="D30" s="34"/>
    </row>
    <row r="31" spans="1:7" x14ac:dyDescent="0.25">
      <c r="A31" s="28"/>
    </row>
    <row r="32" spans="1:7" x14ac:dyDescent="0.25">
      <c r="A32" s="28"/>
    </row>
    <row r="33" spans="1:8" x14ac:dyDescent="0.25">
      <c r="A33" s="24" t="s">
        <v>24</v>
      </c>
      <c r="B33" s="11" t="s">
        <v>25</v>
      </c>
    </row>
    <row r="35" spans="1:8" x14ac:dyDescent="0.25">
      <c r="A35" s="24" t="s">
        <v>26</v>
      </c>
    </row>
    <row r="36" spans="1:8" ht="45" x14ac:dyDescent="0.25">
      <c r="A36" s="22" t="s">
        <v>27</v>
      </c>
      <c r="B36" s="22" t="s">
        <v>28</v>
      </c>
      <c r="C36" s="32" t="s">
        <v>29</v>
      </c>
      <c r="D36" s="32" t="s">
        <v>30</v>
      </c>
      <c r="E36" s="22" t="s">
        <v>31</v>
      </c>
      <c r="F36" s="22" t="s">
        <v>32</v>
      </c>
      <c r="G36" s="22" t="s">
        <v>33</v>
      </c>
      <c r="H36" s="22" t="s">
        <v>34</v>
      </c>
    </row>
    <row r="37" spans="1:8" x14ac:dyDescent="0.25">
      <c r="A37" s="29" t="s">
        <v>35</v>
      </c>
      <c r="B37" s="14" t="s">
        <v>36</v>
      </c>
      <c r="C37" s="33"/>
      <c r="D37" s="33"/>
      <c r="E37" s="15"/>
      <c r="F37" s="15"/>
      <c r="G37" s="15"/>
      <c r="H37" s="15"/>
    </row>
    <row r="38" spans="1:8" x14ac:dyDescent="0.25">
      <c r="A38" s="30" t="s">
        <v>37</v>
      </c>
      <c r="B38" s="15" t="s">
        <v>36</v>
      </c>
      <c r="C38" s="33">
        <v>60</v>
      </c>
      <c r="D38" s="33" t="s">
        <v>38</v>
      </c>
      <c r="E38" s="16"/>
      <c r="F38" s="15" t="str">
        <f>IF(ISBLANK(E38),"", PRODUCT(C38,E38))</f>
        <v/>
      </c>
      <c r="G38" s="17"/>
      <c r="H38" s="15"/>
    </row>
    <row r="39" spans="1:8" x14ac:dyDescent="0.25">
      <c r="A39" s="30" t="s">
        <v>39</v>
      </c>
      <c r="B39" s="15" t="s">
        <v>40</v>
      </c>
      <c r="C39" s="33"/>
      <c r="D39" s="33"/>
      <c r="E39" s="15"/>
      <c r="F39" s="15"/>
      <c r="G39" s="15"/>
      <c r="H39" s="17"/>
    </row>
    <row r="40" spans="1:8" x14ac:dyDescent="0.25">
      <c r="A40" s="30" t="s">
        <v>41</v>
      </c>
      <c r="B40" s="15" t="s">
        <v>42</v>
      </c>
      <c r="C40" s="33"/>
      <c r="D40" s="33"/>
      <c r="E40" s="15"/>
      <c r="F40" s="15"/>
      <c r="G40" s="15"/>
      <c r="H40" s="17"/>
    </row>
    <row r="41" spans="1:8" x14ac:dyDescent="0.25">
      <c r="A41" s="30" t="s">
        <v>43</v>
      </c>
      <c r="B41" s="15" t="s">
        <v>44</v>
      </c>
      <c r="C41" s="33"/>
      <c r="D41" s="33"/>
      <c r="E41" s="15"/>
      <c r="F41" s="15"/>
      <c r="G41" s="15"/>
      <c r="H41" s="17"/>
    </row>
    <row r="42" spans="1:8" ht="45" x14ac:dyDescent="0.25">
      <c r="A42" s="30" t="s">
        <v>45</v>
      </c>
      <c r="B42" s="23" t="s">
        <v>46</v>
      </c>
      <c r="C42" s="33"/>
      <c r="D42" s="33"/>
      <c r="E42" s="15"/>
      <c r="F42" s="15"/>
      <c r="G42" s="15"/>
      <c r="H42" s="17"/>
    </row>
    <row r="43" spans="1:8" x14ac:dyDescent="0.25">
      <c r="A43" s="30" t="s">
        <v>47</v>
      </c>
      <c r="B43" s="15" t="s">
        <v>48</v>
      </c>
      <c r="C43" s="33"/>
      <c r="D43" s="33"/>
      <c r="E43" s="15"/>
      <c r="F43" s="15"/>
      <c r="G43" s="15"/>
      <c r="H43" s="17"/>
    </row>
    <row r="44" spans="1:8" x14ac:dyDescent="0.25">
      <c r="E44" s="14" t="s">
        <v>49</v>
      </c>
      <c r="F44" s="14" t="str">
        <f>IF((COUNT(C38:C43)&lt;&gt;COUNT(F38:F43)),"", ROUND(SUM(F38:F43),2))</f>
        <v/>
      </c>
      <c r="G44" s="13" t="str">
        <f>IF((COUNT(C38:C43)&lt;&gt;COUNT(F38:F43)),"Neužpildytos visų objektų kainos", "")</f>
        <v>Neužpildytos visų objektų kainos</v>
      </c>
    </row>
    <row r="45" spans="1:8" x14ac:dyDescent="0.25">
      <c r="C45" s="36" t="s">
        <v>50</v>
      </c>
      <c r="D45" s="35"/>
      <c r="E45" s="14" t="s">
        <v>51</v>
      </c>
      <c r="F45" s="14" t="str">
        <f>IF(OR(F44="",D45=""),"", ROUND(PRODUCT(D45,F44)/100,2))</f>
        <v/>
      </c>
      <c r="G45" s="13" t="str">
        <f>IF(D45="", "Nurodykite taikomą PVM dydį", "")</f>
        <v>Nurodykite taikomą PVM dydį</v>
      </c>
    </row>
    <row r="46" spans="1:8" x14ac:dyDescent="0.25">
      <c r="E46" s="14" t="s">
        <v>52</v>
      </c>
      <c r="F46" s="14">
        <f>IF(ISBLANK(F45), "", ROUND(SUM(F44:F45),2))</f>
        <v>0</v>
      </c>
      <c r="G46" s="13"/>
    </row>
    <row r="50" spans="1:8" x14ac:dyDescent="0.25">
      <c r="A50" s="24" t="s">
        <v>53</v>
      </c>
      <c r="B50" s="11" t="s">
        <v>54</v>
      </c>
    </row>
    <row r="52" spans="1:8" x14ac:dyDescent="0.25">
      <c r="A52" s="24" t="s">
        <v>26</v>
      </c>
    </row>
    <row r="53" spans="1:8" ht="45" x14ac:dyDescent="0.25">
      <c r="A53" s="22" t="s">
        <v>27</v>
      </c>
      <c r="B53" s="22" t="s">
        <v>28</v>
      </c>
      <c r="C53" s="32" t="s">
        <v>29</v>
      </c>
      <c r="D53" s="32" t="s">
        <v>30</v>
      </c>
      <c r="E53" s="22" t="s">
        <v>31</v>
      </c>
      <c r="F53" s="22" t="s">
        <v>32</v>
      </c>
      <c r="G53" s="22" t="s">
        <v>33</v>
      </c>
      <c r="H53" s="22" t="s">
        <v>34</v>
      </c>
    </row>
    <row r="54" spans="1:8" x14ac:dyDescent="0.25">
      <c r="A54" s="29" t="s">
        <v>55</v>
      </c>
      <c r="B54" s="21" t="s">
        <v>56</v>
      </c>
      <c r="C54" s="33"/>
      <c r="D54" s="33"/>
      <c r="E54" s="15"/>
      <c r="F54" s="15"/>
      <c r="G54" s="15"/>
      <c r="H54" s="15"/>
    </row>
    <row r="55" spans="1:8" x14ac:dyDescent="0.25">
      <c r="A55" s="30" t="s">
        <v>57</v>
      </c>
      <c r="B55" s="23" t="s">
        <v>56</v>
      </c>
      <c r="C55" s="33">
        <v>40</v>
      </c>
      <c r="D55" s="33" t="s">
        <v>38</v>
      </c>
      <c r="E55" s="16"/>
      <c r="F55" s="15" t="str">
        <f>IF(ISBLANK(E55),"", PRODUCT(C55,E55))</f>
        <v/>
      </c>
      <c r="G55" s="17"/>
      <c r="H55" s="15"/>
    </row>
    <row r="56" spans="1:8" x14ac:dyDescent="0.25">
      <c r="A56" s="30" t="s">
        <v>58</v>
      </c>
      <c r="B56" s="23" t="s">
        <v>59</v>
      </c>
      <c r="C56" s="33"/>
      <c r="D56" s="33"/>
      <c r="E56" s="15"/>
      <c r="F56" s="15"/>
      <c r="G56" s="15"/>
      <c r="H56" s="17"/>
    </row>
    <row r="57" spans="1:8" x14ac:dyDescent="0.25">
      <c r="A57" s="30" t="s">
        <v>60</v>
      </c>
      <c r="B57" s="23" t="s">
        <v>61</v>
      </c>
      <c r="C57" s="33"/>
      <c r="D57" s="33"/>
      <c r="E57" s="15"/>
      <c r="F57" s="15"/>
      <c r="G57" s="15"/>
      <c r="H57" s="17"/>
    </row>
    <row r="58" spans="1:8" ht="30" x14ac:dyDescent="0.25">
      <c r="A58" s="30" t="s">
        <v>62</v>
      </c>
      <c r="B58" s="23" t="s">
        <v>63</v>
      </c>
      <c r="C58" s="33"/>
      <c r="D58" s="33"/>
      <c r="E58" s="15"/>
      <c r="F58" s="15"/>
      <c r="G58" s="15"/>
      <c r="H58" s="17"/>
    </row>
    <row r="59" spans="1:8" x14ac:dyDescent="0.25">
      <c r="A59" s="30" t="s">
        <v>64</v>
      </c>
      <c r="B59" s="23" t="s">
        <v>65</v>
      </c>
      <c r="C59" s="33"/>
      <c r="D59" s="33"/>
      <c r="E59" s="15"/>
      <c r="F59" s="15"/>
      <c r="G59" s="15"/>
      <c r="H59" s="17"/>
    </row>
    <row r="60" spans="1:8" ht="30" x14ac:dyDescent="0.25">
      <c r="A60" s="30" t="s">
        <v>66</v>
      </c>
      <c r="B60" s="23" t="s">
        <v>67</v>
      </c>
      <c r="C60" s="33"/>
      <c r="D60" s="33"/>
      <c r="E60" s="15"/>
      <c r="F60" s="15"/>
      <c r="G60" s="15"/>
      <c r="H60" s="17"/>
    </row>
    <row r="61" spans="1:8" ht="75" x14ac:dyDescent="0.25">
      <c r="A61" s="30" t="s">
        <v>68</v>
      </c>
      <c r="B61" s="23" t="s">
        <v>69</v>
      </c>
      <c r="C61" s="33"/>
      <c r="D61" s="33"/>
      <c r="E61" s="15"/>
      <c r="F61" s="15"/>
      <c r="G61" s="15"/>
      <c r="H61" s="17"/>
    </row>
    <row r="62" spans="1:8" ht="30" x14ac:dyDescent="0.25">
      <c r="A62" s="30" t="s">
        <v>70</v>
      </c>
      <c r="B62" s="23" t="s">
        <v>71</v>
      </c>
      <c r="C62" s="33"/>
      <c r="D62" s="33"/>
      <c r="E62" s="15"/>
      <c r="F62" s="15"/>
      <c r="G62" s="15"/>
      <c r="H62" s="17"/>
    </row>
    <row r="63" spans="1:8" x14ac:dyDescent="0.25">
      <c r="A63" s="30" t="s">
        <v>72</v>
      </c>
      <c r="B63" s="23" t="s">
        <v>73</v>
      </c>
      <c r="C63" s="33"/>
      <c r="D63" s="33"/>
      <c r="E63" s="15"/>
      <c r="F63" s="15"/>
      <c r="G63" s="15"/>
      <c r="H63" s="17"/>
    </row>
    <row r="64" spans="1:8" x14ac:dyDescent="0.25">
      <c r="A64" s="30" t="s">
        <v>74</v>
      </c>
      <c r="B64" s="23" t="s">
        <v>75</v>
      </c>
      <c r="C64" s="33"/>
      <c r="D64" s="33"/>
      <c r="E64" s="15"/>
      <c r="F64" s="15"/>
      <c r="G64" s="15"/>
      <c r="H64" s="17"/>
    </row>
    <row r="65" spans="1:8" x14ac:dyDescent="0.25">
      <c r="A65" s="30" t="s">
        <v>76</v>
      </c>
      <c r="B65" s="23" t="s">
        <v>77</v>
      </c>
      <c r="C65" s="33"/>
      <c r="D65" s="33"/>
      <c r="E65" s="15"/>
      <c r="F65" s="15"/>
      <c r="G65" s="15"/>
      <c r="H65" s="17"/>
    </row>
    <row r="66" spans="1:8" x14ac:dyDescent="0.25">
      <c r="A66" s="30" t="s">
        <v>78</v>
      </c>
      <c r="B66" s="23" t="s">
        <v>79</v>
      </c>
      <c r="C66" s="33"/>
      <c r="D66" s="33"/>
      <c r="E66" s="15"/>
      <c r="F66" s="15"/>
      <c r="G66" s="15"/>
      <c r="H66" s="17"/>
    </row>
    <row r="67" spans="1:8" x14ac:dyDescent="0.25">
      <c r="A67" s="30" t="s">
        <v>80</v>
      </c>
      <c r="B67" s="23" t="s">
        <v>81</v>
      </c>
      <c r="C67" s="33"/>
      <c r="D67" s="33"/>
      <c r="E67" s="15"/>
      <c r="F67" s="15"/>
      <c r="G67" s="15"/>
      <c r="H67" s="17"/>
    </row>
    <row r="68" spans="1:8" ht="30" x14ac:dyDescent="0.25">
      <c r="A68" s="30" t="s">
        <v>82</v>
      </c>
      <c r="B68" s="23" t="s">
        <v>83</v>
      </c>
      <c r="C68" s="33"/>
      <c r="D68" s="33"/>
      <c r="E68" s="15"/>
      <c r="F68" s="15"/>
      <c r="G68" s="15"/>
      <c r="H68" s="17"/>
    </row>
    <row r="69" spans="1:8" x14ac:dyDescent="0.25">
      <c r="A69" s="30" t="s">
        <v>84</v>
      </c>
      <c r="B69" s="23" t="s">
        <v>85</v>
      </c>
      <c r="C69" s="33"/>
      <c r="D69" s="33"/>
      <c r="E69" s="15"/>
      <c r="F69" s="15"/>
      <c r="G69" s="15"/>
      <c r="H69" s="17"/>
    </row>
    <row r="70" spans="1:8" x14ac:dyDescent="0.25">
      <c r="E70" s="14" t="s">
        <v>49</v>
      </c>
      <c r="F70" s="14" t="str">
        <f>IF((COUNT(C55:C69)&lt;&gt;COUNT(F55:F69)),"", ROUND(SUM(F55:F69),2))</f>
        <v/>
      </c>
      <c r="G70" s="13" t="str">
        <f>IF((COUNT(C55:C69)&lt;&gt;COUNT(F55:F69)),"Neužpildytos visų objektų kainos", "")</f>
        <v>Neužpildytos visų objektų kainos</v>
      </c>
    </row>
    <row r="71" spans="1:8" x14ac:dyDescent="0.25">
      <c r="C71" s="36" t="s">
        <v>50</v>
      </c>
      <c r="D71" s="35"/>
      <c r="E71" s="14" t="s">
        <v>51</v>
      </c>
      <c r="F71" s="14" t="str">
        <f>IF(OR(F70="",D71=""),"", ROUND(PRODUCT(D71,F70)/100,2))</f>
        <v/>
      </c>
      <c r="G71" s="13" t="str">
        <f>IF(D71="", "Nurodykite taikomą PVM dydį", "")</f>
        <v>Nurodykite taikomą PVM dydį</v>
      </c>
    </row>
    <row r="72" spans="1:8" x14ac:dyDescent="0.25">
      <c r="E72" s="14" t="s">
        <v>52</v>
      </c>
      <c r="F72" s="14">
        <f>IF(ISBLANK(F71), "", ROUND(SUM(F70:F71),2))</f>
        <v>0</v>
      </c>
      <c r="G72" s="13"/>
    </row>
    <row r="76" spans="1:8" x14ac:dyDescent="0.25">
      <c r="A76" s="24" t="s">
        <v>86</v>
      </c>
      <c r="B76" s="11" t="s">
        <v>87</v>
      </c>
    </row>
    <row r="78" spans="1:8" x14ac:dyDescent="0.25">
      <c r="A78" s="24" t="s">
        <v>26</v>
      </c>
    </row>
    <row r="79" spans="1:8" ht="45" x14ac:dyDescent="0.25">
      <c r="A79" s="22" t="s">
        <v>27</v>
      </c>
      <c r="B79" s="22" t="s">
        <v>28</v>
      </c>
      <c r="C79" s="32" t="s">
        <v>29</v>
      </c>
      <c r="D79" s="32" t="s">
        <v>30</v>
      </c>
      <c r="E79" s="22" t="s">
        <v>31</v>
      </c>
      <c r="F79" s="22" t="s">
        <v>32</v>
      </c>
      <c r="G79" s="22" t="s">
        <v>33</v>
      </c>
      <c r="H79" s="22" t="s">
        <v>34</v>
      </c>
    </row>
    <row r="80" spans="1:8" x14ac:dyDescent="0.25">
      <c r="A80" s="29" t="s">
        <v>88</v>
      </c>
      <c r="B80" s="21" t="s">
        <v>89</v>
      </c>
      <c r="C80" s="33"/>
      <c r="D80" s="33"/>
      <c r="E80" s="15"/>
      <c r="F80" s="15"/>
      <c r="G80" s="15"/>
      <c r="H80" s="15"/>
    </row>
    <row r="81" spans="1:8" x14ac:dyDescent="0.25">
      <c r="A81" s="30" t="s">
        <v>90</v>
      </c>
      <c r="B81" s="23" t="s">
        <v>91</v>
      </c>
      <c r="C81" s="33">
        <v>40</v>
      </c>
      <c r="D81" s="33" t="s">
        <v>38</v>
      </c>
      <c r="E81" s="16"/>
      <c r="F81" s="15" t="str">
        <f>IF(ISBLANK(E81),"", PRODUCT(C81,E81))</f>
        <v/>
      </c>
      <c r="G81" s="17"/>
      <c r="H81" s="15"/>
    </row>
    <row r="82" spans="1:8" x14ac:dyDescent="0.25">
      <c r="A82" s="30" t="s">
        <v>92</v>
      </c>
      <c r="B82" s="23" t="s">
        <v>93</v>
      </c>
      <c r="C82" s="33"/>
      <c r="D82" s="33"/>
      <c r="E82" s="15"/>
      <c r="F82" s="15"/>
      <c r="G82" s="15"/>
      <c r="H82" s="17"/>
    </row>
    <row r="83" spans="1:8" ht="30" x14ac:dyDescent="0.25">
      <c r="A83" s="30" t="s">
        <v>94</v>
      </c>
      <c r="B83" s="23" t="s">
        <v>95</v>
      </c>
      <c r="C83" s="33"/>
      <c r="D83" s="33"/>
      <c r="E83" s="15"/>
      <c r="F83" s="15"/>
      <c r="G83" s="15"/>
      <c r="H83" s="17"/>
    </row>
    <row r="84" spans="1:8" x14ac:dyDescent="0.25">
      <c r="A84" s="30" t="s">
        <v>96</v>
      </c>
      <c r="B84" s="23" t="s">
        <v>97</v>
      </c>
      <c r="C84" s="33"/>
      <c r="D84" s="33"/>
      <c r="E84" s="15"/>
      <c r="F84" s="15"/>
      <c r="G84" s="15"/>
      <c r="H84" s="17"/>
    </row>
    <row r="85" spans="1:8" x14ac:dyDescent="0.25">
      <c r="A85" s="30" t="s">
        <v>98</v>
      </c>
      <c r="B85" s="23" t="s">
        <v>99</v>
      </c>
      <c r="C85" s="33"/>
      <c r="D85" s="33"/>
      <c r="E85" s="15"/>
      <c r="F85" s="15"/>
      <c r="G85" s="15"/>
      <c r="H85" s="17"/>
    </row>
    <row r="86" spans="1:8" ht="30" x14ac:dyDescent="0.25">
      <c r="A86" s="30" t="s">
        <v>100</v>
      </c>
      <c r="B86" s="23" t="s">
        <v>101</v>
      </c>
      <c r="C86" s="33"/>
      <c r="D86" s="33"/>
      <c r="E86" s="15"/>
      <c r="F86" s="15"/>
      <c r="G86" s="15"/>
      <c r="H86" s="17"/>
    </row>
    <row r="87" spans="1:8" x14ac:dyDescent="0.25">
      <c r="A87" s="30" t="s">
        <v>102</v>
      </c>
      <c r="B87" s="23" t="s">
        <v>103</v>
      </c>
      <c r="C87" s="33"/>
      <c r="D87" s="33"/>
      <c r="E87" s="15"/>
      <c r="F87" s="15"/>
      <c r="G87" s="15"/>
      <c r="H87" s="17"/>
    </row>
    <row r="88" spans="1:8" x14ac:dyDescent="0.25">
      <c r="A88" s="30" t="s">
        <v>104</v>
      </c>
      <c r="B88" s="23" t="s">
        <v>105</v>
      </c>
      <c r="C88" s="33"/>
      <c r="D88" s="33"/>
      <c r="E88" s="15"/>
      <c r="F88" s="15"/>
      <c r="G88" s="15"/>
      <c r="H88" s="17"/>
    </row>
    <row r="89" spans="1:8" x14ac:dyDescent="0.25">
      <c r="A89" s="30" t="s">
        <v>106</v>
      </c>
      <c r="B89" s="23" t="s">
        <v>107</v>
      </c>
      <c r="C89" s="33">
        <v>80</v>
      </c>
      <c r="D89" s="33" t="s">
        <v>38</v>
      </c>
      <c r="E89" s="16"/>
      <c r="F89" s="15" t="str">
        <f>IF(ISBLANK(E89),"", PRODUCT(C89,E89))</f>
        <v/>
      </c>
      <c r="G89" s="17"/>
      <c r="H89" s="15"/>
    </row>
    <row r="90" spans="1:8" x14ac:dyDescent="0.25">
      <c r="A90" s="30" t="s">
        <v>108</v>
      </c>
      <c r="B90" s="23" t="s">
        <v>109</v>
      </c>
      <c r="C90" s="33"/>
      <c r="D90" s="33"/>
      <c r="E90" s="15"/>
      <c r="F90" s="15"/>
      <c r="G90" s="15"/>
      <c r="H90" s="17"/>
    </row>
    <row r="91" spans="1:8" x14ac:dyDescent="0.25">
      <c r="A91" s="30" t="s">
        <v>110</v>
      </c>
      <c r="B91" s="23" t="s">
        <v>111</v>
      </c>
      <c r="C91" s="33"/>
      <c r="D91" s="33"/>
      <c r="E91" s="15"/>
      <c r="F91" s="15"/>
      <c r="G91" s="15"/>
      <c r="H91" s="17"/>
    </row>
    <row r="92" spans="1:8" ht="30" x14ac:dyDescent="0.25">
      <c r="A92" s="30" t="s">
        <v>112</v>
      </c>
      <c r="B92" s="23" t="s">
        <v>101</v>
      </c>
      <c r="C92" s="33"/>
      <c r="D92" s="33"/>
      <c r="E92" s="15"/>
      <c r="F92" s="15"/>
      <c r="G92" s="15"/>
      <c r="H92" s="17"/>
    </row>
    <row r="93" spans="1:8" x14ac:dyDescent="0.25">
      <c r="A93" s="30" t="s">
        <v>113</v>
      </c>
      <c r="B93" s="23" t="s">
        <v>114</v>
      </c>
      <c r="C93" s="33"/>
      <c r="D93" s="33"/>
      <c r="E93" s="15"/>
      <c r="F93" s="15"/>
      <c r="G93" s="15"/>
      <c r="H93" s="17"/>
    </row>
    <row r="94" spans="1:8" x14ac:dyDescent="0.25">
      <c r="A94" s="30" t="s">
        <v>115</v>
      </c>
      <c r="B94" s="23" t="s">
        <v>105</v>
      </c>
      <c r="C94" s="33"/>
      <c r="D94" s="33"/>
      <c r="E94" s="15"/>
      <c r="F94" s="15"/>
      <c r="G94" s="15"/>
      <c r="H94" s="17"/>
    </row>
    <row r="95" spans="1:8" x14ac:dyDescent="0.25">
      <c r="A95" s="30" t="s">
        <v>116</v>
      </c>
      <c r="B95" s="23" t="s">
        <v>117</v>
      </c>
      <c r="C95" s="33"/>
      <c r="D95" s="33"/>
      <c r="E95" s="15"/>
      <c r="F95" s="15"/>
      <c r="G95" s="15"/>
      <c r="H95" s="17"/>
    </row>
    <row r="96" spans="1:8" x14ac:dyDescent="0.25">
      <c r="E96" s="14" t="s">
        <v>49</v>
      </c>
      <c r="F96" s="14" t="str">
        <f>IF((COUNT(C81:C95)&lt;&gt;COUNT(F81:F95)),"", ROUND(SUM(F81:F95),2))</f>
        <v/>
      </c>
      <c r="G96" s="13" t="str">
        <f>IF((COUNT(C81:C95)&lt;&gt;COUNT(F81:F95)),"Neužpildytos visų objektų kainos", "")</f>
        <v>Neužpildytos visų objektų kainos</v>
      </c>
    </row>
    <row r="97" spans="1:8" x14ac:dyDescent="0.25">
      <c r="B97" s="37"/>
      <c r="C97" s="36" t="s">
        <v>50</v>
      </c>
      <c r="D97" s="35"/>
      <c r="E97" s="14" t="s">
        <v>51</v>
      </c>
      <c r="F97" s="14" t="str">
        <f>IF(OR(F96="",D97=""),"", ROUND(PRODUCT(D97,F96)/100,2))</f>
        <v/>
      </c>
      <c r="G97" s="13" t="str">
        <f>IF(D97="", "Nurodykite taikomą PVM dydį", "")</f>
        <v>Nurodykite taikomą PVM dydį</v>
      </c>
    </row>
    <row r="98" spans="1:8" x14ac:dyDescent="0.25">
      <c r="E98" s="14" t="s">
        <v>52</v>
      </c>
      <c r="F98" s="14">
        <f>IF(ISBLANK(F97), "", ROUND(SUM(F96:F97),2))</f>
        <v>0</v>
      </c>
      <c r="G98" s="13"/>
    </row>
    <row r="102" spans="1:8" x14ac:dyDescent="0.25">
      <c r="A102" s="24" t="s">
        <v>118</v>
      </c>
      <c r="B102" s="11" t="s">
        <v>87</v>
      </c>
    </row>
    <row r="104" spans="1:8" x14ac:dyDescent="0.25">
      <c r="A104" s="24" t="s">
        <v>26</v>
      </c>
    </row>
    <row r="105" spans="1:8" ht="45" x14ac:dyDescent="0.25">
      <c r="A105" s="22" t="s">
        <v>27</v>
      </c>
      <c r="B105" s="22" t="s">
        <v>28</v>
      </c>
      <c r="C105" s="32" t="s">
        <v>29</v>
      </c>
      <c r="D105" s="32" t="s">
        <v>30</v>
      </c>
      <c r="E105" s="22" t="s">
        <v>31</v>
      </c>
      <c r="F105" s="22" t="s">
        <v>32</v>
      </c>
      <c r="G105" s="22" t="s">
        <v>33</v>
      </c>
      <c r="H105" s="22" t="s">
        <v>34</v>
      </c>
    </row>
    <row r="106" spans="1:8" x14ac:dyDescent="0.25">
      <c r="A106" s="29" t="s">
        <v>119</v>
      </c>
      <c r="B106" s="21" t="s">
        <v>89</v>
      </c>
      <c r="C106" s="33"/>
      <c r="D106" s="33"/>
      <c r="E106" s="15"/>
      <c r="F106" s="15"/>
      <c r="G106" s="15"/>
      <c r="H106" s="15"/>
    </row>
    <row r="107" spans="1:8" x14ac:dyDescent="0.25">
      <c r="A107" s="30" t="s">
        <v>120</v>
      </c>
      <c r="B107" s="23" t="s">
        <v>91</v>
      </c>
      <c r="C107" s="33">
        <v>10</v>
      </c>
      <c r="D107" s="33" t="s">
        <v>38</v>
      </c>
      <c r="E107" s="16"/>
      <c r="F107" s="15" t="str">
        <f>IF(ISBLANK(E107),"", PRODUCT(C107,E107))</f>
        <v/>
      </c>
      <c r="G107" s="17"/>
      <c r="H107" s="15"/>
    </row>
    <row r="108" spans="1:8" x14ac:dyDescent="0.25">
      <c r="A108" s="30" t="s">
        <v>121</v>
      </c>
      <c r="B108" s="23" t="s">
        <v>93</v>
      </c>
      <c r="C108" s="33"/>
      <c r="D108" s="33"/>
      <c r="E108" s="15"/>
      <c r="F108" s="15"/>
      <c r="G108" s="15"/>
      <c r="H108" s="17"/>
    </row>
    <row r="109" spans="1:8" ht="30" x14ac:dyDescent="0.25">
      <c r="A109" s="30" t="s">
        <v>122</v>
      </c>
      <c r="B109" s="23" t="s">
        <v>95</v>
      </c>
      <c r="C109" s="33"/>
      <c r="D109" s="33"/>
      <c r="E109" s="15"/>
      <c r="F109" s="15"/>
      <c r="G109" s="15"/>
      <c r="H109" s="17"/>
    </row>
    <row r="110" spans="1:8" x14ac:dyDescent="0.25">
      <c r="A110" s="30" t="s">
        <v>123</v>
      </c>
      <c r="B110" s="23" t="s">
        <v>97</v>
      </c>
      <c r="C110" s="33"/>
      <c r="D110" s="33"/>
      <c r="E110" s="15"/>
      <c r="F110" s="15"/>
      <c r="G110" s="15"/>
      <c r="H110" s="17"/>
    </row>
    <row r="111" spans="1:8" x14ac:dyDescent="0.25">
      <c r="A111" s="30" t="s">
        <v>124</v>
      </c>
      <c r="B111" s="23" t="s">
        <v>99</v>
      </c>
      <c r="C111" s="33"/>
      <c r="D111" s="33"/>
      <c r="E111" s="15"/>
      <c r="F111" s="15"/>
      <c r="G111" s="15"/>
      <c r="H111" s="17"/>
    </row>
    <row r="112" spans="1:8" ht="30" x14ac:dyDescent="0.25">
      <c r="A112" s="30" t="s">
        <v>125</v>
      </c>
      <c r="B112" s="23" t="s">
        <v>101</v>
      </c>
      <c r="C112" s="33"/>
      <c r="D112" s="33"/>
      <c r="E112" s="15"/>
      <c r="F112" s="15"/>
      <c r="G112" s="15"/>
      <c r="H112" s="17"/>
    </row>
    <row r="113" spans="1:8" x14ac:dyDescent="0.25">
      <c r="A113" s="30" t="s">
        <v>126</v>
      </c>
      <c r="B113" s="23" t="s">
        <v>127</v>
      </c>
      <c r="C113" s="33"/>
      <c r="D113" s="33"/>
      <c r="E113" s="15"/>
      <c r="F113" s="15"/>
      <c r="G113" s="15"/>
      <c r="H113" s="17"/>
    </row>
    <row r="114" spans="1:8" x14ac:dyDescent="0.25">
      <c r="A114" s="30" t="s">
        <v>128</v>
      </c>
      <c r="B114" s="23" t="s">
        <v>107</v>
      </c>
      <c r="C114" s="33">
        <v>10</v>
      </c>
      <c r="D114" s="33" t="s">
        <v>38</v>
      </c>
      <c r="E114" s="16"/>
      <c r="F114" s="15" t="str">
        <f>IF(ISBLANK(E114),"", PRODUCT(C114,E114))</f>
        <v/>
      </c>
      <c r="G114" s="17"/>
      <c r="H114" s="15"/>
    </row>
    <row r="115" spans="1:8" x14ac:dyDescent="0.25">
      <c r="A115" s="30" t="s">
        <v>129</v>
      </c>
      <c r="B115" s="23" t="s">
        <v>109</v>
      </c>
      <c r="C115" s="33"/>
      <c r="D115" s="33"/>
      <c r="E115" s="15"/>
      <c r="F115" s="15"/>
      <c r="G115" s="15"/>
      <c r="H115" s="17"/>
    </row>
    <row r="116" spans="1:8" x14ac:dyDescent="0.25">
      <c r="A116" s="30" t="s">
        <v>130</v>
      </c>
      <c r="B116" s="23" t="s">
        <v>99</v>
      </c>
      <c r="C116" s="33"/>
      <c r="D116" s="33"/>
      <c r="E116" s="15"/>
      <c r="F116" s="15"/>
      <c r="G116" s="15"/>
      <c r="H116" s="17"/>
    </row>
    <row r="117" spans="1:8" ht="30" x14ac:dyDescent="0.25">
      <c r="A117" s="30" t="s">
        <v>131</v>
      </c>
      <c r="B117" s="23" t="s">
        <v>101</v>
      </c>
      <c r="C117" s="33"/>
      <c r="D117" s="33"/>
      <c r="E117" s="15"/>
      <c r="F117" s="15"/>
      <c r="G117" s="15"/>
      <c r="H117" s="17"/>
    </row>
    <row r="118" spans="1:8" x14ac:dyDescent="0.25">
      <c r="A118" s="30" t="s">
        <v>132</v>
      </c>
      <c r="B118" s="23" t="s">
        <v>133</v>
      </c>
      <c r="C118" s="33"/>
      <c r="D118" s="33"/>
      <c r="E118" s="15"/>
      <c r="F118" s="15"/>
      <c r="G118" s="15"/>
      <c r="H118" s="17"/>
    </row>
    <row r="119" spans="1:8" x14ac:dyDescent="0.25">
      <c r="A119" s="30" t="s">
        <v>134</v>
      </c>
      <c r="B119" s="23" t="s">
        <v>117</v>
      </c>
      <c r="C119" s="33"/>
      <c r="D119" s="33"/>
      <c r="E119" s="15"/>
      <c r="F119" s="15"/>
      <c r="G119" s="15"/>
      <c r="H119" s="17"/>
    </row>
    <row r="120" spans="1:8" x14ac:dyDescent="0.25">
      <c r="E120" s="14" t="s">
        <v>49</v>
      </c>
      <c r="F120" s="14" t="str">
        <f>IF((COUNT(C107:C119)&lt;&gt;COUNT(F107:F119)),"", ROUND(SUM(F107:F119),2))</f>
        <v/>
      </c>
      <c r="G120" s="13" t="str">
        <f>IF((COUNT(C107:C119)&lt;&gt;COUNT(F107:F119)),"Neužpildytos visų objektų kainos", "")</f>
        <v>Neužpildytos visų objektų kainos</v>
      </c>
    </row>
    <row r="121" spans="1:8" x14ac:dyDescent="0.25">
      <c r="C121" s="36" t="s">
        <v>50</v>
      </c>
      <c r="D121" s="35"/>
      <c r="E121" s="14" t="s">
        <v>51</v>
      </c>
      <c r="F121" s="14" t="str">
        <f>IF(OR(F120="",D121=""),"", ROUND(PRODUCT(D121,F120)/100,2))</f>
        <v/>
      </c>
      <c r="G121" s="13" t="str">
        <f>IF(D121="", "Nurodykite taikomą PVM dydį", "")</f>
        <v>Nurodykite taikomą PVM dydį</v>
      </c>
    </row>
    <row r="122" spans="1:8" x14ac:dyDescent="0.25">
      <c r="E122" s="14" t="s">
        <v>52</v>
      </c>
      <c r="F122" s="14">
        <f>IF(ISBLANK(F121), "", ROUND(SUM(F120:F121),2))</f>
        <v>0</v>
      </c>
      <c r="G122" s="13"/>
    </row>
    <row r="126" spans="1:8" x14ac:dyDescent="0.25">
      <c r="A126" s="24" t="s">
        <v>135</v>
      </c>
      <c r="B126" s="11" t="s">
        <v>136</v>
      </c>
    </row>
    <row r="128" spans="1:8" x14ac:dyDescent="0.25">
      <c r="A128" s="24" t="s">
        <v>26</v>
      </c>
    </row>
    <row r="129" spans="1:8" ht="45" x14ac:dyDescent="0.25">
      <c r="A129" s="22" t="s">
        <v>27</v>
      </c>
      <c r="B129" s="22" t="s">
        <v>28</v>
      </c>
      <c r="C129" s="32" t="s">
        <v>29</v>
      </c>
      <c r="D129" s="32" t="s">
        <v>30</v>
      </c>
      <c r="E129" s="22" t="s">
        <v>31</v>
      </c>
      <c r="F129" s="22" t="s">
        <v>32</v>
      </c>
      <c r="G129" s="22" t="s">
        <v>33</v>
      </c>
      <c r="H129" s="22" t="s">
        <v>34</v>
      </c>
    </row>
    <row r="130" spans="1:8" x14ac:dyDescent="0.25">
      <c r="A130" s="29" t="s">
        <v>137</v>
      </c>
      <c r="B130" s="21" t="s">
        <v>138</v>
      </c>
      <c r="C130" s="33"/>
      <c r="D130" s="33"/>
      <c r="E130" s="15"/>
      <c r="F130" s="15"/>
      <c r="G130" s="15"/>
      <c r="H130" s="15"/>
    </row>
    <row r="131" spans="1:8" x14ac:dyDescent="0.25">
      <c r="A131" s="30" t="s">
        <v>139</v>
      </c>
      <c r="B131" s="23" t="s">
        <v>140</v>
      </c>
      <c r="C131" s="33">
        <v>20</v>
      </c>
      <c r="D131" s="33" t="s">
        <v>38</v>
      </c>
      <c r="E131" s="16"/>
      <c r="F131" s="15" t="str">
        <f>IF(ISBLANK(E131),"", PRODUCT(C131,E131))</f>
        <v/>
      </c>
      <c r="G131" s="17"/>
      <c r="H131" s="15"/>
    </row>
    <row r="132" spans="1:8" x14ac:dyDescent="0.25">
      <c r="A132" s="30" t="s">
        <v>141</v>
      </c>
      <c r="B132" s="23" t="s">
        <v>142</v>
      </c>
      <c r="C132" s="33"/>
      <c r="D132" s="33"/>
      <c r="E132" s="15"/>
      <c r="F132" s="15"/>
      <c r="G132" s="15"/>
      <c r="H132" s="17"/>
    </row>
    <row r="133" spans="1:8" x14ac:dyDescent="0.25">
      <c r="A133" s="30" t="s">
        <v>143</v>
      </c>
      <c r="B133" s="23" t="s">
        <v>144</v>
      </c>
      <c r="C133" s="33"/>
      <c r="D133" s="33"/>
      <c r="E133" s="15"/>
      <c r="F133" s="15"/>
      <c r="G133" s="15"/>
      <c r="H133" s="17"/>
    </row>
    <row r="134" spans="1:8" ht="30" x14ac:dyDescent="0.25">
      <c r="A134" s="30" t="s">
        <v>145</v>
      </c>
      <c r="B134" s="23" t="s">
        <v>146</v>
      </c>
      <c r="C134" s="33"/>
      <c r="D134" s="33"/>
      <c r="E134" s="15"/>
      <c r="F134" s="15"/>
      <c r="G134" s="15"/>
      <c r="H134" s="17"/>
    </row>
    <row r="135" spans="1:8" x14ac:dyDescent="0.25">
      <c r="A135" s="30" t="s">
        <v>147</v>
      </c>
      <c r="B135" s="23" t="s">
        <v>148</v>
      </c>
      <c r="C135" s="33"/>
      <c r="D135" s="33"/>
      <c r="E135" s="15"/>
      <c r="F135" s="15"/>
      <c r="G135" s="15"/>
      <c r="H135" s="17"/>
    </row>
    <row r="136" spans="1:8" ht="30" x14ac:dyDescent="0.25">
      <c r="A136" s="30" t="s">
        <v>149</v>
      </c>
      <c r="B136" s="23" t="s">
        <v>150</v>
      </c>
      <c r="C136" s="33"/>
      <c r="D136" s="33"/>
      <c r="E136" s="15"/>
      <c r="F136" s="15"/>
      <c r="G136" s="15"/>
      <c r="H136" s="17"/>
    </row>
    <row r="137" spans="1:8" x14ac:dyDescent="0.25">
      <c r="A137" s="30" t="s">
        <v>151</v>
      </c>
      <c r="B137" s="23" t="s">
        <v>152</v>
      </c>
      <c r="C137" s="33"/>
      <c r="D137" s="33"/>
      <c r="E137" s="15"/>
      <c r="F137" s="15"/>
      <c r="G137" s="15"/>
      <c r="H137" s="17"/>
    </row>
    <row r="138" spans="1:8" x14ac:dyDescent="0.25">
      <c r="A138" s="30" t="s">
        <v>153</v>
      </c>
      <c r="B138" s="23" t="s">
        <v>154</v>
      </c>
      <c r="C138" s="33">
        <v>20</v>
      </c>
      <c r="D138" s="33" t="s">
        <v>38</v>
      </c>
      <c r="E138" s="16"/>
      <c r="F138" s="15" t="str">
        <f>IF(ISBLANK(E138),"", PRODUCT(C138,E138))</f>
        <v/>
      </c>
      <c r="G138" s="17"/>
      <c r="H138" s="15"/>
    </row>
    <row r="139" spans="1:8" x14ac:dyDescent="0.25">
      <c r="A139" s="30" t="s">
        <v>155</v>
      </c>
      <c r="B139" s="23" t="s">
        <v>156</v>
      </c>
      <c r="C139" s="33"/>
      <c r="D139" s="33"/>
      <c r="E139" s="15"/>
      <c r="F139" s="15"/>
      <c r="G139" s="15"/>
      <c r="H139" s="17"/>
    </row>
    <row r="140" spans="1:8" ht="30" x14ac:dyDescent="0.25">
      <c r="A140" s="30" t="s">
        <v>157</v>
      </c>
      <c r="B140" s="23" t="s">
        <v>158</v>
      </c>
      <c r="C140" s="33"/>
      <c r="D140" s="33"/>
      <c r="E140" s="15"/>
      <c r="F140" s="15"/>
      <c r="G140" s="15"/>
      <c r="H140" s="17"/>
    </row>
    <row r="141" spans="1:8" x14ac:dyDescent="0.25">
      <c r="A141" s="30" t="s">
        <v>159</v>
      </c>
      <c r="B141" s="23" t="s">
        <v>160</v>
      </c>
      <c r="C141" s="33"/>
      <c r="D141" s="33"/>
      <c r="E141" s="15"/>
      <c r="F141" s="15"/>
      <c r="G141" s="15"/>
      <c r="H141" s="17"/>
    </row>
    <row r="142" spans="1:8" x14ac:dyDescent="0.25">
      <c r="A142" s="30" t="s">
        <v>161</v>
      </c>
      <c r="B142" s="23" t="s">
        <v>162</v>
      </c>
      <c r="C142" s="33"/>
      <c r="D142" s="33"/>
      <c r="E142" s="15"/>
      <c r="F142" s="15"/>
      <c r="G142" s="15"/>
      <c r="H142" s="17"/>
    </row>
    <row r="143" spans="1:8" ht="30" x14ac:dyDescent="0.25">
      <c r="A143" s="30" t="s">
        <v>163</v>
      </c>
      <c r="B143" s="23" t="s">
        <v>164</v>
      </c>
      <c r="C143" s="33"/>
      <c r="D143" s="33"/>
      <c r="E143" s="15"/>
      <c r="F143" s="15"/>
      <c r="G143" s="15"/>
      <c r="H143" s="17"/>
    </row>
    <row r="144" spans="1:8" x14ac:dyDescent="0.25">
      <c r="A144" s="30" t="s">
        <v>165</v>
      </c>
      <c r="B144" s="23" t="s">
        <v>166</v>
      </c>
      <c r="C144" s="33"/>
      <c r="D144" s="33"/>
      <c r="E144" s="15"/>
      <c r="F144" s="15"/>
      <c r="G144" s="15"/>
      <c r="H144" s="17"/>
    </row>
    <row r="145" spans="1:8" x14ac:dyDescent="0.25">
      <c r="E145" s="14" t="s">
        <v>49</v>
      </c>
      <c r="F145" s="14" t="str">
        <f>IF((COUNT(C131:C144)&lt;&gt;COUNT(F131:F144)),"", ROUND(SUM(F131:F144),2))</f>
        <v/>
      </c>
      <c r="G145" s="13" t="str">
        <f>IF((COUNT(C131:C144)&lt;&gt;COUNT(F131:F144)),"Neužpildytos visų objektų kainos", "")</f>
        <v>Neužpildytos visų objektų kainos</v>
      </c>
    </row>
    <row r="146" spans="1:8" x14ac:dyDescent="0.25">
      <c r="C146" s="36" t="s">
        <v>50</v>
      </c>
      <c r="D146" s="35"/>
      <c r="E146" s="14" t="s">
        <v>51</v>
      </c>
      <c r="F146" s="14" t="str">
        <f>IF(OR(F145="",D146=""),"", ROUND(PRODUCT(D146,F145)/100,2))</f>
        <v/>
      </c>
      <c r="G146" s="13" t="str">
        <f>IF(D146="", "Nurodykite taikomą PVM dydį", "")</f>
        <v>Nurodykite taikomą PVM dydį</v>
      </c>
    </row>
    <row r="147" spans="1:8" x14ac:dyDescent="0.25">
      <c r="E147" s="14" t="s">
        <v>52</v>
      </c>
      <c r="F147" s="14">
        <f>IF(ISBLANK(F146), "", ROUND(SUM(F145:F146),2))</f>
        <v>0</v>
      </c>
      <c r="G147" s="13"/>
    </row>
    <row r="151" spans="1:8" x14ac:dyDescent="0.25">
      <c r="A151" s="24" t="s">
        <v>167</v>
      </c>
      <c r="B151" s="11" t="s">
        <v>168</v>
      </c>
    </row>
    <row r="153" spans="1:8" x14ac:dyDescent="0.25">
      <c r="A153" s="24" t="s">
        <v>26</v>
      </c>
    </row>
    <row r="154" spans="1:8" ht="45" x14ac:dyDescent="0.25">
      <c r="A154" s="22" t="s">
        <v>27</v>
      </c>
      <c r="B154" s="22" t="s">
        <v>28</v>
      </c>
      <c r="C154" s="32" t="s">
        <v>29</v>
      </c>
      <c r="D154" s="32" t="s">
        <v>30</v>
      </c>
      <c r="E154" s="22" t="s">
        <v>31</v>
      </c>
      <c r="F154" s="22" t="s">
        <v>32</v>
      </c>
      <c r="G154" s="22" t="s">
        <v>33</v>
      </c>
      <c r="H154" s="22" t="s">
        <v>34</v>
      </c>
    </row>
    <row r="155" spans="1:8" x14ac:dyDescent="0.25">
      <c r="A155" s="29" t="s">
        <v>169</v>
      </c>
      <c r="B155" s="21" t="s">
        <v>170</v>
      </c>
      <c r="C155" s="33"/>
      <c r="D155" s="33"/>
      <c r="E155" s="15"/>
      <c r="F155" s="15"/>
      <c r="G155" s="15"/>
      <c r="H155" s="15"/>
    </row>
    <row r="156" spans="1:8" x14ac:dyDescent="0.25">
      <c r="A156" s="30" t="s">
        <v>171</v>
      </c>
      <c r="B156" s="23" t="s">
        <v>172</v>
      </c>
      <c r="C156" s="33">
        <v>40</v>
      </c>
      <c r="D156" s="33" t="s">
        <v>38</v>
      </c>
      <c r="E156" s="16"/>
      <c r="F156" s="15" t="str">
        <f>IF(ISBLANK(E156),"", PRODUCT(C156,E156))</f>
        <v/>
      </c>
      <c r="G156" s="17"/>
      <c r="H156" s="15"/>
    </row>
    <row r="157" spans="1:8" x14ac:dyDescent="0.25">
      <c r="A157" s="30" t="s">
        <v>173</v>
      </c>
      <c r="B157" s="23" t="s">
        <v>174</v>
      </c>
      <c r="C157" s="33"/>
      <c r="D157" s="33"/>
      <c r="E157" s="15"/>
      <c r="F157" s="15"/>
      <c r="G157" s="15"/>
      <c r="H157" s="17"/>
    </row>
    <row r="158" spans="1:8" x14ac:dyDescent="0.25">
      <c r="A158" s="30" t="s">
        <v>175</v>
      </c>
      <c r="B158" s="23" t="s">
        <v>176</v>
      </c>
      <c r="C158" s="33"/>
      <c r="D158" s="33"/>
      <c r="E158" s="15"/>
      <c r="F158" s="15"/>
      <c r="G158" s="15"/>
      <c r="H158" s="17"/>
    </row>
    <row r="159" spans="1:8" x14ac:dyDescent="0.25">
      <c r="A159" s="30" t="s">
        <v>177</v>
      </c>
      <c r="B159" s="23" t="s">
        <v>178</v>
      </c>
      <c r="C159" s="33"/>
      <c r="D159" s="33"/>
      <c r="E159" s="15"/>
      <c r="F159" s="15"/>
      <c r="G159" s="15"/>
      <c r="H159" s="17"/>
    </row>
    <row r="160" spans="1:8" x14ac:dyDescent="0.25">
      <c r="A160" s="30" t="s">
        <v>179</v>
      </c>
      <c r="B160" s="23" t="s">
        <v>180</v>
      </c>
      <c r="C160" s="33"/>
      <c r="D160" s="33"/>
      <c r="E160" s="15"/>
      <c r="F160" s="15"/>
      <c r="G160" s="15"/>
      <c r="H160" s="17"/>
    </row>
    <row r="161" spans="1:8" ht="30" x14ac:dyDescent="0.25">
      <c r="A161" s="30" t="s">
        <v>181</v>
      </c>
      <c r="B161" s="23" t="s">
        <v>182</v>
      </c>
      <c r="C161" s="33"/>
      <c r="D161" s="33"/>
      <c r="E161" s="15"/>
      <c r="F161" s="15"/>
      <c r="G161" s="15"/>
      <c r="H161" s="17"/>
    </row>
    <row r="162" spans="1:8" ht="30" x14ac:dyDescent="0.25">
      <c r="A162" s="30" t="s">
        <v>183</v>
      </c>
      <c r="B162" s="23" t="s">
        <v>184</v>
      </c>
      <c r="C162" s="33"/>
      <c r="D162" s="33"/>
      <c r="E162" s="15"/>
      <c r="F162" s="15"/>
      <c r="G162" s="15"/>
      <c r="H162" s="17"/>
    </row>
    <row r="163" spans="1:8" x14ac:dyDescent="0.25">
      <c r="A163" s="30" t="s">
        <v>185</v>
      </c>
      <c r="B163" s="23" t="s">
        <v>186</v>
      </c>
      <c r="C163" s="33">
        <v>40</v>
      </c>
      <c r="D163" s="33" t="s">
        <v>38</v>
      </c>
      <c r="E163" s="16"/>
      <c r="F163" s="15" t="str">
        <f>IF(ISBLANK(E163),"", PRODUCT(C163,E163))</f>
        <v/>
      </c>
      <c r="G163" s="17"/>
      <c r="H163" s="15"/>
    </row>
    <row r="164" spans="1:8" x14ac:dyDescent="0.25">
      <c r="A164" s="30" t="s">
        <v>187</v>
      </c>
      <c r="B164" s="23" t="s">
        <v>188</v>
      </c>
      <c r="C164" s="33"/>
      <c r="D164" s="33"/>
      <c r="E164" s="15"/>
      <c r="F164" s="15"/>
      <c r="G164" s="15"/>
      <c r="H164" s="17"/>
    </row>
    <row r="165" spans="1:8" ht="75" x14ac:dyDescent="0.25">
      <c r="A165" s="30" t="s">
        <v>189</v>
      </c>
      <c r="B165" s="23" t="s">
        <v>190</v>
      </c>
      <c r="C165" s="33"/>
      <c r="D165" s="33"/>
      <c r="E165" s="15"/>
      <c r="F165" s="15"/>
      <c r="G165" s="15"/>
      <c r="H165" s="17"/>
    </row>
    <row r="166" spans="1:8" x14ac:dyDescent="0.25">
      <c r="A166" s="30" t="s">
        <v>191</v>
      </c>
      <c r="B166" s="23" t="s">
        <v>192</v>
      </c>
      <c r="C166" s="33"/>
      <c r="D166" s="33"/>
      <c r="E166" s="15"/>
      <c r="F166" s="15"/>
      <c r="G166" s="15"/>
      <c r="H166" s="17"/>
    </row>
    <row r="167" spans="1:8" x14ac:dyDescent="0.25">
      <c r="A167" s="30" t="s">
        <v>193</v>
      </c>
      <c r="B167" s="23" t="s">
        <v>186</v>
      </c>
      <c r="C167" s="33">
        <v>40</v>
      </c>
      <c r="D167" s="33" t="s">
        <v>38</v>
      </c>
      <c r="E167" s="16"/>
      <c r="F167" s="15" t="str">
        <f>IF(ISBLANK(E167),"", PRODUCT(C167,E167))</f>
        <v/>
      </c>
      <c r="G167" s="17"/>
      <c r="H167" s="15"/>
    </row>
    <row r="168" spans="1:8" x14ac:dyDescent="0.25">
      <c r="A168" s="30" t="s">
        <v>194</v>
      </c>
      <c r="B168" s="23" t="s">
        <v>188</v>
      </c>
      <c r="C168" s="33"/>
      <c r="D168" s="33"/>
      <c r="E168" s="15"/>
      <c r="F168" s="15"/>
      <c r="G168" s="15"/>
      <c r="H168" s="17"/>
    </row>
    <row r="169" spans="1:8" ht="75" x14ac:dyDescent="0.25">
      <c r="A169" s="30" t="s">
        <v>195</v>
      </c>
      <c r="B169" s="23" t="s">
        <v>196</v>
      </c>
      <c r="C169" s="33"/>
      <c r="D169" s="33"/>
      <c r="E169" s="15"/>
      <c r="F169" s="15"/>
      <c r="G169" s="15"/>
      <c r="H169" s="17"/>
    </row>
    <row r="170" spans="1:8" x14ac:dyDescent="0.25">
      <c r="A170" s="30" t="s">
        <v>197</v>
      </c>
      <c r="B170" s="23" t="s">
        <v>192</v>
      </c>
      <c r="C170" s="33"/>
      <c r="D170" s="33"/>
      <c r="E170" s="15"/>
      <c r="F170" s="15"/>
      <c r="G170" s="15"/>
      <c r="H170" s="17"/>
    </row>
    <row r="171" spans="1:8" x14ac:dyDescent="0.25">
      <c r="A171" s="30" t="s">
        <v>198</v>
      </c>
      <c r="B171" s="23" t="s">
        <v>186</v>
      </c>
      <c r="C171" s="33">
        <v>40</v>
      </c>
      <c r="D171" s="33" t="s">
        <v>38</v>
      </c>
      <c r="E171" s="16"/>
      <c r="F171" s="15" t="str">
        <f>IF(ISBLANK(E171),"", PRODUCT(C171,E171))</f>
        <v/>
      </c>
      <c r="G171" s="17"/>
      <c r="H171" s="15"/>
    </row>
    <row r="172" spans="1:8" x14ac:dyDescent="0.25">
      <c r="A172" s="30" t="s">
        <v>199</v>
      </c>
      <c r="B172" s="23" t="s">
        <v>188</v>
      </c>
      <c r="C172" s="33"/>
      <c r="D172" s="33"/>
      <c r="E172" s="15"/>
      <c r="F172" s="15"/>
      <c r="G172" s="15"/>
      <c r="H172" s="17"/>
    </row>
    <row r="173" spans="1:8" ht="75" x14ac:dyDescent="0.25">
      <c r="A173" s="30" t="s">
        <v>200</v>
      </c>
      <c r="B173" s="23" t="s">
        <v>201</v>
      </c>
      <c r="C173" s="33"/>
      <c r="D173" s="33"/>
      <c r="E173" s="15"/>
      <c r="F173" s="15"/>
      <c r="G173" s="15"/>
      <c r="H173" s="17"/>
    </row>
    <row r="174" spans="1:8" x14ac:dyDescent="0.25">
      <c r="A174" s="30" t="s">
        <v>202</v>
      </c>
      <c r="B174" s="23" t="s">
        <v>192</v>
      </c>
      <c r="C174" s="33"/>
      <c r="D174" s="33"/>
      <c r="E174" s="15"/>
      <c r="F174" s="15"/>
      <c r="G174" s="15"/>
      <c r="H174" s="17"/>
    </row>
    <row r="175" spans="1:8" x14ac:dyDescent="0.25">
      <c r="E175" s="14" t="s">
        <v>49</v>
      </c>
      <c r="F175" s="14" t="str">
        <f>IF((COUNT(C156:C174)&lt;&gt;COUNT(F156:F174)),"", ROUND(SUM(F156:F174),2))</f>
        <v/>
      </c>
      <c r="G175" s="13" t="str">
        <f>IF((COUNT(C156:C174)&lt;&gt;COUNT(F156:F174)),"Neužpildytos visų objektų kainos", "")</f>
        <v>Neužpildytos visų objektų kainos</v>
      </c>
    </row>
    <row r="176" spans="1:8" x14ac:dyDescent="0.25">
      <c r="C176" s="36" t="s">
        <v>50</v>
      </c>
      <c r="D176" s="35"/>
      <c r="E176" s="14" t="s">
        <v>51</v>
      </c>
      <c r="F176" s="14" t="str">
        <f>IF(OR(F175="",D176=""),"", ROUND(PRODUCT(D176,F175)/100,2))</f>
        <v/>
      </c>
      <c r="G176" s="13" t="str">
        <f>IF(D176="", "Nurodykite taikomą PVM dydį", "")</f>
        <v>Nurodykite taikomą PVM dydį</v>
      </c>
    </row>
    <row r="177" spans="1:8" x14ac:dyDescent="0.25">
      <c r="E177" s="14" t="s">
        <v>52</v>
      </c>
      <c r="F177" s="14">
        <f>IF(ISBLANK(F176), "", ROUND(SUM(F175:F176),2))</f>
        <v>0</v>
      </c>
      <c r="G177" s="13"/>
    </row>
    <row r="181" spans="1:8" x14ac:dyDescent="0.25">
      <c r="A181" s="24" t="s">
        <v>203</v>
      </c>
      <c r="B181" s="11" t="s">
        <v>204</v>
      </c>
    </row>
    <row r="183" spans="1:8" x14ac:dyDescent="0.25">
      <c r="A183" s="24" t="s">
        <v>26</v>
      </c>
    </row>
    <row r="184" spans="1:8" ht="45" x14ac:dyDescent="0.25">
      <c r="A184" s="22" t="s">
        <v>27</v>
      </c>
      <c r="B184" s="22" t="s">
        <v>28</v>
      </c>
      <c r="C184" s="32" t="s">
        <v>29</v>
      </c>
      <c r="D184" s="32" t="s">
        <v>30</v>
      </c>
      <c r="E184" s="22" t="s">
        <v>31</v>
      </c>
      <c r="F184" s="22" t="s">
        <v>32</v>
      </c>
      <c r="G184" s="22" t="s">
        <v>33</v>
      </c>
      <c r="H184" s="22" t="s">
        <v>34</v>
      </c>
    </row>
    <row r="185" spans="1:8" x14ac:dyDescent="0.25">
      <c r="A185" s="29" t="s">
        <v>205</v>
      </c>
      <c r="B185" s="21" t="s">
        <v>206</v>
      </c>
      <c r="C185" s="33"/>
      <c r="D185" s="33"/>
      <c r="E185" s="15"/>
      <c r="F185" s="15"/>
      <c r="G185" s="15"/>
      <c r="H185" s="15"/>
    </row>
    <row r="186" spans="1:8" x14ac:dyDescent="0.25">
      <c r="A186" s="30" t="s">
        <v>207</v>
      </c>
      <c r="B186" s="23" t="s">
        <v>208</v>
      </c>
      <c r="C186" s="33">
        <v>30</v>
      </c>
      <c r="D186" s="33" t="s">
        <v>38</v>
      </c>
      <c r="E186" s="16"/>
      <c r="F186" s="15" t="str">
        <f>IF(ISBLANK(E186),"", PRODUCT(C186,E186))</f>
        <v/>
      </c>
      <c r="G186" s="17"/>
      <c r="H186" s="15"/>
    </row>
    <row r="187" spans="1:8" x14ac:dyDescent="0.25">
      <c r="A187" s="30" t="s">
        <v>209</v>
      </c>
      <c r="B187" s="23" t="s">
        <v>210</v>
      </c>
      <c r="C187" s="33"/>
      <c r="D187" s="33"/>
      <c r="E187" s="15"/>
      <c r="F187" s="15"/>
      <c r="G187" s="15"/>
      <c r="H187" s="17"/>
    </row>
    <row r="188" spans="1:8" x14ac:dyDescent="0.25">
      <c r="A188" s="30" t="s">
        <v>211</v>
      </c>
      <c r="B188" s="23" t="s">
        <v>212</v>
      </c>
      <c r="C188" s="33"/>
      <c r="D188" s="33"/>
      <c r="E188" s="15"/>
      <c r="F188" s="15"/>
      <c r="G188" s="15"/>
      <c r="H188" s="17"/>
    </row>
    <row r="189" spans="1:8" x14ac:dyDescent="0.25">
      <c r="A189" s="30" t="s">
        <v>213</v>
      </c>
      <c r="B189" s="23" t="s">
        <v>214</v>
      </c>
      <c r="C189" s="33"/>
      <c r="D189" s="33"/>
      <c r="E189" s="15"/>
      <c r="F189" s="15"/>
      <c r="G189" s="15"/>
      <c r="H189" s="17"/>
    </row>
    <row r="190" spans="1:8" x14ac:dyDescent="0.25">
      <c r="A190" s="30" t="s">
        <v>215</v>
      </c>
      <c r="B190" s="23" t="s">
        <v>216</v>
      </c>
      <c r="C190" s="33"/>
      <c r="D190" s="33"/>
      <c r="E190" s="15"/>
      <c r="F190" s="15"/>
      <c r="G190" s="15"/>
      <c r="H190" s="17"/>
    </row>
    <row r="191" spans="1:8" ht="30" x14ac:dyDescent="0.25">
      <c r="A191" s="30" t="s">
        <v>217</v>
      </c>
      <c r="B191" s="23" t="s">
        <v>218</v>
      </c>
      <c r="C191" s="33"/>
      <c r="D191" s="33"/>
      <c r="E191" s="15"/>
      <c r="F191" s="15"/>
      <c r="G191" s="15"/>
      <c r="H191" s="17"/>
    </row>
    <row r="192" spans="1:8" ht="30" x14ac:dyDescent="0.25">
      <c r="A192" s="30" t="s">
        <v>219</v>
      </c>
      <c r="B192" s="23" t="s">
        <v>220</v>
      </c>
      <c r="C192" s="33"/>
      <c r="D192" s="33"/>
      <c r="E192" s="15"/>
      <c r="F192" s="15"/>
      <c r="G192" s="15"/>
      <c r="H192" s="17"/>
    </row>
    <row r="193" spans="1:8" x14ac:dyDescent="0.25">
      <c r="A193" s="30" t="s">
        <v>221</v>
      </c>
      <c r="B193" s="23" t="s">
        <v>222</v>
      </c>
      <c r="C193" s="33"/>
      <c r="D193" s="33"/>
      <c r="E193" s="15"/>
      <c r="F193" s="15"/>
      <c r="G193" s="15"/>
      <c r="H193" s="17"/>
    </row>
    <row r="194" spans="1:8" x14ac:dyDescent="0.25">
      <c r="A194" s="30" t="s">
        <v>223</v>
      </c>
      <c r="B194" s="23" t="s">
        <v>208</v>
      </c>
      <c r="C194" s="33">
        <v>50</v>
      </c>
      <c r="D194" s="33" t="s">
        <v>38</v>
      </c>
      <c r="E194" s="16"/>
      <c r="F194" s="15" t="str">
        <f>IF(ISBLANK(E194),"", PRODUCT(C194,E194))</f>
        <v/>
      </c>
      <c r="G194" s="17"/>
      <c r="H194" s="15"/>
    </row>
    <row r="195" spans="1:8" x14ac:dyDescent="0.25">
      <c r="A195" s="30" t="s">
        <v>224</v>
      </c>
      <c r="B195" s="23" t="s">
        <v>210</v>
      </c>
      <c r="C195" s="33"/>
      <c r="D195" s="33"/>
      <c r="E195" s="15"/>
      <c r="F195" s="15"/>
      <c r="G195" s="15"/>
      <c r="H195" s="17"/>
    </row>
    <row r="196" spans="1:8" ht="30" x14ac:dyDescent="0.25">
      <c r="A196" s="30" t="s">
        <v>225</v>
      </c>
      <c r="B196" s="23" t="s">
        <v>226</v>
      </c>
      <c r="C196" s="33"/>
      <c r="D196" s="33"/>
      <c r="E196" s="15"/>
      <c r="F196" s="15"/>
      <c r="G196" s="15"/>
      <c r="H196" s="17"/>
    </row>
    <row r="197" spans="1:8" x14ac:dyDescent="0.25">
      <c r="A197" s="30" t="s">
        <v>227</v>
      </c>
      <c r="B197" s="23" t="s">
        <v>228</v>
      </c>
      <c r="C197" s="33"/>
      <c r="D197" s="33"/>
      <c r="E197" s="15"/>
      <c r="F197" s="15"/>
      <c r="G197" s="15"/>
      <c r="H197" s="17"/>
    </row>
    <row r="198" spans="1:8" x14ac:dyDescent="0.25">
      <c r="A198" s="30" t="s">
        <v>229</v>
      </c>
      <c r="B198" s="23" t="s">
        <v>216</v>
      </c>
      <c r="C198" s="33"/>
      <c r="D198" s="33"/>
      <c r="E198" s="15"/>
      <c r="F198" s="15"/>
      <c r="G198" s="15"/>
      <c r="H198" s="17"/>
    </row>
    <row r="199" spans="1:8" ht="30" x14ac:dyDescent="0.25">
      <c r="A199" s="30" t="s">
        <v>230</v>
      </c>
      <c r="B199" s="23" t="s">
        <v>231</v>
      </c>
      <c r="C199" s="33"/>
      <c r="D199" s="33"/>
      <c r="E199" s="15"/>
      <c r="F199" s="15"/>
      <c r="G199" s="15"/>
      <c r="H199" s="17"/>
    </row>
    <row r="200" spans="1:8" ht="30" x14ac:dyDescent="0.25">
      <c r="A200" s="30" t="s">
        <v>232</v>
      </c>
      <c r="B200" s="23" t="s">
        <v>220</v>
      </c>
      <c r="C200" s="33"/>
      <c r="D200" s="33"/>
      <c r="E200" s="15"/>
      <c r="F200" s="15"/>
      <c r="G200" s="15"/>
      <c r="H200" s="17"/>
    </row>
    <row r="201" spans="1:8" x14ac:dyDescent="0.25">
      <c r="A201" s="30" t="s">
        <v>233</v>
      </c>
      <c r="B201" s="23" t="s">
        <v>222</v>
      </c>
      <c r="C201" s="33"/>
      <c r="D201" s="33"/>
      <c r="E201" s="15"/>
      <c r="F201" s="15"/>
      <c r="G201" s="15"/>
      <c r="H201" s="17"/>
    </row>
    <row r="202" spans="1:8" x14ac:dyDescent="0.25">
      <c r="A202" s="30" t="s">
        <v>234</v>
      </c>
      <c r="B202" s="23" t="s">
        <v>208</v>
      </c>
      <c r="C202" s="33">
        <v>60</v>
      </c>
      <c r="D202" s="33" t="s">
        <v>38</v>
      </c>
      <c r="E202" s="16"/>
      <c r="F202" s="15" t="str">
        <f>IF(ISBLANK(E202),"", PRODUCT(C202,E202))</f>
        <v/>
      </c>
      <c r="G202" s="17"/>
      <c r="H202" s="15"/>
    </row>
    <row r="203" spans="1:8" x14ac:dyDescent="0.25">
      <c r="A203" s="30" t="s">
        <v>235</v>
      </c>
      <c r="B203" s="23" t="s">
        <v>236</v>
      </c>
      <c r="C203" s="33"/>
      <c r="D203" s="33"/>
      <c r="E203" s="15"/>
      <c r="F203" s="15"/>
      <c r="G203" s="15"/>
      <c r="H203" s="17"/>
    </row>
    <row r="204" spans="1:8" ht="30" x14ac:dyDescent="0.25">
      <c r="A204" s="30" t="s">
        <v>237</v>
      </c>
      <c r="B204" s="23" t="s">
        <v>238</v>
      </c>
      <c r="C204" s="33"/>
      <c r="D204" s="33"/>
      <c r="E204" s="15"/>
      <c r="F204" s="15"/>
      <c r="G204" s="15"/>
      <c r="H204" s="17"/>
    </row>
    <row r="205" spans="1:8" x14ac:dyDescent="0.25">
      <c r="A205" s="30" t="s">
        <v>239</v>
      </c>
      <c r="B205" s="23" t="s">
        <v>228</v>
      </c>
      <c r="C205" s="33"/>
      <c r="D205" s="33"/>
      <c r="E205" s="15"/>
      <c r="F205" s="15"/>
      <c r="G205" s="15"/>
      <c r="H205" s="17"/>
    </row>
    <row r="206" spans="1:8" x14ac:dyDescent="0.25">
      <c r="A206" s="30" t="s">
        <v>240</v>
      </c>
      <c r="B206" s="23" t="s">
        <v>216</v>
      </c>
      <c r="C206" s="33"/>
      <c r="D206" s="33"/>
      <c r="E206" s="15"/>
      <c r="F206" s="15"/>
      <c r="G206" s="15"/>
      <c r="H206" s="17"/>
    </row>
    <row r="207" spans="1:8" ht="30" x14ac:dyDescent="0.25">
      <c r="A207" s="30" t="s">
        <v>241</v>
      </c>
      <c r="B207" s="23" t="s">
        <v>218</v>
      </c>
      <c r="C207" s="33"/>
      <c r="D207" s="33"/>
      <c r="E207" s="15"/>
      <c r="F207" s="15"/>
      <c r="G207" s="15"/>
      <c r="H207" s="17"/>
    </row>
    <row r="208" spans="1:8" ht="30" x14ac:dyDescent="0.25">
      <c r="A208" s="30" t="s">
        <v>242</v>
      </c>
      <c r="B208" s="23" t="s">
        <v>220</v>
      </c>
      <c r="C208" s="33"/>
      <c r="D208" s="33"/>
      <c r="E208" s="15"/>
      <c r="F208" s="15"/>
      <c r="G208" s="15"/>
      <c r="H208" s="17"/>
    </row>
    <row r="209" spans="1:8" x14ac:dyDescent="0.25">
      <c r="A209" s="30" t="s">
        <v>243</v>
      </c>
      <c r="B209" s="23" t="s">
        <v>222</v>
      </c>
      <c r="C209" s="33"/>
      <c r="D209" s="33"/>
      <c r="E209" s="15"/>
      <c r="F209" s="15"/>
      <c r="G209" s="15"/>
      <c r="H209" s="17"/>
    </row>
    <row r="210" spans="1:8" x14ac:dyDescent="0.25">
      <c r="A210" s="30" t="s">
        <v>244</v>
      </c>
      <c r="B210" s="23" t="s">
        <v>245</v>
      </c>
      <c r="C210" s="33">
        <v>120</v>
      </c>
      <c r="D210" s="33" t="s">
        <v>38</v>
      </c>
      <c r="E210" s="16"/>
      <c r="F210" s="15" t="str">
        <f>IF(ISBLANK(E210),"", PRODUCT(C210,E210))</f>
        <v/>
      </c>
      <c r="G210" s="17"/>
      <c r="H210" s="15"/>
    </row>
    <row r="211" spans="1:8" x14ac:dyDescent="0.25">
      <c r="A211" s="30" t="s">
        <v>246</v>
      </c>
      <c r="B211" s="23" t="s">
        <v>247</v>
      </c>
      <c r="C211" s="33"/>
      <c r="D211" s="33"/>
      <c r="E211" s="15"/>
      <c r="F211" s="15"/>
      <c r="G211" s="15"/>
      <c r="H211" s="17"/>
    </row>
    <row r="212" spans="1:8" ht="30" x14ac:dyDescent="0.25">
      <c r="A212" s="30" t="s">
        <v>248</v>
      </c>
      <c r="B212" s="23" t="s">
        <v>249</v>
      </c>
      <c r="C212" s="33"/>
      <c r="D212" s="33"/>
      <c r="E212" s="15"/>
      <c r="F212" s="15"/>
      <c r="G212" s="15"/>
      <c r="H212" s="17"/>
    </row>
    <row r="213" spans="1:8" x14ac:dyDescent="0.25">
      <c r="A213" s="30" t="s">
        <v>250</v>
      </c>
      <c r="B213" s="23" t="s">
        <v>251</v>
      </c>
      <c r="C213" s="33"/>
      <c r="D213" s="33"/>
      <c r="E213" s="15"/>
      <c r="F213" s="15"/>
      <c r="G213" s="15"/>
      <c r="H213" s="17"/>
    </row>
    <row r="214" spans="1:8" ht="30" x14ac:dyDescent="0.25">
      <c r="A214" s="30" t="s">
        <v>252</v>
      </c>
      <c r="B214" s="23" t="s">
        <v>220</v>
      </c>
      <c r="C214" s="33"/>
      <c r="D214" s="33"/>
      <c r="E214" s="15"/>
      <c r="F214" s="15"/>
      <c r="G214" s="15"/>
      <c r="H214" s="17"/>
    </row>
    <row r="215" spans="1:8" x14ac:dyDescent="0.25">
      <c r="A215" s="30" t="s">
        <v>253</v>
      </c>
      <c r="B215" s="23" t="s">
        <v>222</v>
      </c>
      <c r="C215" s="33"/>
      <c r="D215" s="33"/>
      <c r="E215" s="15"/>
      <c r="F215" s="15"/>
      <c r="G215" s="15"/>
      <c r="H215" s="17"/>
    </row>
    <row r="216" spans="1:8" x14ac:dyDescent="0.25">
      <c r="A216" s="30" t="s">
        <v>254</v>
      </c>
      <c r="B216" s="23" t="s">
        <v>208</v>
      </c>
      <c r="C216" s="33">
        <v>20</v>
      </c>
      <c r="D216" s="33" t="s">
        <v>38</v>
      </c>
      <c r="E216" s="16"/>
      <c r="F216" s="15" t="str">
        <f>IF(ISBLANK(E216),"", PRODUCT(C216,E216))</f>
        <v/>
      </c>
      <c r="G216" s="17"/>
      <c r="H216" s="15"/>
    </row>
    <row r="217" spans="1:8" x14ac:dyDescent="0.25">
      <c r="A217" s="30" t="s">
        <v>255</v>
      </c>
      <c r="B217" s="23" t="s">
        <v>210</v>
      </c>
      <c r="C217" s="33"/>
      <c r="D217" s="33"/>
      <c r="E217" s="15"/>
      <c r="F217" s="15"/>
      <c r="G217" s="15"/>
      <c r="H217" s="17"/>
    </row>
    <row r="218" spans="1:8" ht="30" x14ac:dyDescent="0.25">
      <c r="A218" s="30" t="s">
        <v>256</v>
      </c>
      <c r="B218" s="23" t="s">
        <v>257</v>
      </c>
      <c r="C218" s="33"/>
      <c r="D218" s="33"/>
      <c r="E218" s="15"/>
      <c r="F218" s="15"/>
      <c r="G218" s="15"/>
      <c r="H218" s="17"/>
    </row>
    <row r="219" spans="1:8" x14ac:dyDescent="0.25">
      <c r="A219" s="30" t="s">
        <v>258</v>
      </c>
      <c r="B219" s="23" t="s">
        <v>259</v>
      </c>
      <c r="C219" s="33"/>
      <c r="D219" s="33"/>
      <c r="E219" s="15"/>
      <c r="F219" s="15"/>
      <c r="G219" s="15"/>
      <c r="H219" s="17"/>
    </row>
    <row r="220" spans="1:8" x14ac:dyDescent="0.25">
      <c r="A220" s="30" t="s">
        <v>260</v>
      </c>
      <c r="B220" s="23" t="s">
        <v>216</v>
      </c>
      <c r="C220" s="33"/>
      <c r="D220" s="33"/>
      <c r="E220" s="15"/>
      <c r="F220" s="15"/>
      <c r="G220" s="15"/>
      <c r="H220" s="17"/>
    </row>
    <row r="221" spans="1:8" x14ac:dyDescent="0.25">
      <c r="A221" s="30" t="s">
        <v>261</v>
      </c>
      <c r="B221" s="23" t="s">
        <v>262</v>
      </c>
      <c r="C221" s="33"/>
      <c r="D221" s="33"/>
      <c r="E221" s="15"/>
      <c r="F221" s="15"/>
      <c r="G221" s="15"/>
      <c r="H221" s="17"/>
    </row>
    <row r="222" spans="1:8" x14ac:dyDescent="0.25">
      <c r="A222" s="30" t="s">
        <v>263</v>
      </c>
      <c r="B222" s="23" t="s">
        <v>264</v>
      </c>
      <c r="C222" s="33"/>
      <c r="D222" s="33"/>
      <c r="E222" s="15"/>
      <c r="F222" s="15"/>
      <c r="G222" s="15"/>
      <c r="H222" s="17"/>
    </row>
    <row r="223" spans="1:8" ht="30" x14ac:dyDescent="0.25">
      <c r="A223" s="30" t="s">
        <v>265</v>
      </c>
      <c r="B223" s="23" t="s">
        <v>218</v>
      </c>
      <c r="C223" s="33"/>
      <c r="D223" s="33"/>
      <c r="E223" s="15"/>
      <c r="F223" s="15"/>
      <c r="G223" s="15"/>
      <c r="H223" s="17"/>
    </row>
    <row r="224" spans="1:8" ht="30" x14ac:dyDescent="0.25">
      <c r="A224" s="30" t="s">
        <v>266</v>
      </c>
      <c r="B224" s="23" t="s">
        <v>220</v>
      </c>
      <c r="C224" s="33"/>
      <c r="D224" s="33"/>
      <c r="E224" s="15"/>
      <c r="F224" s="15"/>
      <c r="G224" s="15"/>
      <c r="H224" s="17"/>
    </row>
    <row r="225" spans="1:8" x14ac:dyDescent="0.25">
      <c r="A225" s="30" t="s">
        <v>267</v>
      </c>
      <c r="B225" s="23" t="s">
        <v>222</v>
      </c>
      <c r="C225" s="33"/>
      <c r="D225" s="33"/>
      <c r="E225" s="15"/>
      <c r="F225" s="15"/>
      <c r="G225" s="15"/>
      <c r="H225" s="17"/>
    </row>
    <row r="226" spans="1:8" x14ac:dyDescent="0.25">
      <c r="E226" s="14" t="s">
        <v>49</v>
      </c>
      <c r="F226" s="14" t="str">
        <f>IF((COUNT(C186:C225)&lt;&gt;COUNT(F186:F225)),"", ROUND(SUM(F186:F225),2))</f>
        <v/>
      </c>
      <c r="G226" s="13" t="str">
        <f>IF((COUNT(C186:C225)&lt;&gt;COUNT(F186:F225)),"Neužpildytos visų objektų kainos", "")</f>
        <v>Neužpildytos visų objektų kainos</v>
      </c>
    </row>
    <row r="227" spans="1:8" x14ac:dyDescent="0.25">
      <c r="C227" s="36" t="s">
        <v>50</v>
      </c>
      <c r="D227" s="35"/>
      <c r="E227" s="14" t="s">
        <v>51</v>
      </c>
      <c r="F227" s="14" t="str">
        <f>IF(OR(F226="",D227=""),"", ROUND(PRODUCT(D227,F226)/100,2))</f>
        <v/>
      </c>
      <c r="G227" s="13" t="str">
        <f>IF(D227="", "Nurodykite taikomą PVM dydį", "")</f>
        <v>Nurodykite taikomą PVM dydį</v>
      </c>
    </row>
    <row r="228" spans="1:8" x14ac:dyDescent="0.25">
      <c r="E228" s="14" t="s">
        <v>52</v>
      </c>
      <c r="F228" s="14">
        <f>IF(ISBLANK(F227), "", ROUND(SUM(F226:F227),2))</f>
        <v>0</v>
      </c>
      <c r="G228" s="13"/>
    </row>
    <row r="232" spans="1:8" x14ac:dyDescent="0.25">
      <c r="A232" s="24" t="s">
        <v>268</v>
      </c>
      <c r="B232" s="11" t="s">
        <v>269</v>
      </c>
    </row>
    <row r="234" spans="1:8" x14ac:dyDescent="0.25">
      <c r="A234" s="24" t="s">
        <v>26</v>
      </c>
    </row>
    <row r="235" spans="1:8" ht="45" x14ac:dyDescent="0.25">
      <c r="A235" s="22" t="s">
        <v>27</v>
      </c>
      <c r="B235" s="22" t="s">
        <v>28</v>
      </c>
      <c r="C235" s="32" t="s">
        <v>29</v>
      </c>
      <c r="D235" s="32" t="s">
        <v>30</v>
      </c>
      <c r="E235" s="22" t="s">
        <v>31</v>
      </c>
      <c r="F235" s="22" t="s">
        <v>32</v>
      </c>
      <c r="G235" s="22" t="s">
        <v>33</v>
      </c>
      <c r="H235" s="22" t="s">
        <v>34</v>
      </c>
    </row>
    <row r="236" spans="1:8" x14ac:dyDescent="0.25">
      <c r="A236" s="29" t="s">
        <v>270</v>
      </c>
      <c r="B236" s="21" t="s">
        <v>271</v>
      </c>
      <c r="C236" s="33"/>
      <c r="D236" s="33"/>
      <c r="E236" s="15"/>
      <c r="F236" s="15"/>
      <c r="G236" s="15"/>
      <c r="H236" s="15"/>
    </row>
    <row r="237" spans="1:8" x14ac:dyDescent="0.25">
      <c r="A237" s="30" t="s">
        <v>272</v>
      </c>
      <c r="B237" s="23" t="s">
        <v>273</v>
      </c>
      <c r="C237" s="33">
        <v>6</v>
      </c>
      <c r="D237" s="33" t="s">
        <v>38</v>
      </c>
      <c r="E237" s="16"/>
      <c r="F237" s="15" t="str">
        <f>IF(ISBLANK(E237),"", PRODUCT(C237,E237))</f>
        <v/>
      </c>
      <c r="G237" s="17"/>
      <c r="H237" s="15"/>
    </row>
    <row r="238" spans="1:8" x14ac:dyDescent="0.25">
      <c r="A238" s="30" t="s">
        <v>274</v>
      </c>
      <c r="B238" s="23" t="s">
        <v>210</v>
      </c>
      <c r="C238" s="33"/>
      <c r="D238" s="33"/>
      <c r="E238" s="15"/>
      <c r="F238" s="15"/>
      <c r="G238" s="15"/>
      <c r="H238" s="17"/>
    </row>
    <row r="239" spans="1:8" x14ac:dyDescent="0.25">
      <c r="A239" s="30" t="s">
        <v>275</v>
      </c>
      <c r="B239" s="23" t="s">
        <v>276</v>
      </c>
      <c r="C239" s="33"/>
      <c r="D239" s="33"/>
      <c r="E239" s="15"/>
      <c r="F239" s="15"/>
      <c r="G239" s="15"/>
      <c r="H239" s="17"/>
    </row>
    <row r="240" spans="1:8" x14ac:dyDescent="0.25">
      <c r="A240" s="30" t="s">
        <v>277</v>
      </c>
      <c r="B240" s="23" t="s">
        <v>278</v>
      </c>
      <c r="C240" s="33"/>
      <c r="D240" s="33"/>
      <c r="E240" s="15"/>
      <c r="F240" s="15"/>
      <c r="G240" s="15"/>
      <c r="H240" s="17"/>
    </row>
    <row r="241" spans="1:8" x14ac:dyDescent="0.25">
      <c r="A241" s="30" t="s">
        <v>279</v>
      </c>
      <c r="B241" s="23" t="s">
        <v>280</v>
      </c>
      <c r="C241" s="33"/>
      <c r="D241" s="33"/>
      <c r="E241" s="15"/>
      <c r="F241" s="15"/>
      <c r="G241" s="15"/>
      <c r="H241" s="17"/>
    </row>
    <row r="242" spans="1:8" x14ac:dyDescent="0.25">
      <c r="A242" s="30" t="s">
        <v>281</v>
      </c>
      <c r="B242" s="23" t="s">
        <v>282</v>
      </c>
      <c r="C242" s="33"/>
      <c r="D242" s="33"/>
      <c r="E242" s="15"/>
      <c r="F242" s="15"/>
      <c r="G242" s="15"/>
      <c r="H242" s="17"/>
    </row>
    <row r="243" spans="1:8" x14ac:dyDescent="0.25">
      <c r="A243" s="30" t="s">
        <v>283</v>
      </c>
      <c r="B243" s="23" t="s">
        <v>284</v>
      </c>
      <c r="C243" s="33"/>
      <c r="D243" s="33"/>
      <c r="E243" s="15"/>
      <c r="F243" s="15"/>
      <c r="G243" s="15"/>
      <c r="H243" s="17"/>
    </row>
    <row r="244" spans="1:8" x14ac:dyDescent="0.25">
      <c r="A244" s="30" t="s">
        <v>285</v>
      </c>
      <c r="B244" s="23" t="s">
        <v>286</v>
      </c>
      <c r="C244" s="33"/>
      <c r="D244" s="33"/>
      <c r="E244" s="15"/>
      <c r="F244" s="15"/>
      <c r="G244" s="15"/>
      <c r="H244" s="17"/>
    </row>
    <row r="245" spans="1:8" ht="30" x14ac:dyDescent="0.25">
      <c r="A245" s="30" t="s">
        <v>287</v>
      </c>
      <c r="B245" s="23" t="s">
        <v>288</v>
      </c>
      <c r="C245" s="33"/>
      <c r="D245" s="33"/>
      <c r="E245" s="15"/>
      <c r="F245" s="15"/>
      <c r="G245" s="15"/>
      <c r="H245" s="17"/>
    </row>
    <row r="246" spans="1:8" x14ac:dyDescent="0.25">
      <c r="A246" s="30" t="s">
        <v>289</v>
      </c>
      <c r="B246" s="23" t="s">
        <v>290</v>
      </c>
      <c r="C246" s="33">
        <v>6</v>
      </c>
      <c r="D246" s="33" t="s">
        <v>38</v>
      </c>
      <c r="E246" s="16"/>
      <c r="F246" s="15" t="str">
        <f>IF(ISBLANK(E246),"", PRODUCT(C246,E246))</f>
        <v/>
      </c>
      <c r="G246" s="17"/>
      <c r="H246" s="15"/>
    </row>
    <row r="247" spans="1:8" x14ac:dyDescent="0.25">
      <c r="A247" s="30" t="s">
        <v>291</v>
      </c>
      <c r="B247" s="23" t="s">
        <v>210</v>
      </c>
      <c r="C247" s="33"/>
      <c r="D247" s="33"/>
      <c r="E247" s="15"/>
      <c r="F247" s="15"/>
      <c r="G247" s="15"/>
      <c r="H247" s="17"/>
    </row>
    <row r="248" spans="1:8" x14ac:dyDescent="0.25">
      <c r="A248" s="30" t="s">
        <v>292</v>
      </c>
      <c r="B248" s="23" t="s">
        <v>293</v>
      </c>
      <c r="C248" s="33"/>
      <c r="D248" s="33"/>
      <c r="E248" s="15"/>
      <c r="F248" s="15"/>
      <c r="G248" s="15"/>
      <c r="H248" s="17"/>
    </row>
    <row r="249" spans="1:8" x14ac:dyDescent="0.25">
      <c r="A249" s="30" t="s">
        <v>294</v>
      </c>
      <c r="B249" s="23" t="s">
        <v>295</v>
      </c>
      <c r="C249" s="33"/>
      <c r="D249" s="33"/>
      <c r="E249" s="15"/>
      <c r="F249" s="15"/>
      <c r="G249" s="15"/>
      <c r="H249" s="17"/>
    </row>
    <row r="250" spans="1:8" x14ac:dyDescent="0.25">
      <c r="A250" s="30" t="s">
        <v>296</v>
      </c>
      <c r="B250" s="23" t="s">
        <v>297</v>
      </c>
      <c r="C250" s="33"/>
      <c r="D250" s="33"/>
      <c r="E250" s="15"/>
      <c r="F250" s="15"/>
      <c r="G250" s="15"/>
      <c r="H250" s="17"/>
    </row>
    <row r="251" spans="1:8" x14ac:dyDescent="0.25">
      <c r="A251" s="30" t="s">
        <v>298</v>
      </c>
      <c r="B251" s="23" t="s">
        <v>299</v>
      </c>
      <c r="C251" s="33"/>
      <c r="D251" s="33"/>
      <c r="E251" s="15"/>
      <c r="F251" s="15"/>
      <c r="G251" s="15"/>
      <c r="H251" s="17"/>
    </row>
    <row r="252" spans="1:8" x14ac:dyDescent="0.25">
      <c r="A252" s="30" t="s">
        <v>300</v>
      </c>
      <c r="B252" s="23" t="s">
        <v>286</v>
      </c>
      <c r="C252" s="33"/>
      <c r="D252" s="33"/>
      <c r="E252" s="15"/>
      <c r="F252" s="15"/>
      <c r="G252" s="15"/>
      <c r="H252" s="17"/>
    </row>
    <row r="253" spans="1:8" ht="30" x14ac:dyDescent="0.25">
      <c r="A253" s="30" t="s">
        <v>301</v>
      </c>
      <c r="B253" s="23" t="s">
        <v>288</v>
      </c>
      <c r="C253" s="33"/>
      <c r="D253" s="33"/>
      <c r="E253" s="15"/>
      <c r="F253" s="15"/>
      <c r="G253" s="15"/>
      <c r="H253" s="17"/>
    </row>
    <row r="254" spans="1:8" x14ac:dyDescent="0.25">
      <c r="A254" s="30" t="s">
        <v>302</v>
      </c>
      <c r="B254" s="23" t="s">
        <v>303</v>
      </c>
      <c r="C254" s="33">
        <v>30</v>
      </c>
      <c r="D254" s="33" t="s">
        <v>38</v>
      </c>
      <c r="E254" s="16"/>
      <c r="F254" s="15" t="str">
        <f>IF(ISBLANK(E254),"", PRODUCT(C254,E254))</f>
        <v/>
      </c>
      <c r="G254" s="17"/>
      <c r="H254" s="15"/>
    </row>
    <row r="255" spans="1:8" x14ac:dyDescent="0.25">
      <c r="A255" s="30" t="s">
        <v>304</v>
      </c>
      <c r="B255" s="23" t="s">
        <v>236</v>
      </c>
      <c r="C255" s="33"/>
      <c r="D255" s="33"/>
      <c r="E255" s="15"/>
      <c r="F255" s="15"/>
      <c r="G255" s="15"/>
      <c r="H255" s="17"/>
    </row>
    <row r="256" spans="1:8" x14ac:dyDescent="0.25">
      <c r="A256" s="30" t="s">
        <v>305</v>
      </c>
      <c r="B256" s="23" t="s">
        <v>306</v>
      </c>
      <c r="C256" s="33"/>
      <c r="D256" s="33"/>
      <c r="E256" s="15"/>
      <c r="F256" s="15"/>
      <c r="G256" s="15"/>
      <c r="H256" s="17"/>
    </row>
    <row r="257" spans="1:8" x14ac:dyDescent="0.25">
      <c r="A257" s="30" t="s">
        <v>307</v>
      </c>
      <c r="B257" s="23" t="s">
        <v>308</v>
      </c>
      <c r="C257" s="33"/>
      <c r="D257" s="33"/>
      <c r="E257" s="15"/>
      <c r="F257" s="15"/>
      <c r="G257" s="15"/>
      <c r="H257" s="17"/>
    </row>
    <row r="258" spans="1:8" x14ac:dyDescent="0.25">
      <c r="A258" s="30" t="s">
        <v>309</v>
      </c>
      <c r="B258" s="23" t="s">
        <v>297</v>
      </c>
      <c r="C258" s="33"/>
      <c r="D258" s="33"/>
      <c r="E258" s="15"/>
      <c r="F258" s="15"/>
      <c r="G258" s="15"/>
      <c r="H258" s="17"/>
    </row>
    <row r="259" spans="1:8" x14ac:dyDescent="0.25">
      <c r="A259" s="30" t="s">
        <v>310</v>
      </c>
      <c r="B259" s="23" t="s">
        <v>299</v>
      </c>
      <c r="C259" s="33"/>
      <c r="D259" s="33"/>
      <c r="E259" s="15"/>
      <c r="F259" s="15"/>
      <c r="G259" s="15"/>
      <c r="H259" s="17"/>
    </row>
    <row r="260" spans="1:8" x14ac:dyDescent="0.25">
      <c r="A260" s="30" t="s">
        <v>311</v>
      </c>
      <c r="B260" s="23" t="s">
        <v>286</v>
      </c>
      <c r="C260" s="33"/>
      <c r="D260" s="33"/>
      <c r="E260" s="15"/>
      <c r="F260" s="15"/>
      <c r="G260" s="15"/>
      <c r="H260" s="17"/>
    </row>
    <row r="261" spans="1:8" ht="30" x14ac:dyDescent="0.25">
      <c r="A261" s="30" t="s">
        <v>312</v>
      </c>
      <c r="B261" s="23" t="s">
        <v>313</v>
      </c>
      <c r="C261" s="33"/>
      <c r="D261" s="33"/>
      <c r="E261" s="15"/>
      <c r="F261" s="15"/>
      <c r="G261" s="15"/>
      <c r="H261" s="17"/>
    </row>
    <row r="262" spans="1:8" x14ac:dyDescent="0.25">
      <c r="A262" s="30" t="s">
        <v>314</v>
      </c>
      <c r="B262" s="23" t="s">
        <v>303</v>
      </c>
      <c r="C262" s="33">
        <v>30</v>
      </c>
      <c r="D262" s="33" t="s">
        <v>38</v>
      </c>
      <c r="E262" s="16"/>
      <c r="F262" s="15" t="str">
        <f>IF(ISBLANK(E262),"", PRODUCT(C262,E262))</f>
        <v/>
      </c>
      <c r="G262" s="17"/>
      <c r="H262" s="15"/>
    </row>
    <row r="263" spans="1:8" x14ac:dyDescent="0.25">
      <c r="A263" s="30" t="s">
        <v>315</v>
      </c>
      <c r="B263" s="23" t="s">
        <v>236</v>
      </c>
      <c r="C263" s="33"/>
      <c r="D263" s="33"/>
      <c r="E263" s="15"/>
      <c r="F263" s="15"/>
      <c r="G263" s="15"/>
      <c r="H263" s="17"/>
    </row>
    <row r="264" spans="1:8" x14ac:dyDescent="0.25">
      <c r="A264" s="30" t="s">
        <v>316</v>
      </c>
      <c r="B264" s="23" t="s">
        <v>306</v>
      </c>
      <c r="C264" s="33"/>
      <c r="D264" s="33"/>
      <c r="E264" s="15"/>
      <c r="F264" s="15"/>
      <c r="G264" s="15"/>
      <c r="H264" s="17"/>
    </row>
    <row r="265" spans="1:8" x14ac:dyDescent="0.25">
      <c r="A265" s="30" t="s">
        <v>317</v>
      </c>
      <c r="B265" s="23" t="s">
        <v>295</v>
      </c>
      <c r="C265" s="33"/>
      <c r="D265" s="33"/>
      <c r="E265" s="15"/>
      <c r="F265" s="15"/>
      <c r="G265" s="15"/>
      <c r="H265" s="17"/>
    </row>
    <row r="266" spans="1:8" x14ac:dyDescent="0.25">
      <c r="A266" s="30" t="s">
        <v>318</v>
      </c>
      <c r="B266" s="23" t="s">
        <v>280</v>
      </c>
      <c r="C266" s="33"/>
      <c r="D266" s="33"/>
      <c r="E266" s="15"/>
      <c r="F266" s="15"/>
      <c r="G266" s="15"/>
      <c r="H266" s="17"/>
    </row>
    <row r="267" spans="1:8" x14ac:dyDescent="0.25">
      <c r="A267" s="30" t="s">
        <v>319</v>
      </c>
      <c r="B267" s="23" t="s">
        <v>320</v>
      </c>
      <c r="C267" s="33"/>
      <c r="D267" s="33"/>
      <c r="E267" s="15"/>
      <c r="F267" s="15"/>
      <c r="G267" s="15"/>
      <c r="H267" s="17"/>
    </row>
    <row r="268" spans="1:8" x14ac:dyDescent="0.25">
      <c r="A268" s="30" t="s">
        <v>321</v>
      </c>
      <c r="B268" s="23" t="s">
        <v>286</v>
      </c>
      <c r="C268" s="33"/>
      <c r="D268" s="33"/>
      <c r="E268" s="15"/>
      <c r="F268" s="15"/>
      <c r="G268" s="15"/>
      <c r="H268" s="17"/>
    </row>
    <row r="269" spans="1:8" ht="30" x14ac:dyDescent="0.25">
      <c r="A269" s="30" t="s">
        <v>322</v>
      </c>
      <c r="B269" s="23" t="s">
        <v>313</v>
      </c>
      <c r="C269" s="33"/>
      <c r="D269" s="33"/>
      <c r="E269" s="15"/>
      <c r="F269" s="15"/>
      <c r="G269" s="15"/>
      <c r="H269" s="17"/>
    </row>
    <row r="270" spans="1:8" x14ac:dyDescent="0.25">
      <c r="E270" s="14" t="s">
        <v>49</v>
      </c>
      <c r="F270" s="14" t="str">
        <f>IF((COUNT(C237:C269)&lt;&gt;COUNT(F237:F269)),"", ROUND(SUM(F237:F269),2))</f>
        <v/>
      </c>
      <c r="G270" s="13" t="str">
        <f>IF((COUNT(C237:C269)&lt;&gt;COUNT(F237:F269)),"Neužpildytos visų objektų kainos", "")</f>
        <v>Neužpildytos visų objektų kainos</v>
      </c>
    </row>
    <row r="271" spans="1:8" x14ac:dyDescent="0.25">
      <c r="C271" s="36" t="s">
        <v>50</v>
      </c>
      <c r="D271" s="35"/>
      <c r="E271" s="14" t="s">
        <v>51</v>
      </c>
      <c r="F271" s="14" t="str">
        <f>IF(OR(F270="",D271=""),"", ROUND(PRODUCT(D271,F270)/100,2))</f>
        <v/>
      </c>
      <c r="G271" s="13" t="str">
        <f>IF(D271="", "Nurodykite taikomą PVM dydį", "")</f>
        <v>Nurodykite taikomą PVM dydį</v>
      </c>
    </row>
    <row r="272" spans="1:8" x14ac:dyDescent="0.25">
      <c r="E272" s="14" t="s">
        <v>52</v>
      </c>
      <c r="F272" s="14">
        <f>IF(ISBLANK(F271), "", ROUND(SUM(F270:F271),2))</f>
        <v>0</v>
      </c>
      <c r="G272" s="13"/>
    </row>
    <row r="276" spans="1:8" x14ac:dyDescent="0.25">
      <c r="A276" s="24" t="s">
        <v>323</v>
      </c>
      <c r="B276" s="11" t="s">
        <v>324</v>
      </c>
    </row>
    <row r="278" spans="1:8" x14ac:dyDescent="0.25">
      <c r="A278" s="24" t="s">
        <v>26</v>
      </c>
    </row>
    <row r="279" spans="1:8" ht="45" x14ac:dyDescent="0.25">
      <c r="A279" s="22" t="s">
        <v>27</v>
      </c>
      <c r="B279" s="22" t="s">
        <v>28</v>
      </c>
      <c r="C279" s="32" t="s">
        <v>29</v>
      </c>
      <c r="D279" s="32" t="s">
        <v>30</v>
      </c>
      <c r="E279" s="22" t="s">
        <v>31</v>
      </c>
      <c r="F279" s="22" t="s">
        <v>32</v>
      </c>
      <c r="G279" s="22" t="s">
        <v>33</v>
      </c>
      <c r="H279" s="22" t="s">
        <v>34</v>
      </c>
    </row>
    <row r="280" spans="1:8" x14ac:dyDescent="0.25">
      <c r="A280" s="29" t="s">
        <v>325</v>
      </c>
      <c r="B280" s="21" t="s">
        <v>326</v>
      </c>
      <c r="C280" s="33"/>
      <c r="D280" s="33"/>
      <c r="E280" s="15"/>
      <c r="F280" s="15"/>
      <c r="G280" s="15"/>
      <c r="H280" s="15"/>
    </row>
    <row r="281" spans="1:8" x14ac:dyDescent="0.25">
      <c r="A281" s="30" t="s">
        <v>327</v>
      </c>
      <c r="B281" s="23" t="s">
        <v>328</v>
      </c>
      <c r="C281" s="33">
        <v>100</v>
      </c>
      <c r="D281" s="33" t="s">
        <v>38</v>
      </c>
      <c r="E281" s="16"/>
      <c r="F281" s="15" t="str">
        <f>IF(ISBLANK(E281),"", PRODUCT(C281,E281))</f>
        <v/>
      </c>
      <c r="G281" s="17"/>
      <c r="H281" s="15"/>
    </row>
    <row r="282" spans="1:8" x14ac:dyDescent="0.25">
      <c r="A282" s="30" t="s">
        <v>329</v>
      </c>
      <c r="B282" s="23" t="s">
        <v>330</v>
      </c>
      <c r="C282" s="33"/>
      <c r="D282" s="33"/>
      <c r="E282" s="15"/>
      <c r="F282" s="15"/>
      <c r="G282" s="15"/>
      <c r="H282" s="17"/>
    </row>
    <row r="283" spans="1:8" ht="30" x14ac:dyDescent="0.25">
      <c r="A283" s="30" t="s">
        <v>331</v>
      </c>
      <c r="B283" s="23" t="s">
        <v>332</v>
      </c>
      <c r="C283" s="33"/>
      <c r="D283" s="33"/>
      <c r="E283" s="15"/>
      <c r="F283" s="15"/>
      <c r="G283" s="15"/>
      <c r="H283" s="17"/>
    </row>
    <row r="284" spans="1:8" x14ac:dyDescent="0.25">
      <c r="A284" s="30" t="s">
        <v>333</v>
      </c>
      <c r="B284" s="23" t="s">
        <v>334</v>
      </c>
      <c r="C284" s="33"/>
      <c r="D284" s="33"/>
      <c r="E284" s="15"/>
      <c r="F284" s="15"/>
      <c r="G284" s="15"/>
      <c r="H284" s="17"/>
    </row>
    <row r="285" spans="1:8" x14ac:dyDescent="0.25">
      <c r="A285" s="30" t="s">
        <v>335</v>
      </c>
      <c r="B285" s="23" t="s">
        <v>336</v>
      </c>
      <c r="C285" s="33">
        <v>20</v>
      </c>
      <c r="D285" s="33" t="s">
        <v>38</v>
      </c>
      <c r="E285" s="16"/>
      <c r="F285" s="15" t="str">
        <f>IF(ISBLANK(E285),"", PRODUCT(C285,E285))</f>
        <v/>
      </c>
      <c r="G285" s="17"/>
      <c r="H285" s="15"/>
    </row>
    <row r="286" spans="1:8" x14ac:dyDescent="0.25">
      <c r="A286" s="30" t="s">
        <v>337</v>
      </c>
      <c r="B286" s="23" t="s">
        <v>338</v>
      </c>
      <c r="C286" s="33"/>
      <c r="D286" s="33"/>
      <c r="E286" s="15"/>
      <c r="F286" s="15"/>
      <c r="G286" s="15"/>
      <c r="H286" s="17"/>
    </row>
    <row r="287" spans="1:8" x14ac:dyDescent="0.25">
      <c r="A287" s="30" t="s">
        <v>339</v>
      </c>
      <c r="B287" s="23" t="s">
        <v>340</v>
      </c>
      <c r="C287" s="33"/>
      <c r="D287" s="33"/>
      <c r="E287" s="15"/>
      <c r="F287" s="15"/>
      <c r="G287" s="15"/>
      <c r="H287" s="17"/>
    </row>
    <row r="288" spans="1:8" x14ac:dyDescent="0.25">
      <c r="A288" s="30" t="s">
        <v>341</v>
      </c>
      <c r="B288" s="23" t="s">
        <v>342</v>
      </c>
      <c r="C288" s="33"/>
      <c r="D288" s="33"/>
      <c r="E288" s="15"/>
      <c r="F288" s="15"/>
      <c r="G288" s="15"/>
      <c r="H288" s="17"/>
    </row>
    <row r="289" spans="1:8" x14ac:dyDescent="0.25">
      <c r="A289" s="30" t="s">
        <v>343</v>
      </c>
      <c r="B289" s="23" t="s">
        <v>328</v>
      </c>
      <c r="C289" s="33">
        <v>130</v>
      </c>
      <c r="D289" s="33" t="s">
        <v>38</v>
      </c>
      <c r="E289" s="16"/>
      <c r="F289" s="15" t="str">
        <f>IF(ISBLANK(E289),"", PRODUCT(C289,E289))</f>
        <v/>
      </c>
      <c r="G289" s="17"/>
      <c r="H289" s="15"/>
    </row>
    <row r="290" spans="1:8" x14ac:dyDescent="0.25">
      <c r="A290" s="30" t="s">
        <v>344</v>
      </c>
      <c r="B290" s="23" t="s">
        <v>345</v>
      </c>
      <c r="C290" s="33"/>
      <c r="D290" s="33"/>
      <c r="E290" s="15"/>
      <c r="F290" s="15"/>
      <c r="G290" s="15"/>
      <c r="H290" s="17"/>
    </row>
    <row r="291" spans="1:8" x14ac:dyDescent="0.25">
      <c r="A291" s="30" t="s">
        <v>346</v>
      </c>
      <c r="B291" s="23" t="s">
        <v>347</v>
      </c>
      <c r="C291" s="33"/>
      <c r="D291" s="33"/>
      <c r="E291" s="15"/>
      <c r="F291" s="15"/>
      <c r="G291" s="15"/>
      <c r="H291" s="17"/>
    </row>
    <row r="292" spans="1:8" x14ac:dyDescent="0.25">
      <c r="A292" s="30" t="s">
        <v>348</v>
      </c>
      <c r="B292" s="23" t="s">
        <v>342</v>
      </c>
      <c r="C292" s="33"/>
      <c r="D292" s="33"/>
      <c r="E292" s="15"/>
      <c r="F292" s="15"/>
      <c r="G292" s="15"/>
      <c r="H292" s="17"/>
    </row>
    <row r="293" spans="1:8" x14ac:dyDescent="0.25">
      <c r="A293" s="30" t="s">
        <v>349</v>
      </c>
      <c r="B293" s="23" t="s">
        <v>350</v>
      </c>
      <c r="C293" s="33">
        <v>10</v>
      </c>
      <c r="D293" s="33" t="s">
        <v>38</v>
      </c>
      <c r="E293" s="16"/>
      <c r="F293" s="15" t="str">
        <f>IF(ISBLANK(E293),"", PRODUCT(C293,E293))</f>
        <v/>
      </c>
      <c r="G293" s="17"/>
      <c r="H293" s="15"/>
    </row>
    <row r="294" spans="1:8" x14ac:dyDescent="0.25">
      <c r="A294" s="30" t="s">
        <v>351</v>
      </c>
      <c r="B294" s="23" t="s">
        <v>352</v>
      </c>
      <c r="C294" s="33"/>
      <c r="D294" s="33"/>
      <c r="E294" s="15"/>
      <c r="F294" s="15"/>
      <c r="G294" s="15"/>
      <c r="H294" s="17"/>
    </row>
    <row r="295" spans="1:8" x14ac:dyDescent="0.25">
      <c r="A295" s="30" t="s">
        <v>353</v>
      </c>
      <c r="B295" s="23" t="s">
        <v>354</v>
      </c>
      <c r="C295" s="33"/>
      <c r="D295" s="33"/>
      <c r="E295" s="15"/>
      <c r="F295" s="15"/>
      <c r="G295" s="15"/>
      <c r="H295" s="17"/>
    </row>
    <row r="296" spans="1:8" x14ac:dyDescent="0.25">
      <c r="A296" s="30" t="s">
        <v>355</v>
      </c>
      <c r="B296" s="23" t="s">
        <v>342</v>
      </c>
      <c r="C296" s="33"/>
      <c r="D296" s="33"/>
      <c r="E296" s="15"/>
      <c r="F296" s="15"/>
      <c r="G296" s="15"/>
      <c r="H296" s="17"/>
    </row>
    <row r="297" spans="1:8" x14ac:dyDescent="0.25">
      <c r="A297" s="30" t="s">
        <v>356</v>
      </c>
      <c r="B297" s="23" t="s">
        <v>357</v>
      </c>
      <c r="C297" s="33">
        <v>10</v>
      </c>
      <c r="D297" s="33" t="s">
        <v>38</v>
      </c>
      <c r="E297" s="16"/>
      <c r="F297" s="15" t="str">
        <f>IF(ISBLANK(E297),"", PRODUCT(C297,E297))</f>
        <v/>
      </c>
      <c r="G297" s="17"/>
      <c r="H297" s="15"/>
    </row>
    <row r="298" spans="1:8" x14ac:dyDescent="0.25">
      <c r="A298" s="30" t="s">
        <v>358</v>
      </c>
      <c r="B298" s="23" t="s">
        <v>359</v>
      </c>
      <c r="C298" s="33"/>
      <c r="D298" s="33"/>
      <c r="E298" s="15"/>
      <c r="F298" s="15"/>
      <c r="G298" s="15"/>
      <c r="H298" s="17"/>
    </row>
    <row r="299" spans="1:8" x14ac:dyDescent="0.25">
      <c r="A299" s="30" t="s">
        <v>360</v>
      </c>
      <c r="B299" s="23" t="s">
        <v>357</v>
      </c>
      <c r="C299" s="33">
        <v>10</v>
      </c>
      <c r="D299" s="33" t="s">
        <v>38</v>
      </c>
      <c r="E299" s="16"/>
      <c r="F299" s="15" t="str">
        <f>IF(ISBLANK(E299),"", PRODUCT(C299,E299))</f>
        <v/>
      </c>
      <c r="G299" s="17"/>
      <c r="H299" s="15"/>
    </row>
    <row r="300" spans="1:8" x14ac:dyDescent="0.25">
      <c r="A300" s="30" t="s">
        <v>361</v>
      </c>
      <c r="B300" s="23" t="s">
        <v>362</v>
      </c>
      <c r="C300" s="33"/>
      <c r="D300" s="33"/>
      <c r="E300" s="15"/>
      <c r="F300" s="15"/>
      <c r="G300" s="15"/>
      <c r="H300" s="17"/>
    </row>
    <row r="301" spans="1:8" x14ac:dyDescent="0.25">
      <c r="E301" s="14" t="s">
        <v>49</v>
      </c>
      <c r="F301" s="14" t="str">
        <f>IF((COUNT(C281:C300)&lt;&gt;COUNT(F281:F300)),"", ROUND(SUM(F281:F300),2))</f>
        <v/>
      </c>
      <c r="G301" s="13" t="str">
        <f>IF((COUNT(C281:C300)&lt;&gt;COUNT(F281:F300)),"Neužpildytos visų objektų kainos", "")</f>
        <v>Neužpildytos visų objektų kainos</v>
      </c>
    </row>
    <row r="302" spans="1:8" x14ac:dyDescent="0.25">
      <c r="C302" s="36" t="s">
        <v>50</v>
      </c>
      <c r="D302" s="35"/>
      <c r="E302" s="14" t="s">
        <v>51</v>
      </c>
      <c r="F302" s="14" t="str">
        <f>IF(OR(F301="",D302=""),"", ROUND(PRODUCT(D302,F301)/100,2))</f>
        <v/>
      </c>
      <c r="G302" s="13" t="str">
        <f>IF(D302="", "Nurodykite taikomą PVM dydį", "")</f>
        <v>Nurodykite taikomą PVM dydį</v>
      </c>
    </row>
    <row r="303" spans="1:8" x14ac:dyDescent="0.25">
      <c r="E303" s="14" t="s">
        <v>52</v>
      </c>
      <c r="F303" s="14">
        <f>IF(ISBLANK(F302), "", ROUND(SUM(F301:F302),2))</f>
        <v>0</v>
      </c>
      <c r="G303" s="13"/>
    </row>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3"/>
  <sheetViews>
    <sheetView topLeftCell="A25" workbookViewId="0">
      <selection activeCell="S13" sqref="S13"/>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53" t="s">
        <v>363</v>
      </c>
      <c r="B2" s="38"/>
      <c r="C2" s="38"/>
      <c r="D2" s="38"/>
      <c r="E2" s="38"/>
      <c r="F2" s="38"/>
      <c r="G2" s="38"/>
      <c r="H2" s="38"/>
      <c r="I2" s="38"/>
      <c r="J2" s="38"/>
      <c r="K2" s="38"/>
    </row>
    <row r="3" spans="1:11" x14ac:dyDescent="0.25">
      <c r="A3" s="38"/>
      <c r="B3" s="38"/>
      <c r="C3" s="38"/>
      <c r="D3" s="38"/>
      <c r="E3" s="38"/>
      <c r="F3" s="38"/>
      <c r="G3" s="38"/>
      <c r="H3" s="38"/>
      <c r="I3" s="38"/>
      <c r="J3" s="38"/>
      <c r="K3" s="38"/>
    </row>
    <row r="4" spans="1:11" ht="15.95" customHeight="1" thickBot="1" x14ac:dyDescent="0.3">
      <c r="A4" s="6"/>
      <c r="B4" s="6"/>
      <c r="C4" s="6"/>
      <c r="D4" s="6"/>
      <c r="E4" s="6"/>
      <c r="F4" s="6"/>
      <c r="G4" s="6"/>
      <c r="H4" s="6"/>
      <c r="I4" s="6"/>
      <c r="J4" s="6"/>
    </row>
    <row r="5" spans="1:11" ht="48" customHeight="1" x14ac:dyDescent="0.25">
      <c r="A5" s="65" t="s">
        <v>364</v>
      </c>
      <c r="B5" s="63"/>
      <c r="C5" s="61" t="s">
        <v>365</v>
      </c>
      <c r="D5" s="62"/>
      <c r="E5" s="63"/>
      <c r="F5" s="61" t="s">
        <v>366</v>
      </c>
      <c r="G5" s="62"/>
      <c r="H5" s="63"/>
      <c r="I5" s="61" t="s">
        <v>367</v>
      </c>
      <c r="J5" s="63"/>
      <c r="K5" s="8" t="s">
        <v>368</v>
      </c>
    </row>
    <row r="6" spans="1:11" ht="48.95" customHeight="1" x14ac:dyDescent="0.25">
      <c r="A6" s="54"/>
      <c r="B6" s="43"/>
      <c r="C6" s="59"/>
      <c r="D6" s="56"/>
      <c r="E6" s="43"/>
      <c r="F6" s="59"/>
      <c r="G6" s="56"/>
      <c r="H6" s="43"/>
      <c r="I6" s="59"/>
      <c r="J6" s="43"/>
      <c r="K6" s="18"/>
    </row>
    <row r="7" spans="1:11" ht="48.95" customHeight="1" x14ac:dyDescent="0.25">
      <c r="A7" s="54"/>
      <c r="B7" s="43"/>
      <c r="C7" s="59"/>
      <c r="D7" s="56"/>
      <c r="E7" s="43"/>
      <c r="F7" s="59"/>
      <c r="G7" s="56"/>
      <c r="H7" s="43"/>
      <c r="I7" s="59"/>
      <c r="J7" s="43"/>
      <c r="K7" s="18"/>
    </row>
    <row r="8" spans="1:11" ht="48.95" customHeight="1" x14ac:dyDescent="0.25">
      <c r="A8" s="54"/>
      <c r="B8" s="43"/>
      <c r="C8" s="59"/>
      <c r="D8" s="56"/>
      <c r="E8" s="43"/>
      <c r="F8" s="59"/>
      <c r="G8" s="56"/>
      <c r="H8" s="43"/>
      <c r="I8" s="59"/>
      <c r="J8" s="43"/>
      <c r="K8" s="18"/>
    </row>
    <row r="9" spans="1:11" ht="18.95" customHeight="1" x14ac:dyDescent="0.25">
      <c r="A9" s="9"/>
      <c r="B9" s="9"/>
      <c r="C9" s="9"/>
      <c r="D9" s="9"/>
      <c r="E9" s="9"/>
      <c r="F9" s="9"/>
      <c r="G9" s="9"/>
      <c r="H9" s="9"/>
      <c r="I9" s="9"/>
      <c r="J9" s="9"/>
      <c r="K9" s="10"/>
    </row>
    <row r="10" spans="1:11" ht="48.95" customHeight="1" x14ac:dyDescent="0.25">
      <c r="A10" s="64" t="s">
        <v>369</v>
      </c>
      <c r="B10" s="38"/>
      <c r="C10" s="38"/>
      <c r="D10" s="38"/>
      <c r="E10" s="38"/>
      <c r="F10" s="38"/>
      <c r="G10" s="38"/>
      <c r="H10" s="38"/>
      <c r="I10" s="38"/>
      <c r="J10" s="38"/>
      <c r="K10" s="38"/>
    </row>
    <row r="11" spans="1:11" ht="15.95" customHeight="1" thickBot="1" x14ac:dyDescent="0.3">
      <c r="A11" s="9"/>
      <c r="B11" s="9"/>
      <c r="C11" s="9"/>
      <c r="D11" s="9"/>
      <c r="E11" s="9"/>
      <c r="F11" s="9"/>
      <c r="G11" s="9"/>
      <c r="H11" s="9"/>
      <c r="I11" s="9"/>
      <c r="J11" s="9"/>
      <c r="K11" s="10"/>
    </row>
    <row r="12" spans="1:11" ht="48.95" customHeight="1" x14ac:dyDescent="0.25">
      <c r="A12" s="65" t="s">
        <v>28</v>
      </c>
      <c r="B12" s="63"/>
      <c r="C12" s="61" t="s">
        <v>365</v>
      </c>
      <c r="D12" s="62"/>
      <c r="E12" s="63"/>
      <c r="F12" s="61" t="s">
        <v>370</v>
      </c>
      <c r="G12" s="62"/>
      <c r="H12" s="63"/>
      <c r="I12" s="71" t="s">
        <v>367</v>
      </c>
      <c r="J12" s="72"/>
      <c r="K12" s="10"/>
    </row>
    <row r="13" spans="1:11" ht="48.95" customHeight="1" x14ac:dyDescent="0.25">
      <c r="A13" s="54"/>
      <c r="B13" s="43"/>
      <c r="C13" s="59"/>
      <c r="D13" s="56"/>
      <c r="E13" s="43"/>
      <c r="F13" s="59"/>
      <c r="G13" s="56"/>
      <c r="H13" s="43"/>
      <c r="I13" s="60"/>
      <c r="J13" s="58"/>
      <c r="K13" s="10"/>
    </row>
    <row r="14" spans="1:11" ht="48.95" customHeight="1" x14ac:dyDescent="0.25">
      <c r="A14" s="54"/>
      <c r="B14" s="43"/>
      <c r="C14" s="59"/>
      <c r="D14" s="56"/>
      <c r="E14" s="43"/>
      <c r="F14" s="59"/>
      <c r="G14" s="56"/>
      <c r="H14" s="43"/>
      <c r="I14" s="60"/>
      <c r="J14" s="58"/>
      <c r="K14" s="10"/>
    </row>
    <row r="15" spans="1:11" ht="48.95" customHeight="1" x14ac:dyDescent="0.25">
      <c r="A15" s="54"/>
      <c r="B15" s="43"/>
      <c r="C15" s="59"/>
      <c r="D15" s="56"/>
      <c r="E15" s="43"/>
      <c r="F15" s="59"/>
      <c r="G15" s="56"/>
      <c r="H15" s="43"/>
      <c r="I15" s="60"/>
      <c r="J15" s="58"/>
      <c r="K15" s="10"/>
    </row>
    <row r="17" spans="1:10" ht="33" customHeight="1" x14ac:dyDescent="0.25">
      <c r="A17" s="67"/>
      <c r="B17" s="38"/>
      <c r="C17" s="38"/>
      <c r="D17" s="38"/>
      <c r="E17" s="38"/>
      <c r="F17" s="38"/>
      <c r="G17" s="38"/>
      <c r="H17" s="38"/>
      <c r="I17" s="38"/>
      <c r="J17" s="38"/>
    </row>
    <row r="19" spans="1:10" ht="15.95" customHeight="1" x14ac:dyDescent="0.25">
      <c r="A19" s="70" t="s">
        <v>371</v>
      </c>
      <c r="B19" s="38"/>
      <c r="C19" s="38"/>
      <c r="D19" s="38"/>
      <c r="E19" s="38"/>
      <c r="F19" s="38"/>
      <c r="G19" s="38"/>
      <c r="H19" s="38"/>
      <c r="I19" s="38"/>
      <c r="J19" s="38"/>
    </row>
    <row r="20" spans="1:10" ht="15.95" customHeight="1" thickBot="1" x14ac:dyDescent="0.3"/>
    <row r="21" spans="1:10" ht="15.95" customHeight="1" x14ac:dyDescent="0.25">
      <c r="A21" s="7" t="s">
        <v>27</v>
      </c>
      <c r="B21" s="73" t="s">
        <v>372</v>
      </c>
      <c r="C21" s="62"/>
      <c r="D21" s="62"/>
      <c r="E21" s="62"/>
      <c r="F21" s="62"/>
      <c r="G21" s="63"/>
      <c r="H21" s="74" t="s">
        <v>373</v>
      </c>
      <c r="I21" s="62"/>
      <c r="J21" s="72"/>
    </row>
    <row r="22" spans="1:10" ht="48" customHeight="1" x14ac:dyDescent="0.25">
      <c r="A22" s="19" t="s">
        <v>374</v>
      </c>
      <c r="B22" s="55" t="s">
        <v>375</v>
      </c>
      <c r="C22" s="56"/>
      <c r="D22" s="56"/>
      <c r="E22" s="56"/>
      <c r="F22" s="56"/>
      <c r="G22" s="43"/>
      <c r="H22" s="57"/>
      <c r="I22" s="56"/>
      <c r="J22" s="58"/>
    </row>
    <row r="23" spans="1:10" ht="48" customHeight="1" x14ac:dyDescent="0.25">
      <c r="A23" s="19" t="s">
        <v>376</v>
      </c>
      <c r="B23" s="55" t="s">
        <v>377</v>
      </c>
      <c r="C23" s="56"/>
      <c r="D23" s="56"/>
      <c r="E23" s="56"/>
      <c r="F23" s="56"/>
      <c r="G23" s="43"/>
      <c r="H23" s="57"/>
      <c r="I23" s="56"/>
      <c r="J23" s="58"/>
    </row>
    <row r="24" spans="1:10" ht="48" customHeight="1" x14ac:dyDescent="0.25">
      <c r="A24" s="19" t="s">
        <v>378</v>
      </c>
      <c r="B24" s="55" t="s">
        <v>379</v>
      </c>
      <c r="C24" s="56"/>
      <c r="D24" s="56"/>
      <c r="E24" s="56"/>
      <c r="F24" s="56"/>
      <c r="G24" s="43"/>
      <c r="H24" s="57"/>
      <c r="I24" s="56"/>
      <c r="J24" s="58"/>
    </row>
    <row r="25" spans="1:10" ht="48" customHeight="1" x14ac:dyDescent="0.25">
      <c r="A25" s="20"/>
      <c r="B25" s="69"/>
      <c r="C25" s="56"/>
      <c r="D25" s="56"/>
      <c r="E25" s="56"/>
      <c r="F25" s="56"/>
      <c r="G25" s="43"/>
      <c r="H25" s="57"/>
      <c r="I25" s="56"/>
      <c r="J25" s="58"/>
    </row>
    <row r="26" spans="1:10" ht="48" customHeight="1" x14ac:dyDescent="0.25">
      <c r="A26" s="20"/>
      <c r="B26" s="69"/>
      <c r="C26" s="56"/>
      <c r="D26" s="56"/>
      <c r="E26" s="56"/>
      <c r="F26" s="56"/>
      <c r="G26" s="43"/>
      <c r="H26" s="57"/>
      <c r="I26" s="56"/>
      <c r="J26" s="58"/>
    </row>
    <row r="27" spans="1:10" ht="48" customHeight="1" x14ac:dyDescent="0.25">
      <c r="A27" s="20"/>
      <c r="B27" s="69"/>
      <c r="C27" s="56"/>
      <c r="D27" s="56"/>
      <c r="E27" s="56"/>
      <c r="F27" s="56"/>
      <c r="G27" s="43"/>
      <c r="H27" s="57"/>
      <c r="I27" s="56"/>
      <c r="J27" s="58"/>
    </row>
    <row r="28" spans="1:10" ht="48" customHeight="1" x14ac:dyDescent="0.25">
      <c r="A28" s="20"/>
      <c r="B28" s="69"/>
      <c r="C28" s="56"/>
      <c r="D28" s="56"/>
      <c r="E28" s="56"/>
      <c r="F28" s="56"/>
      <c r="G28" s="43"/>
      <c r="H28" s="57"/>
      <c r="I28" s="56"/>
      <c r="J28" s="58"/>
    </row>
    <row r="29" spans="1:10" ht="48" customHeight="1" x14ac:dyDescent="0.25">
      <c r="A29" s="20"/>
      <c r="B29" s="69"/>
      <c r="C29" s="56"/>
      <c r="D29" s="56"/>
      <c r="E29" s="56"/>
      <c r="F29" s="56"/>
      <c r="G29" s="43"/>
      <c r="H29" s="57"/>
      <c r="I29" s="56"/>
      <c r="J29" s="58"/>
    </row>
    <row r="31" spans="1:10" ht="102" customHeight="1" x14ac:dyDescent="0.25">
      <c r="A31" s="67" t="s">
        <v>380</v>
      </c>
      <c r="B31" s="38"/>
      <c r="C31" s="38"/>
      <c r="D31" s="38"/>
      <c r="E31" s="38"/>
      <c r="F31" s="38"/>
      <c r="G31" s="38"/>
      <c r="H31" s="38"/>
      <c r="I31" s="38"/>
      <c r="J31" s="38"/>
    </row>
    <row r="34" spans="1:10" x14ac:dyDescent="0.25">
      <c r="A34" s="66" t="s">
        <v>381</v>
      </c>
      <c r="B34" s="38"/>
      <c r="C34" s="38"/>
      <c r="D34" s="38"/>
      <c r="E34" s="68"/>
      <c r="F34" s="38"/>
      <c r="G34" s="38"/>
      <c r="H34" s="38"/>
      <c r="I34" s="38"/>
      <c r="J34" s="38"/>
    </row>
    <row r="36" spans="1:10" x14ac:dyDescent="0.25">
      <c r="A36" s="66" t="s">
        <v>382</v>
      </c>
      <c r="B36" s="38"/>
      <c r="C36" s="38"/>
      <c r="D36" s="38"/>
      <c r="E36" s="68"/>
      <c r="F36" s="38"/>
      <c r="G36" s="38"/>
      <c r="H36" s="38"/>
      <c r="I36" s="38"/>
      <c r="J36" s="38"/>
    </row>
    <row r="83" spans="1:1" ht="15.75" x14ac:dyDescent="0.25">
      <c r="A83" t="s">
        <v>383</v>
      </c>
    </row>
  </sheetData>
  <sheetProtection algorithmName="SHA-512" hashValue="TxXhWJZv3QHLdjhpVwv2a4IfTzJDapdjh0AHn3XaZ1x+YiozXFvIZjtYYdgUBbJQQpAYRLkQkGXVo4xHwi9MkA==" saltValue="s2XtYS1IUPouSJInz0mXfg==" spinCount="100000" sheet="1"/>
  <mergeCells count="59">
    <mergeCell ref="F5:H5"/>
    <mergeCell ref="F8:H8"/>
    <mergeCell ref="C14:E14"/>
    <mergeCell ref="F15:H15"/>
    <mergeCell ref="A7:B7"/>
    <mergeCell ref="C6:E6"/>
    <mergeCell ref="F6:H6"/>
    <mergeCell ref="F7:H7"/>
    <mergeCell ref="F14:H14"/>
    <mergeCell ref="A12:B12"/>
    <mergeCell ref="F13:H13"/>
    <mergeCell ref="E34:J34"/>
    <mergeCell ref="C13:E13"/>
    <mergeCell ref="B25:G25"/>
    <mergeCell ref="I12:J12"/>
    <mergeCell ref="I7:J7"/>
    <mergeCell ref="H28:J28"/>
    <mergeCell ref="B27:G27"/>
    <mergeCell ref="B21:G21"/>
    <mergeCell ref="H21:J21"/>
    <mergeCell ref="I8:J8"/>
    <mergeCell ref="A8:B8"/>
    <mergeCell ref="C7:E7"/>
    <mergeCell ref="B26:G26"/>
    <mergeCell ref="I14:J14"/>
    <mergeCell ref="A14:B14"/>
    <mergeCell ref="I13:J13"/>
    <mergeCell ref="A36:D36"/>
    <mergeCell ref="C15:E15"/>
    <mergeCell ref="A17:J17"/>
    <mergeCell ref="A34:D34"/>
    <mergeCell ref="H24:J24"/>
    <mergeCell ref="H26:J26"/>
    <mergeCell ref="E36:J36"/>
    <mergeCell ref="B29:G29"/>
    <mergeCell ref="H25:J25"/>
    <mergeCell ref="A19:J19"/>
    <mergeCell ref="B28:G28"/>
    <mergeCell ref="H22:J22"/>
    <mergeCell ref="A31:J31"/>
    <mergeCell ref="B24:G24"/>
    <mergeCell ref="H29:J29"/>
    <mergeCell ref="H27:J27"/>
    <mergeCell ref="A2:K3"/>
    <mergeCell ref="A6:B6"/>
    <mergeCell ref="B23:G23"/>
    <mergeCell ref="H23:J23"/>
    <mergeCell ref="C8:E8"/>
    <mergeCell ref="I15:J15"/>
    <mergeCell ref="C12:E12"/>
    <mergeCell ref="I5:J5"/>
    <mergeCell ref="A13:B13"/>
    <mergeCell ref="F12:H12"/>
    <mergeCell ref="C5:E5"/>
    <mergeCell ref="B22:G22"/>
    <mergeCell ref="A10:K10"/>
    <mergeCell ref="A15:B15"/>
    <mergeCell ref="I6:J6"/>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Rasa Bužinskienė</cp:lastModifiedBy>
  <dcterms:created xsi:type="dcterms:W3CDTF">2023-04-04T12:16:45Z</dcterms:created>
  <dcterms:modified xsi:type="dcterms:W3CDTF">2024-12-05T07:10:26Z</dcterms:modified>
</cp:coreProperties>
</file>