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2025\3. SKELBIAMI MAŽOS VERTĖS pirkimai\recirkuliacines linijos irengimas 3444\"/>
    </mc:Choice>
  </mc:AlternateContent>
  <xr:revisionPtr revIDLastSave="0" documentId="13_ncr:1_{7248D3D8-BC37-4A75-8B97-713B6995E49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91" i="1" l="1"/>
  <c r="F188" i="1"/>
  <c r="F185" i="1"/>
  <c r="F180" i="1"/>
  <c r="F177" i="1"/>
  <c r="F175" i="1"/>
  <c r="F173" i="1"/>
  <c r="F168" i="1"/>
  <c r="F163" i="1"/>
  <c r="F157" i="1"/>
  <c r="F151" i="1"/>
  <c r="F145" i="1"/>
  <c r="F142" i="1"/>
  <c r="F138" i="1"/>
  <c r="F134" i="1"/>
  <c r="F130" i="1"/>
  <c r="F128" i="1"/>
  <c r="F125" i="1"/>
  <c r="F121" i="1"/>
  <c r="F116" i="1"/>
  <c r="F111" i="1"/>
  <c r="F106" i="1"/>
  <c r="F103" i="1"/>
  <c r="F98" i="1"/>
  <c r="F94" i="1"/>
  <c r="F89" i="1"/>
  <c r="F86" i="1"/>
  <c r="F83" i="1"/>
  <c r="F80" i="1"/>
  <c r="F75" i="1"/>
  <c r="F72" i="1"/>
  <c r="F67" i="1"/>
  <c r="F63" i="1"/>
  <c r="F60" i="1"/>
  <c r="F55" i="1"/>
  <c r="F51" i="1"/>
  <c r="F48" i="1"/>
  <c r="F43" i="1"/>
  <c r="F40" i="1"/>
  <c r="F34" i="1"/>
  <c r="G190" i="1" s="1"/>
  <c r="G21" i="1"/>
  <c r="F190" i="1" l="1"/>
  <c r="F191" i="1" s="1"/>
  <c r="F192" i="1" s="1"/>
</calcChain>
</file>

<file path=xl/sharedStrings.xml><?xml version="1.0" encoding="utf-8"?>
<sst xmlns="http://schemas.openxmlformats.org/spreadsheetml/2006/main" count="415" uniqueCount="347">
  <si>
    <t>PIRKIMO SĄLYGŲ PRIEDAS "PASIŪLYMO FORMA"</t>
  </si>
  <si>
    <t>VŠĮ KLAIPĖDOS UNIVERSITETO LIGONINĖS BANGA KORPUSO KARŠTO VANDENS RECIRKULIACINĖS MAGISTALINĖS LINIJOS ĮRENGIMAS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</si>
  <si>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</si>
  <si>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</si>
  <si>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</si>
  <si>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</si>
  <si>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</si>
  <si>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</si>
  <si>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</si>
  <si>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</si>
  <si>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</si>
  <si>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</si>
  <si>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</si>
  <si>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</si>
  <si>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</si>
  <si>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</si>
  <si>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</si>
  <si>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</si>
  <si>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</si>
  <si>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</si>
  <si>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</si>
  <si>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</si>
  <si>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</si>
  <si>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</si>
  <si>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</si>
  <si>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</si>
  <si>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</si>
  <si>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</si>
  <si>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</si>
  <si>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</si>
  <si>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</si>
  <si>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</si>
  <si>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</si>
  <si>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</si>
  <si>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Atitikimas konkurso sąlygoms</t>
  </si>
  <si>
    <t>1.1.</t>
  </si>
  <si>
    <t>Vamzdis (50mm)</t>
  </si>
  <si>
    <t>m</t>
  </si>
  <si>
    <t>1.1.1.</t>
  </si>
  <si>
    <t>Vamzdis, pagamintas iš PPR medžiagos, naudojamas karšto vandens tiekimui</t>
  </si>
  <si>
    <t>1.1.2.</t>
  </si>
  <si>
    <t>Nominalus slėgis (PN) ≥20 bar</t>
  </si>
  <si>
    <t>1.1.3.</t>
  </si>
  <si>
    <t>Išorinis skersmuo 50 mm</t>
  </si>
  <si>
    <t>1.1.4.</t>
  </si>
  <si>
    <t>Sienelės storis 7 mm ± 0,5 mm</t>
  </si>
  <si>
    <t>1.1.5.</t>
  </si>
  <si>
    <t>Konstrukcija: Stabi Glass</t>
  </si>
  <si>
    <t>1.2.</t>
  </si>
  <si>
    <t>Redukuotas trišakis (50x20x50 mm)</t>
  </si>
  <si>
    <t>vnt</t>
  </si>
  <si>
    <t>1.2.1.</t>
  </si>
  <si>
    <t>Redukuotas trišakis, pagamintas iš  PPR medžiagos</t>
  </si>
  <si>
    <t>1.2.2.</t>
  </si>
  <si>
    <t>Trišakio skersmenys: 50 mm, 20 mm, 50 mm</t>
  </si>
  <si>
    <t>1.3.</t>
  </si>
  <si>
    <t>Antgalis (20 mm)</t>
  </si>
  <si>
    <t>1.3.1.</t>
  </si>
  <si>
    <t>Antaglis, pagamintas iš PPR medžiagos, skirtas perėjimui nuo PPR vamzdžio prie sriegio</t>
  </si>
  <si>
    <t>1.3.2.</t>
  </si>
  <si>
    <t>Išorinis skersmuo: 20 mm</t>
  </si>
  <si>
    <t>1.3.3.</t>
  </si>
  <si>
    <t>Srieginės jungties dydis: 1/2 coliai</t>
  </si>
  <si>
    <t>1.3.4.</t>
  </si>
  <si>
    <t>Išorinis srėgis: būtina</t>
  </si>
  <si>
    <t>1.4.</t>
  </si>
  <si>
    <t>Mova (50 mm)</t>
  </si>
  <si>
    <t>1.4.1.</t>
  </si>
  <si>
    <t>Mova, pagamintas iš PPR medžiagos</t>
  </si>
  <si>
    <t>1.4.2.</t>
  </si>
  <si>
    <t>Skirta 50 mm skersmens PPR vamzdžiams</t>
  </si>
  <si>
    <t>1.5.</t>
  </si>
  <si>
    <t>Alkūnė (kampinė jungtis) (50 mm)</t>
  </si>
  <si>
    <t>1.5.1.</t>
  </si>
  <si>
    <t>Alkūnė (kampinė jungtis) pagaminta iš PPR medžiagos</t>
  </si>
  <si>
    <t>1.5.2.</t>
  </si>
  <si>
    <t>Alkūnė (kampinė jungtis) skirta 50 mm PPR vamzdžiui</t>
  </si>
  <si>
    <t>1.5.3.</t>
  </si>
  <si>
    <t>Alkūnės (kampinės jungties) kampas: 90°</t>
  </si>
  <si>
    <t>1.6.</t>
  </si>
  <si>
    <t>Vamzdis (63 mm)</t>
  </si>
  <si>
    <t>1.6.1.</t>
  </si>
  <si>
    <t>1.6.2.</t>
  </si>
  <si>
    <t>1.6.3.</t>
  </si>
  <si>
    <t>Išorinis skersmuo 63 mm</t>
  </si>
  <si>
    <t>1.6.4.</t>
  </si>
  <si>
    <t>Sienelės storis 10,5 mm ± 0,5 mm</t>
  </si>
  <si>
    <t>1.7.</t>
  </si>
  <si>
    <t>Mova (63 mm)</t>
  </si>
  <si>
    <t>1.7.1.</t>
  </si>
  <si>
    <t>1.7.2.</t>
  </si>
  <si>
    <t>Skirta 63 mm skersmens PPR vamzdžiams</t>
  </si>
  <si>
    <t>1.8.</t>
  </si>
  <si>
    <t>Alkūnė (kampinė jungtis) (63 mm)</t>
  </si>
  <si>
    <t>1.8.1.</t>
  </si>
  <si>
    <t>1.8.2.</t>
  </si>
  <si>
    <t>Alkūnė (kampinė jungtis) skirta 63 mm PPR vamzdžiui</t>
  </si>
  <si>
    <t>1.8.3.</t>
  </si>
  <si>
    <t>1.9.</t>
  </si>
  <si>
    <t>Antgalis (63 mm)</t>
  </si>
  <si>
    <t>1.9.1.</t>
  </si>
  <si>
    <t>1.9.2.</t>
  </si>
  <si>
    <t>Išorinis skersmuo: 63 mm</t>
  </si>
  <si>
    <t>1.9.3.</t>
  </si>
  <si>
    <t>Srieginės jungties dydis: 2 coliai</t>
  </si>
  <si>
    <t>1.9.4.</t>
  </si>
  <si>
    <t>1.10.</t>
  </si>
  <si>
    <t>Trišakis (2 colių)</t>
  </si>
  <si>
    <t>1.10.1.</t>
  </si>
  <si>
    <t>Pagamintas iš bronzos</t>
  </si>
  <si>
    <t>1.10.2.</t>
  </si>
  <si>
    <t>Skersmuo 2 coliai</t>
  </si>
  <si>
    <t>1.11.</t>
  </si>
  <si>
    <t>Ventilis (2 colių)</t>
  </si>
  <si>
    <t>1.11.1.</t>
  </si>
  <si>
    <t>90° kampinis ventilis</t>
  </si>
  <si>
    <t>1.11.2.</t>
  </si>
  <si>
    <t>Nominalus slėgis: ≥40 bar.</t>
  </si>
  <si>
    <t>1.11.3.</t>
  </si>
  <si>
    <t>Ilga rankena: būtina</t>
  </si>
  <si>
    <t>1.11.4.</t>
  </si>
  <si>
    <t>Skirtas objektui su 2 colių skersmens jungtimi</t>
  </si>
  <si>
    <t>1.12.</t>
  </si>
  <si>
    <t>Trišakis (50 mm)</t>
  </si>
  <si>
    <t>1.12.1.</t>
  </si>
  <si>
    <t>Trišakis, pagamintas iš  PPR medžiagos</t>
  </si>
  <si>
    <t>1.12.2.</t>
  </si>
  <si>
    <t>Trišakio skersmuo: 50 mm</t>
  </si>
  <si>
    <t>1.13.</t>
  </si>
  <si>
    <t>Mova (40 mmm, 20 mm)</t>
  </si>
  <si>
    <t>1.13.1.</t>
  </si>
  <si>
    <t>Mova, pagaminta iš PPR medžiagos</t>
  </si>
  <si>
    <t>1.13.2.</t>
  </si>
  <si>
    <t>Jungiamų vamzdžių skersmenys: 40 mm ir 20 mm (v/iš)</t>
  </si>
  <si>
    <t>1.14.</t>
  </si>
  <si>
    <t>Mova (50 mm, 40 mm)</t>
  </si>
  <si>
    <t>1.14.1.</t>
  </si>
  <si>
    <t>1.14.2.</t>
  </si>
  <si>
    <t>Jungiamų vamzdžių skersmenys: 50 mm ir 40 mm (v/iš)</t>
  </si>
  <si>
    <t>1.15.</t>
  </si>
  <si>
    <t>Antgalis (50 mm)</t>
  </si>
  <si>
    <t>1.15.1.</t>
  </si>
  <si>
    <t>1.15.2.</t>
  </si>
  <si>
    <t>Išorinis skersmuo: 50 mm</t>
  </si>
  <si>
    <t>1.15.3.</t>
  </si>
  <si>
    <t>Srieginės jungties dydis: 11/2 coliai</t>
  </si>
  <si>
    <t>1.15.4.</t>
  </si>
  <si>
    <t>1.16.</t>
  </si>
  <si>
    <t>Bronzinė redukcija</t>
  </si>
  <si>
    <t>1.16.1.</t>
  </si>
  <si>
    <t>Pagaminta iš bronzos</t>
  </si>
  <si>
    <t>1.16.2.</t>
  </si>
  <si>
    <t>Išorinės pusės srėgio skersmuo: 2 coliai</t>
  </si>
  <si>
    <t>1.16.3.</t>
  </si>
  <si>
    <t>Vidinės pusės srėgio skersmuo: 1.1/2 coliai</t>
  </si>
  <si>
    <t>1.17.</t>
  </si>
  <si>
    <t>Ventilis (1/2 colių)</t>
  </si>
  <si>
    <t>1.17.1.</t>
  </si>
  <si>
    <t>1.17.2.</t>
  </si>
  <si>
    <t>1.17.3.</t>
  </si>
  <si>
    <t>Trumpa rankena: būtina</t>
  </si>
  <si>
    <t>1.17.4.</t>
  </si>
  <si>
    <t>Skirtas objektui su 1/2 colių skersmens jungtimi</t>
  </si>
  <si>
    <t>1.18.</t>
  </si>
  <si>
    <t>Balancinis vožtuvas geriamojo vandens sistemoms</t>
  </si>
  <si>
    <t>1.18.1.</t>
  </si>
  <si>
    <t>Balancinis vožtuvas pagamintas iš medžiagų, tinkamų sąlyčiui su geriamuoju vandeniu</t>
  </si>
  <si>
    <t>1.18.2.</t>
  </si>
  <si>
    <t>Srėgio skermsuo: 1/2 colio</t>
  </si>
  <si>
    <t>1.19.</t>
  </si>
  <si>
    <t>Presuojamas bronzinis antaglis (20 mm)</t>
  </si>
  <si>
    <t>1.19.1.</t>
  </si>
  <si>
    <t>1.19.2.</t>
  </si>
  <si>
    <t>Presuojamos pusės diametras: 20 mm</t>
  </si>
  <si>
    <t>1.19.3.</t>
  </si>
  <si>
    <t>Srėgio dydis: 1/2 colio</t>
  </si>
  <si>
    <t>1.19.4.</t>
  </si>
  <si>
    <t>Vidinis sriegis: būtina</t>
  </si>
  <si>
    <t>1.20.</t>
  </si>
  <si>
    <t>Daugiasluoksnis vamzdis</t>
  </si>
  <si>
    <t>1.20.1.</t>
  </si>
  <si>
    <t>Daugiasluoksnis vamzdis, atsparus korozijai, slėgiui, tinka karštam ir šaltam vandeniui</t>
  </si>
  <si>
    <t>1.20.2.</t>
  </si>
  <si>
    <t>Šilumos izoliacijos sluoksnis (kevalas): būtina</t>
  </si>
  <si>
    <t>1.20.3.</t>
  </si>
  <si>
    <t>1.20.4.</t>
  </si>
  <si>
    <t>Sienelės storis: 2 mm</t>
  </si>
  <si>
    <t>1.21.</t>
  </si>
  <si>
    <t>Ventilis (1/2 coių,  v.v.)</t>
  </si>
  <si>
    <t>1.21.1.</t>
  </si>
  <si>
    <t>Nominalus slėgis: ≥30 bar.</t>
  </si>
  <si>
    <t>1.21.2.</t>
  </si>
  <si>
    <t>1.21.3.</t>
  </si>
  <si>
    <t>1.21.4.</t>
  </si>
  <si>
    <t>Skirtas montuoti vertikalioje sistemoje</t>
  </si>
  <si>
    <t>1.22.</t>
  </si>
  <si>
    <t xml:space="preserve">Mova QA </t>
  </si>
  <si>
    <t>1.22.1.</t>
  </si>
  <si>
    <t>Pagaminta iš ketaus</t>
  </si>
  <si>
    <t>1.22.2.</t>
  </si>
  <si>
    <t>Jungties skersmuo: 1 colis</t>
  </si>
  <si>
    <t>1.22.3.</t>
  </si>
  <si>
    <t>Išorinis sriegis: būtina</t>
  </si>
  <si>
    <t>1.23.</t>
  </si>
  <si>
    <t xml:space="preserve">Redukcinė mova </t>
  </si>
  <si>
    <t>1.23.1.</t>
  </si>
  <si>
    <t>1.23.2.</t>
  </si>
  <si>
    <t>Skersmenys: 1 colis ir 1/2 colio</t>
  </si>
  <si>
    <t>1.24.</t>
  </si>
  <si>
    <t>Automatinis nuorintojas</t>
  </si>
  <si>
    <t>1.24.1.</t>
  </si>
  <si>
    <t>Skermsuo 1/2 colio</t>
  </si>
  <si>
    <t>1.25.</t>
  </si>
  <si>
    <t xml:space="preserve">Prailgintojas bron.d1/2' - 20 mm </t>
  </si>
  <si>
    <t>1.25.1.</t>
  </si>
  <si>
    <t>1.25.2.</t>
  </si>
  <si>
    <t>Ilgis: 20 mm</t>
  </si>
  <si>
    <t>1.25.3.</t>
  </si>
  <si>
    <t>Skirtas 1/2 colio skresmens vamzdžiams</t>
  </si>
  <si>
    <t>1.26.</t>
  </si>
  <si>
    <t>Kevalai (64x30 mm)</t>
  </si>
  <si>
    <t>1.26.1.</t>
  </si>
  <si>
    <t>Turi aliuminio sluoksnį</t>
  </si>
  <si>
    <t>1.26.2.</t>
  </si>
  <si>
    <t>Išorinis kevalo skersmuo: 64 mm</t>
  </si>
  <si>
    <t>1.26.3.</t>
  </si>
  <si>
    <t>Kevalo storis: 30 mm</t>
  </si>
  <si>
    <t>1.27.</t>
  </si>
  <si>
    <t>Kevalai (60x20 mm)</t>
  </si>
  <si>
    <t>1.27.1.</t>
  </si>
  <si>
    <t>1.27.2.</t>
  </si>
  <si>
    <t>Išorinis kevalo skersmuo: 60 mm</t>
  </si>
  <si>
    <t>1.27.3.</t>
  </si>
  <si>
    <t>Kevalo storis: 20 mm</t>
  </si>
  <si>
    <t>1.28.</t>
  </si>
  <si>
    <t xml:space="preserve">Lipni aliuminio folija </t>
  </si>
  <si>
    <t>1.28.1.</t>
  </si>
  <si>
    <t xml:space="preserve">Armuota </t>
  </si>
  <si>
    <t>1.28.2.</t>
  </si>
  <si>
    <t>Matmenys: 50 mm x 50 m</t>
  </si>
  <si>
    <t>1.29.</t>
  </si>
  <si>
    <t>Metalinis laikiklis su guma (d40)</t>
  </si>
  <si>
    <t>1.29.1.</t>
  </si>
  <si>
    <t>Naudojamas vamzdžių tvirtinimui prie sienos, grindų ar kitų konstrukcijų šildymo, vandens tiekimo, nuotekų bei pramoninėse sistemose</t>
  </si>
  <si>
    <t>1.29.2.</t>
  </si>
  <si>
    <t>Skersmuo: 40 mm (47–52 mm) – reguliuojamas tvirtinimo diapazonas</t>
  </si>
  <si>
    <t>1.29.3.</t>
  </si>
  <si>
    <t>Medžiaga: metalas (plienas/aliuminis) su guminėmis apsaugomis</t>
  </si>
  <si>
    <t>1.29.4.</t>
  </si>
  <si>
    <t>Srieginis jungties dydis: 6/4 colio</t>
  </si>
  <si>
    <t>1.29.5.</t>
  </si>
  <si>
    <t>Gumos savybės: atspari temperatūrai ir drėgmei, užtikrinanti papildomą izoliaciją ir apsaugą nuo mechaninių pažeidimų</t>
  </si>
  <si>
    <t>1.30.</t>
  </si>
  <si>
    <t>Metalinis laikiklis su guma (d50)</t>
  </si>
  <si>
    <t>1.30.1.</t>
  </si>
  <si>
    <t>1.30.2.</t>
  </si>
  <si>
    <t>Skersmuo: 50 mm (58–62 mm) – reguliuojamas tvirtinimo diapazonas</t>
  </si>
  <si>
    <t>1.30.3.</t>
  </si>
  <si>
    <t>1.30.4.</t>
  </si>
  <si>
    <t>Srieginis jungties dydis: 2 colio</t>
  </si>
  <si>
    <t>1.30.5.</t>
  </si>
  <si>
    <t>1.31.</t>
  </si>
  <si>
    <t>Sraigtinis inkaras HUS-I 6x35 M8/M10</t>
  </si>
  <si>
    <t>1.31.1.</t>
  </si>
  <si>
    <t>1.31.2.</t>
  </si>
  <si>
    <t>Inkaro tipas: HUS-I</t>
  </si>
  <si>
    <t>1.31.3.</t>
  </si>
  <si>
    <t>Galima naudoti su M8/M10 sriegiais</t>
  </si>
  <si>
    <t>1.31.4.</t>
  </si>
  <si>
    <t>Skersmuo 6 mm</t>
  </si>
  <si>
    <t>1.31.5.</t>
  </si>
  <si>
    <t>Inkaro ilgis: 35 mm</t>
  </si>
  <si>
    <t>1.32.</t>
  </si>
  <si>
    <t>Strypas M8x2000 N cink. DIN 975</t>
  </si>
  <si>
    <t>1.32.1.</t>
  </si>
  <si>
    <t>Sreigio dydis M8</t>
  </si>
  <si>
    <t>1.32.2.</t>
  </si>
  <si>
    <t>Ilgis: 2000 mm</t>
  </si>
  <si>
    <t>1.32.3.</t>
  </si>
  <si>
    <t>Atitinka DIN 975 standartą arba lygiavertį</t>
  </si>
  <si>
    <t>1.32.4.</t>
  </si>
  <si>
    <t>Dengtas cinku</t>
  </si>
  <si>
    <t>1.33.</t>
  </si>
  <si>
    <t>Pjovimo diskas</t>
  </si>
  <si>
    <t>1.33.1.</t>
  </si>
  <si>
    <t>Skirtas metalų, akmens ar kitų tvirtų medžiagų pjovimams</t>
  </si>
  <si>
    <t>1.33.2.</t>
  </si>
  <si>
    <t>Skersmuo: 125 mm</t>
  </si>
  <si>
    <t>1.33.3.</t>
  </si>
  <si>
    <t>Pagamintas iš nerudijančio plieno</t>
  </si>
  <si>
    <t>1.33.4.</t>
  </si>
  <si>
    <t>Storis: 1 mm</t>
  </si>
  <si>
    <t>1.34.</t>
  </si>
  <si>
    <t xml:space="preserve">Lininės pakulos </t>
  </si>
  <si>
    <t>g</t>
  </si>
  <si>
    <t>1.34.1.</t>
  </si>
  <si>
    <t>1.35.</t>
  </si>
  <si>
    <t xml:space="preserve">Sandarinimo pasta </t>
  </si>
  <si>
    <t>1.35.1.</t>
  </si>
  <si>
    <t>Skirta srieginėms jungtims sandarinti</t>
  </si>
  <si>
    <t>1.36.</t>
  </si>
  <si>
    <t>Redukcinis trišakis (2,1,2 coliai)</t>
  </si>
  <si>
    <t>1.36.1.</t>
  </si>
  <si>
    <t>1.36.2.</t>
  </si>
  <si>
    <t>Atšakų skersmenys: 2 coliai, 1 colis, 2 coliai</t>
  </si>
  <si>
    <t>1.37.</t>
  </si>
  <si>
    <t>Ventilis (1colio, v.i.)</t>
  </si>
  <si>
    <t>1.37.1.</t>
  </si>
  <si>
    <t>1.37.2.</t>
  </si>
  <si>
    <t>1.37.3.</t>
  </si>
  <si>
    <t>Skirtas objektui su 1 colio skersmens jungtimi</t>
  </si>
  <si>
    <t>1.37.4.</t>
  </si>
  <si>
    <t>Videinis - išorinis sriegis: būtina</t>
  </si>
  <si>
    <t>1.38.</t>
  </si>
  <si>
    <t>Nipelis</t>
  </si>
  <si>
    <t>1.38.1.</t>
  </si>
  <si>
    <t>1.38.2.</t>
  </si>
  <si>
    <t>Skersmuo: 2 coliai</t>
  </si>
  <si>
    <t>1.39.</t>
  </si>
  <si>
    <t>Montavimo darbai</t>
  </si>
  <si>
    <t>1.39.1.</t>
  </si>
  <si>
    <t>Į pasiūlymą įskaičiuotos visos montavimo darbų išlaidos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</si>
  <si>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</si>
  <si>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</si>
  <si>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</si>
  <si>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</si>
  <si>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</si>
  <si>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</si>
  <si>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</si>
  <si>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</si>
  <si>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</si>
  <si>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</si>
  <si>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</si>
  <si>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</si>
  <si>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</si>
  <si>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</si>
  <si>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</si>
  <si>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</si>
  <si>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</si>
  <si>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</si>
  <si>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</si>
  <si>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</si>
  <si>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</si>
  <si>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</si>
  <si>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</si>
  <si>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</si>
  <si>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3444 2025-05-05 12:44:25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</si>
</sst>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92"/>
  <sheetViews>
    <sheetView tabSelected="1" topLeftCell="A159" workbookViewId="0">
      <selection activeCell="B163" sqref="B16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row>
    <row r="33" spans="1:8" x14ac:dyDescent="0.25">
      <c r="A33" s="16" t="s">
        <v>27</v>
      </c>
      <c r="B33" s="16" t="s">
        <v>28</v>
      </c>
      <c r="C33" s="16" t="s">
        <v>29</v>
      </c>
      <c r="D33" s="16" t="s">
        <v>30</v>
      </c>
      <c r="E33" s="16" t="s">
        <v>31</v>
      </c>
      <c r="F33" s="16" t="s">
        <v>32</v>
      </c>
      <c r="G33" s="16" t="s">
        <v>33</v>
      </c>
      <c r="H33" s="16" t="s">
        <v>34</v>
      </c>
    </row>
    <row r="34" spans="1:8" x14ac:dyDescent="0.25">
      <c r="A34" s="17" t="s">
        <v>35</v>
      </c>
      <c r="B34" s="17" t="s">
        <v>36</v>
      </c>
      <c r="C34" s="17">
        <v>150</v>
      </c>
      <c r="D34" s="17" t="s">
        <v>37</v>
      </c>
      <c r="E34" s="18"/>
      <c r="F34" s="17" t="str">
        <f>IF(ISBLANK(E34),"", PRODUCT(C34,E34))</f>
        <v/>
      </c>
      <c r="G34" s="19"/>
      <c r="H34" s="17"/>
    </row>
    <row r="35" spans="1:8" x14ac:dyDescent="0.25">
      <c r="A35" s="17" t="s">
        <v>38</v>
      </c>
      <c r="B35" s="17" t="s">
        <v>39</v>
      </c>
      <c r="C35" s="17"/>
      <c r="D35" s="17"/>
      <c r="E35" s="17"/>
      <c r="F35" s="17"/>
      <c r="G35" s="17"/>
      <c r="H35" s="19"/>
    </row>
    <row r="36" spans="1:8" x14ac:dyDescent="0.25">
      <c r="A36" s="17" t="s">
        <v>40</v>
      </c>
      <c r="B36" s="17" t="s">
        <v>41</v>
      </c>
      <c r="C36" s="17"/>
      <c r="D36" s="17"/>
      <c r="E36" s="17"/>
      <c r="F36" s="17"/>
      <c r="G36" s="17"/>
      <c r="H36" s="19"/>
    </row>
    <row r="37" spans="1:8" x14ac:dyDescent="0.25">
      <c r="A37" s="17" t="s">
        <v>42</v>
      </c>
      <c r="B37" s="17" t="s">
        <v>43</v>
      </c>
      <c r="C37" s="17"/>
      <c r="D37" s="17"/>
      <c r="E37" s="17"/>
      <c r="F37" s="17"/>
      <c r="G37" s="17"/>
      <c r="H37" s="19"/>
    </row>
    <row r="38" spans="1:8" x14ac:dyDescent="0.25">
      <c r="A38" s="17" t="s">
        <v>44</v>
      </c>
      <c r="B38" s="17" t="s">
        <v>45</v>
      </c>
      <c r="C38" s="17"/>
      <c r="D38" s="17"/>
      <c r="E38" s="17"/>
      <c r="F38" s="17"/>
      <c r="G38" s="17"/>
      <c r="H38" s="19"/>
    </row>
    <row r="39" spans="1:8" x14ac:dyDescent="0.25">
      <c r="A39" s="17" t="s">
        <v>46</v>
      </c>
      <c r="B39" s="17" t="s">
        <v>47</v>
      </c>
      <c r="C39" s="17"/>
      <c r="D39" s="17"/>
      <c r="E39" s="17"/>
      <c r="F39" s="17"/>
      <c r="G39" s="17"/>
      <c r="H39" s="19"/>
    </row>
    <row r="40" spans="1:8" x14ac:dyDescent="0.25">
      <c r="A40" s="17" t="s">
        <v>48</v>
      </c>
      <c r="B40" s="17" t="s">
        <v>49</v>
      </c>
      <c r="C40" s="17">
        <v>54</v>
      </c>
      <c r="D40" s="17" t="s">
        <v>50</v>
      </c>
      <c r="E40" s="18"/>
      <c r="F40" s="17" t="str">
        <f>IF(ISBLANK(E40),"", PRODUCT(C40,E40))</f>
        <v/>
      </c>
      <c r="G40" s="19"/>
      <c r="H40" s="17"/>
    </row>
    <row r="41" spans="1:8" x14ac:dyDescent="0.25">
      <c r="A41" s="17" t="s">
        <v>51</v>
      </c>
      <c r="B41" s="17" t="s">
        <v>52</v>
      </c>
      <c r="C41" s="17"/>
      <c r="D41" s="17"/>
      <c r="E41" s="17"/>
      <c r="F41" s="17"/>
      <c r="G41" s="17"/>
      <c r="H41" s="19"/>
    </row>
    <row r="42" spans="1:8" x14ac:dyDescent="0.25">
      <c r="A42" s="17" t="s">
        <v>53</v>
      </c>
      <c r="B42" s="17" t="s">
        <v>54</v>
      </c>
      <c r="C42" s="17"/>
      <c r="D42" s="17"/>
      <c r="E42" s="17"/>
      <c r="F42" s="17"/>
      <c r="G42" s="17"/>
      <c r="H42" s="19"/>
    </row>
    <row r="43" spans="1:8" x14ac:dyDescent="0.25">
      <c r="A43" s="17" t="s">
        <v>55</v>
      </c>
      <c r="B43" s="17" t="s">
        <v>56</v>
      </c>
      <c r="C43" s="17">
        <v>62</v>
      </c>
      <c r="D43" s="17" t="s">
        <v>50</v>
      </c>
      <c r="E43" s="18"/>
      <c r="F43" s="17" t="str">
        <f>IF(ISBLANK(E43),"", PRODUCT(C43,E43))</f>
        <v/>
      </c>
      <c r="G43" s="19"/>
      <c r="H43" s="17"/>
    </row>
    <row r="44" spans="1:8" x14ac:dyDescent="0.25">
      <c r="A44" s="17" t="s">
        <v>57</v>
      </c>
      <c r="B44" s="17" t="s">
        <v>58</v>
      </c>
      <c r="C44" s="17"/>
      <c r="D44" s="17"/>
      <c r="E44" s="17"/>
      <c r="F44" s="17"/>
      <c r="G44" s="17"/>
      <c r="H44" s="19"/>
    </row>
    <row r="45" spans="1:8" x14ac:dyDescent="0.25">
      <c r="A45" s="17" t="s">
        <v>59</v>
      </c>
      <c r="B45" s="17" t="s">
        <v>60</v>
      </c>
      <c r="C45" s="17"/>
      <c r="D45" s="17"/>
      <c r="E45" s="17"/>
      <c r="F45" s="17"/>
      <c r="G45" s="17"/>
      <c r="H45" s="19"/>
    </row>
    <row r="46" spans="1:8" x14ac:dyDescent="0.25">
      <c r="A46" s="17" t="s">
        <v>61</v>
      </c>
      <c r="B46" s="17" t="s">
        <v>62</v>
      </c>
      <c r="C46" s="17"/>
      <c r="D46" s="17"/>
      <c r="E46" s="17"/>
      <c r="F46" s="17"/>
      <c r="G46" s="17"/>
      <c r="H46" s="19"/>
    </row>
    <row r="47" spans="1:8" x14ac:dyDescent="0.25">
      <c r="A47" s="17" t="s">
        <v>63</v>
      </c>
      <c r="B47" s="17" t="s">
        <v>64</v>
      </c>
      <c r="C47" s="17"/>
      <c r="D47" s="17"/>
      <c r="E47" s="17"/>
      <c r="F47" s="17"/>
      <c r="G47" s="17"/>
      <c r="H47" s="19"/>
    </row>
    <row r="48" spans="1:8" x14ac:dyDescent="0.25">
      <c r="A48" s="17" t="s">
        <v>65</v>
      </c>
      <c r="B48" s="17" t="s">
        <v>66</v>
      </c>
      <c r="C48" s="17">
        <v>35</v>
      </c>
      <c r="D48" s="17" t="s">
        <v>50</v>
      </c>
      <c r="E48" s="18"/>
      <c r="F48" s="17" t="str">
        <f>IF(ISBLANK(E48),"", PRODUCT(C48,E48))</f>
        <v/>
      </c>
      <c r="G48" s="19"/>
      <c r="H48" s="17"/>
    </row>
    <row r="49" spans="1:8" x14ac:dyDescent="0.25">
      <c r="A49" s="17" t="s">
        <v>67</v>
      </c>
      <c r="B49" s="17" t="s">
        <v>68</v>
      </c>
      <c r="C49" s="17"/>
      <c r="D49" s="17"/>
      <c r="E49" s="17"/>
      <c r="F49" s="17"/>
      <c r="G49" s="17"/>
      <c r="H49" s="19"/>
    </row>
    <row r="50" spans="1:8" x14ac:dyDescent="0.25">
      <c r="A50" s="17" t="s">
        <v>69</v>
      </c>
      <c r="B50" s="17" t="s">
        <v>70</v>
      </c>
      <c r="C50" s="17"/>
      <c r="D50" s="17"/>
      <c r="E50" s="17"/>
      <c r="F50" s="17"/>
      <c r="G50" s="17"/>
      <c r="H50" s="19"/>
    </row>
    <row r="51" spans="1:8" x14ac:dyDescent="0.25">
      <c r="A51" s="17" t="s">
        <v>71</v>
      </c>
      <c r="B51" s="17" t="s">
        <v>72</v>
      </c>
      <c r="C51" s="17">
        <v>32</v>
      </c>
      <c r="D51" s="17" t="s">
        <v>50</v>
      </c>
      <c r="E51" s="18"/>
      <c r="F51" s="17" t="str">
        <f>IF(ISBLANK(E51),"", PRODUCT(C51,E51))</f>
        <v/>
      </c>
      <c r="G51" s="19"/>
      <c r="H51" s="17"/>
    </row>
    <row r="52" spans="1:8" x14ac:dyDescent="0.25">
      <c r="A52" s="17" t="s">
        <v>73</v>
      </c>
      <c r="B52" s="17" t="s">
        <v>74</v>
      </c>
      <c r="C52" s="17"/>
      <c r="D52" s="17"/>
      <c r="E52" s="17"/>
      <c r="F52" s="17"/>
      <c r="G52" s="17"/>
      <c r="H52" s="19"/>
    </row>
    <row r="53" spans="1:8" x14ac:dyDescent="0.25">
      <c r="A53" s="17" t="s">
        <v>75</v>
      </c>
      <c r="B53" s="17" t="s">
        <v>76</v>
      </c>
      <c r="C53" s="17"/>
      <c r="D53" s="17"/>
      <c r="E53" s="17"/>
      <c r="F53" s="17"/>
      <c r="G53" s="17"/>
      <c r="H53" s="19"/>
    </row>
    <row r="54" spans="1:8" x14ac:dyDescent="0.25">
      <c r="A54" s="17" t="s">
        <v>77</v>
      </c>
      <c r="B54" s="17" t="s">
        <v>78</v>
      </c>
      <c r="C54" s="17"/>
      <c r="D54" s="17"/>
      <c r="E54" s="17"/>
      <c r="F54" s="17"/>
      <c r="G54" s="17"/>
      <c r="H54" s="19"/>
    </row>
    <row r="55" spans="1:8" x14ac:dyDescent="0.25">
      <c r="A55" s="17" t="s">
        <v>79</v>
      </c>
      <c r="B55" s="17" t="s">
        <v>80</v>
      </c>
      <c r="C55" s="17">
        <v>50</v>
      </c>
      <c r="D55" s="17" t="s">
        <v>37</v>
      </c>
      <c r="E55" s="18"/>
      <c r="F55" s="17" t="str">
        <f>IF(ISBLANK(E55),"", PRODUCT(C55,E55))</f>
        <v/>
      </c>
      <c r="G55" s="19"/>
      <c r="H55" s="17"/>
    </row>
    <row r="56" spans="1:8" x14ac:dyDescent="0.25">
      <c r="A56" s="17" t="s">
        <v>81</v>
      </c>
      <c r="B56" s="17" t="s">
        <v>39</v>
      </c>
      <c r="C56" s="17"/>
      <c r="D56" s="17"/>
      <c r="E56" s="17"/>
      <c r="F56" s="17"/>
      <c r="G56" s="17"/>
      <c r="H56" s="19"/>
    </row>
    <row r="57" spans="1:8" x14ac:dyDescent="0.25">
      <c r="A57" s="17" t="s">
        <v>82</v>
      </c>
      <c r="B57" s="17" t="s">
        <v>41</v>
      </c>
      <c r="C57" s="17"/>
      <c r="D57" s="17"/>
      <c r="E57" s="17"/>
      <c r="F57" s="17"/>
      <c r="G57" s="17"/>
      <c r="H57" s="19"/>
    </row>
    <row r="58" spans="1:8" x14ac:dyDescent="0.25">
      <c r="A58" s="17" t="s">
        <v>83</v>
      </c>
      <c r="B58" s="17" t="s">
        <v>84</v>
      </c>
      <c r="C58" s="17"/>
      <c r="D58" s="17"/>
      <c r="E58" s="17"/>
      <c r="F58" s="17"/>
      <c r="G58" s="17"/>
      <c r="H58" s="19"/>
    </row>
    <row r="59" spans="1:8" x14ac:dyDescent="0.25">
      <c r="A59" s="17" t="s">
        <v>85</v>
      </c>
      <c r="B59" s="17" t="s">
        <v>86</v>
      </c>
      <c r="C59" s="17"/>
      <c r="D59" s="17"/>
      <c r="E59" s="17"/>
      <c r="F59" s="17"/>
      <c r="G59" s="17"/>
      <c r="H59" s="19"/>
    </row>
    <row r="60" spans="1:8" x14ac:dyDescent="0.25">
      <c r="A60" s="17" t="s">
        <v>87</v>
      </c>
      <c r="B60" s="17" t="s">
        <v>88</v>
      </c>
      <c r="C60" s="17">
        <v>12</v>
      </c>
      <c r="D60" s="17" t="s">
        <v>50</v>
      </c>
      <c r="E60" s="18"/>
      <c r="F60" s="17" t="str">
        <f>IF(ISBLANK(E60),"", PRODUCT(C60,E60))</f>
        <v/>
      </c>
      <c r="G60" s="19"/>
      <c r="H60" s="17"/>
    </row>
    <row r="61" spans="1:8" x14ac:dyDescent="0.25">
      <c r="A61" s="17" t="s">
        <v>89</v>
      </c>
      <c r="B61" s="17" t="s">
        <v>68</v>
      </c>
      <c r="C61" s="17"/>
      <c r="D61" s="17"/>
      <c r="E61" s="17"/>
      <c r="F61" s="17"/>
      <c r="G61" s="17"/>
      <c r="H61" s="19"/>
    </row>
    <row r="62" spans="1:8" x14ac:dyDescent="0.25">
      <c r="A62" s="17" t="s">
        <v>90</v>
      </c>
      <c r="B62" s="17" t="s">
        <v>91</v>
      </c>
      <c r="C62" s="17"/>
      <c r="D62" s="17"/>
      <c r="E62" s="17"/>
      <c r="F62" s="17"/>
      <c r="G62" s="17"/>
      <c r="H62" s="19"/>
    </row>
    <row r="63" spans="1:8" x14ac:dyDescent="0.25">
      <c r="A63" s="17" t="s">
        <v>92</v>
      </c>
      <c r="B63" s="17" t="s">
        <v>93</v>
      </c>
      <c r="C63" s="17">
        <v>20</v>
      </c>
      <c r="D63" s="17" t="s">
        <v>50</v>
      </c>
      <c r="E63" s="18"/>
      <c r="F63" s="17" t="str">
        <f>IF(ISBLANK(E63),"", PRODUCT(C63,E63))</f>
        <v/>
      </c>
      <c r="G63" s="19"/>
      <c r="H63" s="17"/>
    </row>
    <row r="64" spans="1:8" x14ac:dyDescent="0.25">
      <c r="A64" s="17" t="s">
        <v>94</v>
      </c>
      <c r="B64" s="17" t="s">
        <v>74</v>
      </c>
      <c r="C64" s="17"/>
      <c r="D64" s="17"/>
      <c r="E64" s="17"/>
      <c r="F64" s="17"/>
      <c r="G64" s="17"/>
      <c r="H64" s="19"/>
    </row>
    <row r="65" spans="1:8" x14ac:dyDescent="0.25">
      <c r="A65" s="17" t="s">
        <v>95</v>
      </c>
      <c r="B65" s="17" t="s">
        <v>96</v>
      </c>
      <c r="C65" s="17"/>
      <c r="D65" s="17"/>
      <c r="E65" s="17"/>
      <c r="F65" s="17"/>
      <c r="G65" s="17"/>
      <c r="H65" s="19"/>
    </row>
    <row r="66" spans="1:8" x14ac:dyDescent="0.25">
      <c r="A66" s="17" t="s">
        <v>97</v>
      </c>
      <c r="B66" s="17" t="s">
        <v>78</v>
      </c>
      <c r="C66" s="17"/>
      <c r="D66" s="17"/>
      <c r="E66" s="17"/>
      <c r="F66" s="17"/>
      <c r="G66" s="17"/>
      <c r="H66" s="19"/>
    </row>
    <row r="67" spans="1:8" x14ac:dyDescent="0.25">
      <c r="A67" s="17" t="s">
        <v>98</v>
      </c>
      <c r="B67" s="17" t="s">
        <v>99</v>
      </c>
      <c r="C67" s="17">
        <v>2</v>
      </c>
      <c r="D67" s="17" t="s">
        <v>50</v>
      </c>
      <c r="E67" s="18"/>
      <c r="F67" s="17" t="str">
        <f>IF(ISBLANK(E67),"", PRODUCT(C67,E67))</f>
        <v/>
      </c>
      <c r="G67" s="19"/>
      <c r="H67" s="17"/>
    </row>
    <row r="68" spans="1:8" x14ac:dyDescent="0.25">
      <c r="A68" s="17" t="s">
        <v>100</v>
      </c>
      <c r="B68" s="17" t="s">
        <v>58</v>
      </c>
      <c r="C68" s="17"/>
      <c r="D68" s="17"/>
      <c r="E68" s="17"/>
      <c r="F68" s="17"/>
      <c r="G68" s="17"/>
      <c r="H68" s="19"/>
    </row>
    <row r="69" spans="1:8" x14ac:dyDescent="0.25">
      <c r="A69" s="17" t="s">
        <v>101</v>
      </c>
      <c r="B69" s="17" t="s">
        <v>102</v>
      </c>
      <c r="C69" s="17"/>
      <c r="D69" s="17"/>
      <c r="E69" s="17"/>
      <c r="F69" s="17"/>
      <c r="G69" s="17"/>
      <c r="H69" s="19"/>
    </row>
    <row r="70" spans="1:8" x14ac:dyDescent="0.25">
      <c r="A70" s="17" t="s">
        <v>103</v>
      </c>
      <c r="B70" s="17" t="s">
        <v>104</v>
      </c>
      <c r="C70" s="17"/>
      <c r="D70" s="17"/>
      <c r="E70" s="17"/>
      <c r="F70" s="17"/>
      <c r="G70" s="17"/>
      <c r="H70" s="19"/>
    </row>
    <row r="71" spans="1:8" x14ac:dyDescent="0.25">
      <c r="A71" s="17" t="s">
        <v>105</v>
      </c>
      <c r="B71" s="17" t="s">
        <v>64</v>
      </c>
      <c r="C71" s="17"/>
      <c r="D71" s="17"/>
      <c r="E71" s="17"/>
      <c r="F71" s="17"/>
      <c r="G71" s="17"/>
      <c r="H71" s="19"/>
    </row>
    <row r="72" spans="1:8" x14ac:dyDescent="0.25">
      <c r="A72" s="17" t="s">
        <v>106</v>
      </c>
      <c r="B72" s="17" t="s">
        <v>107</v>
      </c>
      <c r="C72" s="17">
        <v>1</v>
      </c>
      <c r="D72" s="17" t="s">
        <v>50</v>
      </c>
      <c r="E72" s="18"/>
      <c r="F72" s="17" t="str">
        <f>IF(ISBLANK(E72),"", PRODUCT(C72,E72))</f>
        <v/>
      </c>
      <c r="G72" s="19"/>
      <c r="H72" s="17"/>
    </row>
    <row r="73" spans="1:8" x14ac:dyDescent="0.25">
      <c r="A73" s="17" t="s">
        <v>108</v>
      </c>
      <c r="B73" s="17" t="s">
        <v>109</v>
      </c>
      <c r="C73" s="17"/>
      <c r="D73" s="17"/>
      <c r="E73" s="17"/>
      <c r="F73" s="17"/>
      <c r="G73" s="17"/>
      <c r="H73" s="19"/>
    </row>
    <row r="74" spans="1:8" x14ac:dyDescent="0.25">
      <c r="A74" s="17" t="s">
        <v>110</v>
      </c>
      <c r="B74" s="17" t="s">
        <v>111</v>
      </c>
      <c r="C74" s="17"/>
      <c r="D74" s="17"/>
      <c r="E74" s="17"/>
      <c r="F74" s="17"/>
      <c r="G74" s="17"/>
      <c r="H74" s="19"/>
    </row>
    <row r="75" spans="1:8" x14ac:dyDescent="0.25">
      <c r="A75" s="17" t="s">
        <v>112</v>
      </c>
      <c r="B75" s="17" t="s">
        <v>113</v>
      </c>
      <c r="C75" s="17">
        <v>2</v>
      </c>
      <c r="D75" s="17" t="s">
        <v>50</v>
      </c>
      <c r="E75" s="18"/>
      <c r="F75" s="17" t="str">
        <f>IF(ISBLANK(E75),"", PRODUCT(C75,E75))</f>
        <v/>
      </c>
      <c r="G75" s="19"/>
      <c r="H75" s="17"/>
    </row>
    <row r="76" spans="1:8" x14ac:dyDescent="0.25">
      <c r="A76" s="17" t="s">
        <v>114</v>
      </c>
      <c r="B76" s="17" t="s">
        <v>115</v>
      </c>
      <c r="C76" s="17"/>
      <c r="D76" s="17"/>
      <c r="E76" s="17"/>
      <c r="F76" s="17"/>
      <c r="G76" s="17"/>
      <c r="H76" s="19"/>
    </row>
    <row r="77" spans="1:8" x14ac:dyDescent="0.25">
      <c r="A77" s="17" t="s">
        <v>116</v>
      </c>
      <c r="B77" s="17" t="s">
        <v>117</v>
      </c>
      <c r="C77" s="17"/>
      <c r="D77" s="17"/>
      <c r="E77" s="17"/>
      <c r="F77" s="17"/>
      <c r="G77" s="17"/>
      <c r="H77" s="19"/>
    </row>
    <row r="78" spans="1:8" x14ac:dyDescent="0.25">
      <c r="A78" s="17" t="s">
        <v>118</v>
      </c>
      <c r="B78" s="17" t="s">
        <v>119</v>
      </c>
      <c r="C78" s="17"/>
      <c r="D78" s="17"/>
      <c r="E78" s="17"/>
      <c r="F78" s="17"/>
      <c r="G78" s="17"/>
      <c r="H78" s="19"/>
    </row>
    <row r="79" spans="1:8" x14ac:dyDescent="0.25">
      <c r="A79" s="17" t="s">
        <v>120</v>
      </c>
      <c r="B79" s="17" t="s">
        <v>121</v>
      </c>
      <c r="C79" s="17"/>
      <c r="D79" s="17"/>
      <c r="E79" s="17"/>
      <c r="F79" s="17"/>
      <c r="G79" s="17"/>
      <c r="H79" s="19"/>
    </row>
    <row r="80" spans="1:8" x14ac:dyDescent="0.25">
      <c r="A80" s="17" t="s">
        <v>122</v>
      </c>
      <c r="B80" s="17" t="s">
        <v>123</v>
      </c>
      <c r="C80" s="17">
        <v>2</v>
      </c>
      <c r="D80" s="17" t="s">
        <v>50</v>
      </c>
      <c r="E80" s="18"/>
      <c r="F80" s="17" t="str">
        <f>IF(ISBLANK(E80),"", PRODUCT(C80,E80))</f>
        <v/>
      </c>
      <c r="G80" s="19"/>
      <c r="H80" s="17"/>
    </row>
    <row r="81" spans="1:8" x14ac:dyDescent="0.25">
      <c r="A81" s="17" t="s">
        <v>124</v>
      </c>
      <c r="B81" s="17" t="s">
        <v>125</v>
      </c>
      <c r="C81" s="17"/>
      <c r="D81" s="17"/>
      <c r="E81" s="17"/>
      <c r="F81" s="17"/>
      <c r="G81" s="17"/>
      <c r="H81" s="19"/>
    </row>
    <row r="82" spans="1:8" x14ac:dyDescent="0.25">
      <c r="A82" s="17" t="s">
        <v>126</v>
      </c>
      <c r="B82" s="17" t="s">
        <v>127</v>
      </c>
      <c r="C82" s="17"/>
      <c r="D82" s="17"/>
      <c r="E82" s="17"/>
      <c r="F82" s="17"/>
      <c r="G82" s="17"/>
      <c r="H82" s="19"/>
    </row>
    <row r="83" spans="1:8" x14ac:dyDescent="0.25">
      <c r="A83" s="17" t="s">
        <v>128</v>
      </c>
      <c r="B83" s="17" t="s">
        <v>129</v>
      </c>
      <c r="C83" s="17">
        <v>4</v>
      </c>
      <c r="D83" s="17" t="s">
        <v>50</v>
      </c>
      <c r="E83" s="18"/>
      <c r="F83" s="17" t="str">
        <f>IF(ISBLANK(E83),"", PRODUCT(C83,E83))</f>
        <v/>
      </c>
      <c r="G83" s="19"/>
      <c r="H83" s="17"/>
    </row>
    <row r="84" spans="1:8" x14ac:dyDescent="0.25">
      <c r="A84" s="17" t="s">
        <v>130</v>
      </c>
      <c r="B84" s="17" t="s">
        <v>131</v>
      </c>
      <c r="C84" s="17"/>
      <c r="D84" s="17"/>
      <c r="E84" s="17"/>
      <c r="F84" s="17"/>
      <c r="G84" s="17"/>
      <c r="H84" s="19"/>
    </row>
    <row r="85" spans="1:8" x14ac:dyDescent="0.25">
      <c r="A85" s="17" t="s">
        <v>132</v>
      </c>
      <c r="B85" s="17" t="s">
        <v>133</v>
      </c>
      <c r="C85" s="17"/>
      <c r="D85" s="17"/>
      <c r="E85" s="17"/>
      <c r="F85" s="17"/>
      <c r="G85" s="17"/>
      <c r="H85" s="19"/>
    </row>
    <row r="86" spans="1:8" x14ac:dyDescent="0.25">
      <c r="A86" s="17" t="s">
        <v>134</v>
      </c>
      <c r="B86" s="17" t="s">
        <v>135</v>
      </c>
      <c r="C86" s="17">
        <v>4</v>
      </c>
      <c r="D86" s="17" t="s">
        <v>50</v>
      </c>
      <c r="E86" s="18"/>
      <c r="F86" s="17" t="str">
        <f>IF(ISBLANK(E86),"", PRODUCT(C86,E86))</f>
        <v/>
      </c>
      <c r="G86" s="19"/>
      <c r="H86" s="17"/>
    </row>
    <row r="87" spans="1:8" x14ac:dyDescent="0.25">
      <c r="A87" s="17" t="s">
        <v>136</v>
      </c>
      <c r="B87" s="17" t="s">
        <v>131</v>
      </c>
      <c r="C87" s="17"/>
      <c r="D87" s="17"/>
      <c r="E87" s="17"/>
      <c r="F87" s="17"/>
      <c r="G87" s="17"/>
      <c r="H87" s="19"/>
    </row>
    <row r="88" spans="1:8" x14ac:dyDescent="0.25">
      <c r="A88" s="17" t="s">
        <v>137</v>
      </c>
      <c r="B88" s="17" t="s">
        <v>138</v>
      </c>
      <c r="C88" s="17"/>
      <c r="D88" s="17"/>
      <c r="E88" s="17"/>
      <c r="F88" s="17"/>
      <c r="G88" s="17"/>
      <c r="H88" s="19"/>
    </row>
    <row r="89" spans="1:8" x14ac:dyDescent="0.25">
      <c r="A89" s="17" t="s">
        <v>139</v>
      </c>
      <c r="B89" s="17" t="s">
        <v>140</v>
      </c>
      <c r="C89" s="17">
        <v>2</v>
      </c>
      <c r="D89" s="17" t="s">
        <v>50</v>
      </c>
      <c r="E89" s="18"/>
      <c r="F89" s="17" t="str">
        <f>IF(ISBLANK(E89),"", PRODUCT(C89,E89))</f>
        <v/>
      </c>
      <c r="G89" s="19"/>
      <c r="H89" s="17"/>
    </row>
    <row r="90" spans="1:8" x14ac:dyDescent="0.25">
      <c r="A90" s="17" t="s">
        <v>141</v>
      </c>
      <c r="B90" s="17" t="s">
        <v>58</v>
      </c>
      <c r="C90" s="17"/>
      <c r="D90" s="17"/>
      <c r="E90" s="17"/>
      <c r="F90" s="17"/>
      <c r="G90" s="17"/>
      <c r="H90" s="19"/>
    </row>
    <row r="91" spans="1:8" x14ac:dyDescent="0.25">
      <c r="A91" s="17" t="s">
        <v>142</v>
      </c>
      <c r="B91" s="17" t="s">
        <v>143</v>
      </c>
      <c r="C91" s="17"/>
      <c r="D91" s="17"/>
      <c r="E91" s="17"/>
      <c r="F91" s="17"/>
      <c r="G91" s="17"/>
      <c r="H91" s="19"/>
    </row>
    <row r="92" spans="1:8" x14ac:dyDescent="0.25">
      <c r="A92" s="17" t="s">
        <v>144</v>
      </c>
      <c r="B92" s="17" t="s">
        <v>145</v>
      </c>
      <c r="C92" s="17"/>
      <c r="D92" s="17"/>
      <c r="E92" s="17"/>
      <c r="F92" s="17"/>
      <c r="G92" s="17"/>
      <c r="H92" s="19"/>
    </row>
    <row r="93" spans="1:8" x14ac:dyDescent="0.25">
      <c r="A93" s="17" t="s">
        <v>146</v>
      </c>
      <c r="B93" s="17" t="s">
        <v>64</v>
      </c>
      <c r="C93" s="17"/>
      <c r="D93" s="17"/>
      <c r="E93" s="17"/>
      <c r="F93" s="17"/>
      <c r="G93" s="17"/>
      <c r="H93" s="19"/>
    </row>
    <row r="94" spans="1:8" x14ac:dyDescent="0.25">
      <c r="A94" s="17" t="s">
        <v>147</v>
      </c>
      <c r="B94" s="17" t="s">
        <v>148</v>
      </c>
      <c r="C94" s="17">
        <v>2</v>
      </c>
      <c r="D94" s="17" t="s">
        <v>50</v>
      </c>
      <c r="E94" s="18"/>
      <c r="F94" s="17" t="str">
        <f>IF(ISBLANK(E94),"", PRODUCT(C94,E94))</f>
        <v/>
      </c>
      <c r="G94" s="19"/>
      <c r="H94" s="17"/>
    </row>
    <row r="95" spans="1:8" x14ac:dyDescent="0.25">
      <c r="A95" s="17" t="s">
        <v>149</v>
      </c>
      <c r="B95" s="17" t="s">
        <v>150</v>
      </c>
      <c r="C95" s="17"/>
      <c r="D95" s="17"/>
      <c r="E95" s="17"/>
      <c r="F95" s="17"/>
      <c r="G95" s="17"/>
      <c r="H95" s="19"/>
    </row>
    <row r="96" spans="1:8" x14ac:dyDescent="0.25">
      <c r="A96" s="17" t="s">
        <v>151</v>
      </c>
      <c r="B96" s="17" t="s">
        <v>152</v>
      </c>
      <c r="C96" s="17"/>
      <c r="D96" s="17"/>
      <c r="E96" s="17"/>
      <c r="F96" s="17"/>
      <c r="G96" s="17"/>
      <c r="H96" s="19"/>
    </row>
    <row r="97" spans="1:8" x14ac:dyDescent="0.25">
      <c r="A97" s="17" t="s">
        <v>153</v>
      </c>
      <c r="B97" s="17" t="s">
        <v>154</v>
      </c>
      <c r="C97" s="17"/>
      <c r="D97" s="17"/>
      <c r="E97" s="17"/>
      <c r="F97" s="17"/>
      <c r="G97" s="17"/>
      <c r="H97" s="19"/>
    </row>
    <row r="98" spans="1:8" x14ac:dyDescent="0.25">
      <c r="A98" s="17" t="s">
        <v>155</v>
      </c>
      <c r="B98" s="17" t="s">
        <v>156</v>
      </c>
      <c r="C98" s="17">
        <v>108</v>
      </c>
      <c r="D98" s="17" t="s">
        <v>50</v>
      </c>
      <c r="E98" s="18"/>
      <c r="F98" s="17" t="str">
        <f>IF(ISBLANK(E98),"", PRODUCT(C98,E98))</f>
        <v/>
      </c>
      <c r="G98" s="19"/>
      <c r="H98" s="17"/>
    </row>
    <row r="99" spans="1:8" x14ac:dyDescent="0.25">
      <c r="A99" s="17" t="s">
        <v>157</v>
      </c>
      <c r="B99" s="17" t="s">
        <v>115</v>
      </c>
      <c r="C99" s="17"/>
      <c r="D99" s="17"/>
      <c r="E99" s="17"/>
      <c r="F99" s="17"/>
      <c r="G99" s="17"/>
      <c r="H99" s="19"/>
    </row>
    <row r="100" spans="1:8" x14ac:dyDescent="0.25">
      <c r="A100" s="17" t="s">
        <v>158</v>
      </c>
      <c r="B100" s="17" t="s">
        <v>117</v>
      </c>
      <c r="C100" s="17"/>
      <c r="D100" s="17"/>
      <c r="E100" s="17"/>
      <c r="F100" s="17"/>
      <c r="G100" s="17"/>
      <c r="H100" s="19"/>
    </row>
    <row r="101" spans="1:8" x14ac:dyDescent="0.25">
      <c r="A101" s="17" t="s">
        <v>159</v>
      </c>
      <c r="B101" s="17" t="s">
        <v>160</v>
      </c>
      <c r="C101" s="17"/>
      <c r="D101" s="17"/>
      <c r="E101" s="17"/>
      <c r="F101" s="17"/>
      <c r="G101" s="17"/>
      <c r="H101" s="19"/>
    </row>
    <row r="102" spans="1:8" x14ac:dyDescent="0.25">
      <c r="A102" s="17" t="s">
        <v>161</v>
      </c>
      <c r="B102" s="17" t="s">
        <v>162</v>
      </c>
      <c r="C102" s="17"/>
      <c r="D102" s="17"/>
      <c r="E102" s="17"/>
      <c r="F102" s="17"/>
      <c r="G102" s="17"/>
      <c r="H102" s="19"/>
    </row>
    <row r="103" spans="1:8" x14ac:dyDescent="0.25">
      <c r="A103" s="17" t="s">
        <v>163</v>
      </c>
      <c r="B103" s="17" t="s">
        <v>164</v>
      </c>
      <c r="C103" s="17">
        <v>54</v>
      </c>
      <c r="D103" s="17" t="s">
        <v>50</v>
      </c>
      <c r="E103" s="18"/>
      <c r="F103" s="17" t="str">
        <f>IF(ISBLANK(E103),"", PRODUCT(C103,E103))</f>
        <v/>
      </c>
      <c r="G103" s="19"/>
      <c r="H103" s="17"/>
    </row>
    <row r="104" spans="1:8" x14ac:dyDescent="0.25">
      <c r="A104" s="17" t="s">
        <v>165</v>
      </c>
      <c r="B104" s="17" t="s">
        <v>166</v>
      </c>
      <c r="C104" s="17"/>
      <c r="D104" s="17"/>
      <c r="E104" s="17"/>
      <c r="F104" s="17"/>
      <c r="G104" s="17"/>
      <c r="H104" s="19"/>
    </row>
    <row r="105" spans="1:8" x14ac:dyDescent="0.25">
      <c r="A105" s="17" t="s">
        <v>167</v>
      </c>
      <c r="B105" s="17" t="s">
        <v>168</v>
      </c>
      <c r="C105" s="17"/>
      <c r="D105" s="17"/>
      <c r="E105" s="17"/>
      <c r="F105" s="17"/>
      <c r="G105" s="17"/>
      <c r="H105" s="19"/>
    </row>
    <row r="106" spans="1:8" x14ac:dyDescent="0.25">
      <c r="A106" s="17" t="s">
        <v>169</v>
      </c>
      <c r="B106" s="17" t="s">
        <v>170</v>
      </c>
      <c r="C106" s="17">
        <v>108</v>
      </c>
      <c r="D106" s="17" t="s">
        <v>50</v>
      </c>
      <c r="E106" s="18"/>
      <c r="F106" s="17" t="str">
        <f>IF(ISBLANK(E106),"", PRODUCT(C106,E106))</f>
        <v/>
      </c>
      <c r="G106" s="19"/>
      <c r="H106" s="17"/>
    </row>
    <row r="107" spans="1:8" x14ac:dyDescent="0.25">
      <c r="A107" s="17" t="s">
        <v>171</v>
      </c>
      <c r="B107" s="17" t="s">
        <v>109</v>
      </c>
      <c r="C107" s="17"/>
      <c r="D107" s="17"/>
      <c r="E107" s="17"/>
      <c r="F107" s="17"/>
      <c r="G107" s="17"/>
      <c r="H107" s="19"/>
    </row>
    <row r="108" spans="1:8" x14ac:dyDescent="0.25">
      <c r="A108" s="17" t="s">
        <v>172</v>
      </c>
      <c r="B108" s="17" t="s">
        <v>173</v>
      </c>
      <c r="C108" s="17"/>
      <c r="D108" s="17"/>
      <c r="E108" s="17"/>
      <c r="F108" s="17"/>
      <c r="G108" s="17"/>
      <c r="H108" s="19"/>
    </row>
    <row r="109" spans="1:8" x14ac:dyDescent="0.25">
      <c r="A109" s="17" t="s">
        <v>174</v>
      </c>
      <c r="B109" s="17" t="s">
        <v>175</v>
      </c>
      <c r="C109" s="17"/>
      <c r="D109" s="17"/>
      <c r="E109" s="17"/>
      <c r="F109" s="17"/>
      <c r="G109" s="17"/>
      <c r="H109" s="19"/>
    </row>
    <row r="110" spans="1:8" x14ac:dyDescent="0.25">
      <c r="A110" s="17" t="s">
        <v>176</v>
      </c>
      <c r="B110" s="17" t="s">
        <v>177</v>
      </c>
      <c r="C110" s="17"/>
      <c r="D110" s="17"/>
      <c r="E110" s="17"/>
      <c r="F110" s="17"/>
      <c r="G110" s="17"/>
      <c r="H110" s="19"/>
    </row>
    <row r="111" spans="1:8" x14ac:dyDescent="0.25">
      <c r="A111" s="17" t="s">
        <v>178</v>
      </c>
      <c r="B111" s="17" t="s">
        <v>179</v>
      </c>
      <c r="C111" s="17">
        <v>500</v>
      </c>
      <c r="D111" s="17" t="s">
        <v>37</v>
      </c>
      <c r="E111" s="18"/>
      <c r="F111" s="17" t="str">
        <f>IF(ISBLANK(E111),"", PRODUCT(C111,E111))</f>
        <v/>
      </c>
      <c r="G111" s="19"/>
      <c r="H111" s="17"/>
    </row>
    <row r="112" spans="1:8" x14ac:dyDescent="0.25">
      <c r="A112" s="17" t="s">
        <v>180</v>
      </c>
      <c r="B112" s="17" t="s">
        <v>181</v>
      </c>
      <c r="C112" s="17"/>
      <c r="D112" s="17"/>
      <c r="E112" s="17"/>
      <c r="F112" s="17"/>
      <c r="G112" s="17"/>
      <c r="H112" s="19"/>
    </row>
    <row r="113" spans="1:8" x14ac:dyDescent="0.25">
      <c r="A113" s="17" t="s">
        <v>182</v>
      </c>
      <c r="B113" s="17" t="s">
        <v>183</v>
      </c>
      <c r="C113" s="17"/>
      <c r="D113" s="17"/>
      <c r="E113" s="17"/>
      <c r="F113" s="17"/>
      <c r="G113" s="17"/>
      <c r="H113" s="19"/>
    </row>
    <row r="114" spans="1:8" x14ac:dyDescent="0.25">
      <c r="A114" s="17" t="s">
        <v>184</v>
      </c>
      <c r="B114" s="17" t="s">
        <v>60</v>
      </c>
      <c r="C114" s="17"/>
      <c r="D114" s="17"/>
      <c r="E114" s="17"/>
      <c r="F114" s="17"/>
      <c r="G114" s="17"/>
      <c r="H114" s="19"/>
    </row>
    <row r="115" spans="1:8" x14ac:dyDescent="0.25">
      <c r="A115" s="17" t="s">
        <v>185</v>
      </c>
      <c r="B115" s="17" t="s">
        <v>186</v>
      </c>
      <c r="C115" s="17"/>
      <c r="D115" s="17"/>
      <c r="E115" s="17"/>
      <c r="F115" s="17"/>
      <c r="G115" s="17"/>
      <c r="H115" s="19"/>
    </row>
    <row r="116" spans="1:8" x14ac:dyDescent="0.25">
      <c r="A116" s="17" t="s">
        <v>187</v>
      </c>
      <c r="B116" s="17" t="s">
        <v>188</v>
      </c>
      <c r="C116" s="17">
        <v>62</v>
      </c>
      <c r="D116" s="17" t="s">
        <v>50</v>
      </c>
      <c r="E116" s="18"/>
      <c r="F116" s="17" t="str">
        <f>IF(ISBLANK(E116),"", PRODUCT(C116,E116))</f>
        <v/>
      </c>
      <c r="G116" s="19"/>
      <c r="H116" s="17"/>
    </row>
    <row r="117" spans="1:8" x14ac:dyDescent="0.25">
      <c r="A117" s="17" t="s">
        <v>189</v>
      </c>
      <c r="B117" s="17" t="s">
        <v>190</v>
      </c>
      <c r="C117" s="17"/>
      <c r="D117" s="17"/>
      <c r="E117" s="17"/>
      <c r="F117" s="17"/>
      <c r="G117" s="17"/>
      <c r="H117" s="19"/>
    </row>
    <row r="118" spans="1:8" x14ac:dyDescent="0.25">
      <c r="A118" s="17" t="s">
        <v>191</v>
      </c>
      <c r="B118" s="17" t="s">
        <v>119</v>
      </c>
      <c r="C118" s="17"/>
      <c r="D118" s="17"/>
      <c r="E118" s="17"/>
      <c r="F118" s="17"/>
      <c r="G118" s="17"/>
      <c r="H118" s="19"/>
    </row>
    <row r="119" spans="1:8" x14ac:dyDescent="0.25">
      <c r="A119" s="17" t="s">
        <v>192</v>
      </c>
      <c r="B119" s="17" t="s">
        <v>162</v>
      </c>
      <c r="C119" s="17"/>
      <c r="D119" s="17"/>
      <c r="E119" s="17"/>
      <c r="F119" s="17"/>
      <c r="G119" s="17"/>
      <c r="H119" s="19"/>
    </row>
    <row r="120" spans="1:8" x14ac:dyDescent="0.25">
      <c r="A120" s="17" t="s">
        <v>193</v>
      </c>
      <c r="B120" s="17" t="s">
        <v>194</v>
      </c>
      <c r="C120" s="17"/>
      <c r="D120" s="17"/>
      <c r="E120" s="17"/>
      <c r="F120" s="17"/>
      <c r="G120" s="17"/>
      <c r="H120" s="19"/>
    </row>
    <row r="121" spans="1:8" x14ac:dyDescent="0.25">
      <c r="A121" s="17" t="s">
        <v>195</v>
      </c>
      <c r="B121" s="17" t="s">
        <v>196</v>
      </c>
      <c r="C121" s="17">
        <v>54</v>
      </c>
      <c r="D121" s="17" t="s">
        <v>50</v>
      </c>
      <c r="E121" s="18"/>
      <c r="F121" s="17" t="str">
        <f>IF(ISBLANK(E121),"", PRODUCT(C121,E121))</f>
        <v/>
      </c>
      <c r="G121" s="19"/>
      <c r="H121" s="17"/>
    </row>
    <row r="122" spans="1:8" x14ac:dyDescent="0.25">
      <c r="A122" s="17" t="s">
        <v>197</v>
      </c>
      <c r="B122" s="17" t="s">
        <v>198</v>
      </c>
      <c r="C122" s="17"/>
      <c r="D122" s="17"/>
      <c r="E122" s="17"/>
      <c r="F122" s="17"/>
      <c r="G122" s="17"/>
      <c r="H122" s="19"/>
    </row>
    <row r="123" spans="1:8" x14ac:dyDescent="0.25">
      <c r="A123" s="17" t="s">
        <v>199</v>
      </c>
      <c r="B123" s="17" t="s">
        <v>200</v>
      </c>
      <c r="C123" s="17"/>
      <c r="D123" s="17"/>
      <c r="E123" s="17"/>
      <c r="F123" s="17"/>
      <c r="G123" s="17"/>
      <c r="H123" s="19"/>
    </row>
    <row r="124" spans="1:8" x14ac:dyDescent="0.25">
      <c r="A124" s="17" t="s">
        <v>201</v>
      </c>
      <c r="B124" s="17" t="s">
        <v>202</v>
      </c>
      <c r="C124" s="17"/>
      <c r="D124" s="17"/>
      <c r="E124" s="17"/>
      <c r="F124" s="17"/>
      <c r="G124" s="17"/>
      <c r="H124" s="19"/>
    </row>
    <row r="125" spans="1:8" x14ac:dyDescent="0.25">
      <c r="A125" s="17" t="s">
        <v>203</v>
      </c>
      <c r="B125" s="17" t="s">
        <v>204</v>
      </c>
      <c r="C125" s="17">
        <v>54</v>
      </c>
      <c r="D125" s="17" t="s">
        <v>50</v>
      </c>
      <c r="E125" s="18"/>
      <c r="F125" s="17" t="str">
        <f>IF(ISBLANK(E125),"", PRODUCT(C125,E125))</f>
        <v/>
      </c>
      <c r="G125" s="19"/>
      <c r="H125" s="17"/>
    </row>
    <row r="126" spans="1:8" x14ac:dyDescent="0.25">
      <c r="A126" s="17" t="s">
        <v>205</v>
      </c>
      <c r="B126" s="17" t="s">
        <v>150</v>
      </c>
      <c r="C126" s="17"/>
      <c r="D126" s="17"/>
      <c r="E126" s="17"/>
      <c r="F126" s="17"/>
      <c r="G126" s="17"/>
      <c r="H126" s="19"/>
    </row>
    <row r="127" spans="1:8" x14ac:dyDescent="0.25">
      <c r="A127" s="17" t="s">
        <v>206</v>
      </c>
      <c r="B127" s="17" t="s">
        <v>207</v>
      </c>
      <c r="C127" s="17"/>
      <c r="D127" s="17"/>
      <c r="E127" s="17"/>
      <c r="F127" s="17"/>
      <c r="G127" s="17"/>
      <c r="H127" s="19"/>
    </row>
    <row r="128" spans="1:8" x14ac:dyDescent="0.25">
      <c r="A128" s="17" t="s">
        <v>208</v>
      </c>
      <c r="B128" s="17" t="s">
        <v>209</v>
      </c>
      <c r="C128" s="17">
        <v>8</v>
      </c>
      <c r="D128" s="17" t="s">
        <v>50</v>
      </c>
      <c r="E128" s="18"/>
      <c r="F128" s="17" t="str">
        <f>IF(ISBLANK(E128),"", PRODUCT(C128,E128))</f>
        <v/>
      </c>
      <c r="G128" s="19"/>
      <c r="H128" s="17"/>
    </row>
    <row r="129" spans="1:8" x14ac:dyDescent="0.25">
      <c r="A129" s="17" t="s">
        <v>210</v>
      </c>
      <c r="B129" s="17" t="s">
        <v>211</v>
      </c>
      <c r="C129" s="17"/>
      <c r="D129" s="17"/>
      <c r="E129" s="17"/>
      <c r="F129" s="17"/>
      <c r="G129" s="17"/>
      <c r="H129" s="19"/>
    </row>
    <row r="130" spans="1:8" x14ac:dyDescent="0.25">
      <c r="A130" s="17" t="s">
        <v>212</v>
      </c>
      <c r="B130" s="17" t="s">
        <v>213</v>
      </c>
      <c r="C130" s="17">
        <v>8</v>
      </c>
      <c r="D130" s="17" t="s">
        <v>50</v>
      </c>
      <c r="E130" s="18"/>
      <c r="F130" s="17" t="str">
        <f>IF(ISBLANK(E130),"", PRODUCT(C130,E130))</f>
        <v/>
      </c>
      <c r="G130" s="19"/>
      <c r="H130" s="17"/>
    </row>
    <row r="131" spans="1:8" x14ac:dyDescent="0.25">
      <c r="A131" s="17" t="s">
        <v>214</v>
      </c>
      <c r="B131" s="17" t="s">
        <v>109</v>
      </c>
      <c r="C131" s="17"/>
      <c r="D131" s="17"/>
      <c r="E131" s="17"/>
      <c r="F131" s="17"/>
      <c r="G131" s="17"/>
      <c r="H131" s="19"/>
    </row>
    <row r="132" spans="1:8" x14ac:dyDescent="0.25">
      <c r="A132" s="17" t="s">
        <v>215</v>
      </c>
      <c r="B132" s="17" t="s">
        <v>216</v>
      </c>
      <c r="C132" s="17"/>
      <c r="D132" s="17"/>
      <c r="E132" s="17"/>
      <c r="F132" s="17"/>
      <c r="G132" s="17"/>
      <c r="H132" s="19"/>
    </row>
    <row r="133" spans="1:8" x14ac:dyDescent="0.25">
      <c r="A133" s="17" t="s">
        <v>217</v>
      </c>
      <c r="B133" s="17" t="s">
        <v>218</v>
      </c>
      <c r="C133" s="17"/>
      <c r="D133" s="17"/>
      <c r="E133" s="17"/>
      <c r="F133" s="17"/>
      <c r="G133" s="17"/>
      <c r="H133" s="19"/>
    </row>
    <row r="134" spans="1:8" x14ac:dyDescent="0.25">
      <c r="A134" s="17" t="s">
        <v>219</v>
      </c>
      <c r="B134" s="17" t="s">
        <v>220</v>
      </c>
      <c r="C134" s="17">
        <v>40</v>
      </c>
      <c r="D134" s="17" t="s">
        <v>50</v>
      </c>
      <c r="E134" s="18"/>
      <c r="F134" s="17" t="str">
        <f>IF(ISBLANK(E134),"", PRODUCT(C134,E134))</f>
        <v/>
      </c>
      <c r="G134" s="19"/>
      <c r="H134" s="17"/>
    </row>
    <row r="135" spans="1:8" x14ac:dyDescent="0.25">
      <c r="A135" s="17" t="s">
        <v>221</v>
      </c>
      <c r="B135" s="17" t="s">
        <v>222</v>
      </c>
      <c r="C135" s="17"/>
      <c r="D135" s="17"/>
      <c r="E135" s="17"/>
      <c r="F135" s="17"/>
      <c r="G135" s="17"/>
      <c r="H135" s="19"/>
    </row>
    <row r="136" spans="1:8" x14ac:dyDescent="0.25">
      <c r="A136" s="17" t="s">
        <v>223</v>
      </c>
      <c r="B136" s="17" t="s">
        <v>224</v>
      </c>
      <c r="C136" s="17"/>
      <c r="D136" s="17"/>
      <c r="E136" s="17"/>
      <c r="F136" s="17"/>
      <c r="G136" s="17"/>
      <c r="H136" s="19"/>
    </row>
    <row r="137" spans="1:8" x14ac:dyDescent="0.25">
      <c r="A137" s="17" t="s">
        <v>225</v>
      </c>
      <c r="B137" s="17" t="s">
        <v>226</v>
      </c>
      <c r="C137" s="17"/>
      <c r="D137" s="17"/>
      <c r="E137" s="17"/>
      <c r="F137" s="17"/>
      <c r="G137" s="17"/>
      <c r="H137" s="19"/>
    </row>
    <row r="138" spans="1:8" x14ac:dyDescent="0.25">
      <c r="A138" s="17" t="s">
        <v>227</v>
      </c>
      <c r="B138" s="17" t="s">
        <v>228</v>
      </c>
      <c r="C138" s="17">
        <v>150</v>
      </c>
      <c r="D138" s="17" t="s">
        <v>50</v>
      </c>
      <c r="E138" s="18"/>
      <c r="F138" s="17" t="str">
        <f>IF(ISBLANK(E138),"", PRODUCT(C138,E138))</f>
        <v/>
      </c>
      <c r="G138" s="19"/>
      <c r="H138" s="17"/>
    </row>
    <row r="139" spans="1:8" x14ac:dyDescent="0.25">
      <c r="A139" s="17" t="s">
        <v>229</v>
      </c>
      <c r="B139" s="17" t="s">
        <v>222</v>
      </c>
      <c r="C139" s="17"/>
      <c r="D139" s="17"/>
      <c r="E139" s="17"/>
      <c r="F139" s="17"/>
      <c r="G139" s="17"/>
      <c r="H139" s="19"/>
    </row>
    <row r="140" spans="1:8" x14ac:dyDescent="0.25">
      <c r="A140" s="17" t="s">
        <v>230</v>
      </c>
      <c r="B140" s="17" t="s">
        <v>231</v>
      </c>
      <c r="C140" s="17"/>
      <c r="D140" s="17"/>
      <c r="E140" s="17"/>
      <c r="F140" s="17"/>
      <c r="G140" s="17"/>
      <c r="H140" s="19"/>
    </row>
    <row r="141" spans="1:8" x14ac:dyDescent="0.25">
      <c r="A141" s="17" t="s">
        <v>232</v>
      </c>
      <c r="B141" s="17" t="s">
        <v>233</v>
      </c>
      <c r="C141" s="17"/>
      <c r="D141" s="17"/>
      <c r="E141" s="17"/>
      <c r="F141" s="17"/>
      <c r="G141" s="17"/>
      <c r="H141" s="19"/>
    </row>
    <row r="142" spans="1:8" x14ac:dyDescent="0.25">
      <c r="A142" s="17" t="s">
        <v>234</v>
      </c>
      <c r="B142" s="17" t="s">
        <v>235</v>
      </c>
      <c r="C142" s="17">
        <v>4</v>
      </c>
      <c r="D142" s="17" t="s">
        <v>50</v>
      </c>
      <c r="E142" s="18"/>
      <c r="F142" s="17" t="str">
        <f>IF(ISBLANK(E142),"", PRODUCT(C142,E142))</f>
        <v/>
      </c>
      <c r="G142" s="19"/>
      <c r="H142" s="17"/>
    </row>
    <row r="143" spans="1:8" x14ac:dyDescent="0.25">
      <c r="A143" s="17" t="s">
        <v>236</v>
      </c>
      <c r="B143" s="17" t="s">
        <v>237</v>
      </c>
      <c r="C143" s="17"/>
      <c r="D143" s="17"/>
      <c r="E143" s="17"/>
      <c r="F143" s="17"/>
      <c r="G143" s="17"/>
      <c r="H143" s="19"/>
    </row>
    <row r="144" spans="1:8" x14ac:dyDescent="0.25">
      <c r="A144" s="17" t="s">
        <v>238</v>
      </c>
      <c r="B144" s="17" t="s">
        <v>239</v>
      </c>
      <c r="C144" s="17"/>
      <c r="D144" s="17"/>
      <c r="E144" s="17"/>
      <c r="F144" s="17"/>
      <c r="G144" s="17"/>
      <c r="H144" s="19"/>
    </row>
    <row r="145" spans="1:8" x14ac:dyDescent="0.25">
      <c r="A145" s="17" t="s">
        <v>240</v>
      </c>
      <c r="B145" s="17" t="s">
        <v>241</v>
      </c>
      <c r="C145" s="17">
        <v>120</v>
      </c>
      <c r="D145" s="17" t="s">
        <v>50</v>
      </c>
      <c r="E145" s="18"/>
      <c r="F145" s="17" t="str">
        <f>IF(ISBLANK(E145),"", PRODUCT(C145,E145))</f>
        <v/>
      </c>
      <c r="G145" s="19"/>
      <c r="H145" s="17"/>
    </row>
    <row r="146" spans="1:8" ht="30" x14ac:dyDescent="0.25">
      <c r="A146" s="17" t="s">
        <v>242</v>
      </c>
      <c r="B146" s="70" t="s">
        <v>243</v>
      </c>
      <c r="C146" s="70"/>
      <c r="D146" s="17"/>
      <c r="E146" s="17"/>
      <c r="F146" s="17"/>
      <c r="G146" s="17"/>
      <c r="H146" s="19"/>
    </row>
    <row r="147" spans="1:8" x14ac:dyDescent="0.25">
      <c r="A147" s="17" t="s">
        <v>244</v>
      </c>
      <c r="B147" s="70" t="s">
        <v>245</v>
      </c>
      <c r="C147" s="70"/>
      <c r="D147" s="17"/>
      <c r="E147" s="17"/>
      <c r="F147" s="17"/>
      <c r="G147" s="17"/>
      <c r="H147" s="19"/>
    </row>
    <row r="148" spans="1:8" x14ac:dyDescent="0.25">
      <c r="A148" s="17" t="s">
        <v>246</v>
      </c>
      <c r="B148" s="70" t="s">
        <v>247</v>
      </c>
      <c r="C148" s="70"/>
      <c r="D148" s="17"/>
      <c r="E148" s="17"/>
      <c r="F148" s="17"/>
      <c r="G148" s="17"/>
      <c r="H148" s="19"/>
    </row>
    <row r="149" spans="1:8" x14ac:dyDescent="0.25">
      <c r="A149" s="17" t="s">
        <v>248</v>
      </c>
      <c r="B149" s="70" t="s">
        <v>249</v>
      </c>
      <c r="C149" s="70"/>
      <c r="D149" s="17"/>
      <c r="E149" s="17"/>
      <c r="F149" s="17"/>
      <c r="G149" s="17"/>
      <c r="H149" s="19"/>
    </row>
    <row r="150" spans="1:8" ht="30" x14ac:dyDescent="0.25">
      <c r="A150" s="17" t="s">
        <v>250</v>
      </c>
      <c r="B150" s="70" t="s">
        <v>251</v>
      </c>
      <c r="C150" s="70"/>
      <c r="D150" s="17"/>
      <c r="E150" s="17"/>
      <c r="F150" s="17"/>
      <c r="G150" s="17"/>
      <c r="H150" s="19"/>
    </row>
    <row r="151" spans="1:8" x14ac:dyDescent="0.25">
      <c r="A151" s="17" t="s">
        <v>252</v>
      </c>
      <c r="B151" s="70" t="s">
        <v>253</v>
      </c>
      <c r="C151" s="70">
        <v>30</v>
      </c>
      <c r="D151" s="17" t="s">
        <v>50</v>
      </c>
      <c r="E151" s="18"/>
      <c r="F151" s="17" t="str">
        <f>IF(ISBLANK(E151),"", PRODUCT(C151,E151))</f>
        <v/>
      </c>
      <c r="G151" s="19"/>
      <c r="H151" s="17"/>
    </row>
    <row r="152" spans="1:8" ht="30" x14ac:dyDescent="0.25">
      <c r="A152" s="17" t="s">
        <v>254</v>
      </c>
      <c r="B152" s="70" t="s">
        <v>243</v>
      </c>
      <c r="C152" s="70"/>
      <c r="D152" s="17"/>
      <c r="E152" s="17"/>
      <c r="F152" s="17"/>
      <c r="G152" s="17"/>
      <c r="H152" s="19"/>
    </row>
    <row r="153" spans="1:8" x14ac:dyDescent="0.25">
      <c r="A153" s="17" t="s">
        <v>255</v>
      </c>
      <c r="B153" s="70" t="s">
        <v>256</v>
      </c>
      <c r="C153" s="70"/>
      <c r="D153" s="17"/>
      <c r="E153" s="17"/>
      <c r="F153" s="17"/>
      <c r="G153" s="17"/>
      <c r="H153" s="19"/>
    </row>
    <row r="154" spans="1:8" x14ac:dyDescent="0.25">
      <c r="A154" s="17" t="s">
        <v>257</v>
      </c>
      <c r="B154" s="70" t="s">
        <v>247</v>
      </c>
      <c r="C154" s="70"/>
      <c r="D154" s="17"/>
      <c r="E154" s="17"/>
      <c r="F154" s="17"/>
      <c r="G154" s="17"/>
      <c r="H154" s="19"/>
    </row>
    <row r="155" spans="1:8" x14ac:dyDescent="0.25">
      <c r="A155" s="17" t="s">
        <v>258</v>
      </c>
      <c r="B155" s="70" t="s">
        <v>259</v>
      </c>
      <c r="C155" s="70"/>
      <c r="D155" s="17"/>
      <c r="E155" s="17"/>
      <c r="F155" s="17"/>
      <c r="G155" s="17"/>
      <c r="H155" s="19"/>
    </row>
    <row r="156" spans="1:8" ht="30" x14ac:dyDescent="0.25">
      <c r="A156" s="17" t="s">
        <v>260</v>
      </c>
      <c r="B156" s="70" t="s">
        <v>251</v>
      </c>
      <c r="C156" s="70"/>
      <c r="D156" s="17"/>
      <c r="E156" s="17"/>
      <c r="F156" s="17"/>
      <c r="G156" s="17"/>
      <c r="H156" s="19"/>
    </row>
    <row r="157" spans="1:8" x14ac:dyDescent="0.25">
      <c r="A157" s="17" t="s">
        <v>261</v>
      </c>
      <c r="B157" s="70" t="s">
        <v>262</v>
      </c>
      <c r="C157" s="70">
        <v>150</v>
      </c>
      <c r="D157" s="17" t="s">
        <v>50</v>
      </c>
      <c r="E157" s="18"/>
      <c r="F157" s="17" t="str">
        <f>IF(ISBLANK(E157),"", PRODUCT(C157,E157))</f>
        <v/>
      </c>
      <c r="G157" s="19"/>
      <c r="H157" s="17"/>
    </row>
    <row r="158" spans="1:8" x14ac:dyDescent="0.25">
      <c r="A158" s="17" t="s">
        <v>263</v>
      </c>
      <c r="B158" s="17" t="s">
        <v>262</v>
      </c>
      <c r="C158" s="17"/>
      <c r="D158" s="17"/>
      <c r="E158" s="17"/>
      <c r="F158" s="17"/>
      <c r="G158" s="17"/>
      <c r="H158" s="19"/>
    </row>
    <row r="159" spans="1:8" x14ac:dyDescent="0.25">
      <c r="A159" s="17" t="s">
        <v>264</v>
      </c>
      <c r="B159" s="17" t="s">
        <v>265</v>
      </c>
      <c r="C159" s="17"/>
      <c r="D159" s="17"/>
      <c r="E159" s="17"/>
      <c r="F159" s="17"/>
      <c r="G159" s="17"/>
      <c r="H159" s="19"/>
    </row>
    <row r="160" spans="1:8" x14ac:dyDescent="0.25">
      <c r="A160" s="17" t="s">
        <v>266</v>
      </c>
      <c r="B160" s="17" t="s">
        <v>267</v>
      </c>
      <c r="C160" s="17"/>
      <c r="D160" s="17"/>
      <c r="E160" s="17"/>
      <c r="F160" s="17"/>
      <c r="G160" s="17"/>
      <c r="H160" s="19"/>
    </row>
    <row r="161" spans="1:8" x14ac:dyDescent="0.25">
      <c r="A161" s="17" t="s">
        <v>268</v>
      </c>
      <c r="B161" s="17" t="s">
        <v>269</v>
      </c>
      <c r="C161" s="17"/>
      <c r="D161" s="17"/>
      <c r="E161" s="17"/>
      <c r="F161" s="17"/>
      <c r="G161" s="17"/>
      <c r="H161" s="19"/>
    </row>
    <row r="162" spans="1:8" x14ac:dyDescent="0.25">
      <c r="A162" s="17" t="s">
        <v>270</v>
      </c>
      <c r="B162" s="17" t="s">
        <v>271</v>
      </c>
      <c r="C162" s="17"/>
      <c r="D162" s="17"/>
      <c r="E162" s="17"/>
      <c r="F162" s="17"/>
      <c r="G162" s="17"/>
      <c r="H162" s="19"/>
    </row>
    <row r="163" spans="1:8" x14ac:dyDescent="0.25">
      <c r="A163" s="17" t="s">
        <v>272</v>
      </c>
      <c r="B163" s="17" t="s">
        <v>273</v>
      </c>
      <c r="C163" s="17">
        <v>40</v>
      </c>
      <c r="D163" s="17" t="s">
        <v>50</v>
      </c>
      <c r="E163" s="18"/>
      <c r="F163" s="17" t="str">
        <f>IF(ISBLANK(E163),"", PRODUCT(C163,E163))</f>
        <v/>
      </c>
      <c r="G163" s="19"/>
      <c r="H163" s="17"/>
    </row>
    <row r="164" spans="1:8" x14ac:dyDescent="0.25">
      <c r="A164" s="17" t="s">
        <v>274</v>
      </c>
      <c r="B164" s="17" t="s">
        <v>275</v>
      </c>
      <c r="C164" s="17"/>
      <c r="D164" s="17"/>
      <c r="E164" s="17"/>
      <c r="F164" s="17"/>
      <c r="G164" s="17"/>
      <c r="H164" s="19"/>
    </row>
    <row r="165" spans="1:8" x14ac:dyDescent="0.25">
      <c r="A165" s="17" t="s">
        <v>276</v>
      </c>
      <c r="B165" s="17" t="s">
        <v>277</v>
      </c>
      <c r="C165" s="17"/>
      <c r="D165" s="17"/>
      <c r="E165" s="17"/>
      <c r="F165" s="17"/>
      <c r="G165" s="17"/>
      <c r="H165" s="19"/>
    </row>
    <row r="166" spans="1:8" x14ac:dyDescent="0.25">
      <c r="A166" s="17" t="s">
        <v>278</v>
      </c>
      <c r="B166" s="17" t="s">
        <v>279</v>
      </c>
      <c r="C166" s="17"/>
      <c r="D166" s="17"/>
      <c r="E166" s="17"/>
      <c r="F166" s="17"/>
      <c r="G166" s="17"/>
      <c r="H166" s="19"/>
    </row>
    <row r="167" spans="1:8" x14ac:dyDescent="0.25">
      <c r="A167" s="17" t="s">
        <v>280</v>
      </c>
      <c r="B167" s="17" t="s">
        <v>281</v>
      </c>
      <c r="C167" s="17"/>
      <c r="D167" s="17"/>
      <c r="E167" s="17"/>
      <c r="F167" s="17"/>
      <c r="G167" s="17"/>
      <c r="H167" s="19"/>
    </row>
    <row r="168" spans="1:8" x14ac:dyDescent="0.25">
      <c r="A168" s="17" t="s">
        <v>282</v>
      </c>
      <c r="B168" s="17" t="s">
        <v>283</v>
      </c>
      <c r="C168" s="17">
        <v>10</v>
      </c>
      <c r="D168" s="17" t="s">
        <v>50</v>
      </c>
      <c r="E168" s="18"/>
      <c r="F168" s="17" t="str">
        <f>IF(ISBLANK(E168),"", PRODUCT(C168,E168))</f>
        <v/>
      </c>
      <c r="G168" s="19"/>
      <c r="H168" s="17"/>
    </row>
    <row r="169" spans="1:8" x14ac:dyDescent="0.25">
      <c r="A169" s="17" t="s">
        <v>284</v>
      </c>
      <c r="B169" s="17" t="s">
        <v>285</v>
      </c>
      <c r="C169" s="17"/>
      <c r="D169" s="17"/>
      <c r="E169" s="17"/>
      <c r="F169" s="17"/>
      <c r="G169" s="17"/>
      <c r="H169" s="19"/>
    </row>
    <row r="170" spans="1:8" x14ac:dyDescent="0.25">
      <c r="A170" s="17" t="s">
        <v>286</v>
      </c>
      <c r="B170" s="17" t="s">
        <v>287</v>
      </c>
      <c r="C170" s="17"/>
      <c r="D170" s="17"/>
      <c r="E170" s="17"/>
      <c r="F170" s="17"/>
      <c r="G170" s="17"/>
      <c r="H170" s="19"/>
    </row>
    <row r="171" spans="1:8" x14ac:dyDescent="0.25">
      <c r="A171" s="17" t="s">
        <v>288</v>
      </c>
      <c r="B171" s="17" t="s">
        <v>289</v>
      </c>
      <c r="C171" s="17"/>
      <c r="D171" s="17"/>
      <c r="E171" s="17"/>
      <c r="F171" s="17"/>
      <c r="G171" s="17"/>
      <c r="H171" s="19"/>
    </row>
    <row r="172" spans="1:8" x14ac:dyDescent="0.25">
      <c r="A172" s="17" t="s">
        <v>290</v>
      </c>
      <c r="B172" s="17" t="s">
        <v>291</v>
      </c>
      <c r="C172" s="17"/>
      <c r="D172" s="17"/>
      <c r="E172" s="17"/>
      <c r="F172" s="17"/>
      <c r="G172" s="17"/>
      <c r="H172" s="19"/>
    </row>
    <row r="173" spans="1:8" x14ac:dyDescent="0.25">
      <c r="A173" s="17" t="s">
        <v>292</v>
      </c>
      <c r="B173" s="17" t="s">
        <v>293</v>
      </c>
      <c r="C173" s="17">
        <v>400</v>
      </c>
      <c r="D173" s="17" t="s">
        <v>294</v>
      </c>
      <c r="E173" s="18"/>
      <c r="F173" s="17" t="str">
        <f>IF(ISBLANK(E173),"", PRODUCT(C173,E173))</f>
        <v/>
      </c>
      <c r="G173" s="19"/>
      <c r="H173" s="17"/>
    </row>
    <row r="174" spans="1:8" x14ac:dyDescent="0.25">
      <c r="A174" s="17" t="s">
        <v>295</v>
      </c>
      <c r="B174" s="17" t="s">
        <v>293</v>
      </c>
      <c r="C174" s="17"/>
      <c r="D174" s="17"/>
      <c r="E174" s="17"/>
      <c r="F174" s="17"/>
      <c r="G174" s="17"/>
      <c r="H174" s="19"/>
    </row>
    <row r="175" spans="1:8" x14ac:dyDescent="0.25">
      <c r="A175" s="17" t="s">
        <v>296</v>
      </c>
      <c r="B175" s="17" t="s">
        <v>297</v>
      </c>
      <c r="C175" s="17">
        <v>500</v>
      </c>
      <c r="D175" s="17" t="s">
        <v>294</v>
      </c>
      <c r="E175" s="18"/>
      <c r="F175" s="17" t="str">
        <f>IF(ISBLANK(E175),"", PRODUCT(C175,E175))</f>
        <v/>
      </c>
      <c r="G175" s="19"/>
      <c r="H175" s="17"/>
    </row>
    <row r="176" spans="1:8" x14ac:dyDescent="0.25">
      <c r="A176" s="17" t="s">
        <v>298</v>
      </c>
      <c r="B176" s="17" t="s">
        <v>299</v>
      </c>
      <c r="C176" s="17"/>
      <c r="D176" s="17"/>
      <c r="E176" s="17"/>
      <c r="F176" s="17"/>
      <c r="G176" s="17"/>
      <c r="H176" s="19"/>
    </row>
    <row r="177" spans="1:8" x14ac:dyDescent="0.25">
      <c r="A177" s="17" t="s">
        <v>300</v>
      </c>
      <c r="B177" s="17" t="s">
        <v>301</v>
      </c>
      <c r="C177" s="17">
        <v>1</v>
      </c>
      <c r="D177" s="17" t="s">
        <v>50</v>
      </c>
      <c r="E177" s="18"/>
      <c r="F177" s="17" t="str">
        <f>IF(ISBLANK(E177),"", PRODUCT(C177,E177))</f>
        <v/>
      </c>
      <c r="G177" s="19"/>
      <c r="H177" s="17"/>
    </row>
    <row r="178" spans="1:8" x14ac:dyDescent="0.25">
      <c r="A178" s="17" t="s">
        <v>302</v>
      </c>
      <c r="B178" s="17" t="s">
        <v>109</v>
      </c>
      <c r="C178" s="17"/>
      <c r="D178" s="17"/>
      <c r="E178" s="17"/>
      <c r="F178" s="17"/>
      <c r="G178" s="17"/>
      <c r="H178" s="19"/>
    </row>
    <row r="179" spans="1:8" x14ac:dyDescent="0.25">
      <c r="A179" s="17" t="s">
        <v>303</v>
      </c>
      <c r="B179" s="17" t="s">
        <v>304</v>
      </c>
      <c r="C179" s="17"/>
      <c r="D179" s="17"/>
      <c r="E179" s="17"/>
      <c r="F179" s="17"/>
      <c r="G179" s="17"/>
      <c r="H179" s="19"/>
    </row>
    <row r="180" spans="1:8" x14ac:dyDescent="0.25">
      <c r="A180" s="17" t="s">
        <v>305</v>
      </c>
      <c r="B180" s="17" t="s">
        <v>306</v>
      </c>
      <c r="C180" s="17">
        <v>1</v>
      </c>
      <c r="D180" s="17" t="s">
        <v>50</v>
      </c>
      <c r="E180" s="18"/>
      <c r="F180" s="17" t="str">
        <f>IF(ISBLANK(E180),"", PRODUCT(C180,E180))</f>
        <v/>
      </c>
      <c r="G180" s="19"/>
      <c r="H180" s="17"/>
    </row>
    <row r="181" spans="1:8" x14ac:dyDescent="0.25">
      <c r="A181" s="17" t="s">
        <v>307</v>
      </c>
      <c r="B181" s="17" t="s">
        <v>190</v>
      </c>
      <c r="C181" s="17"/>
      <c r="D181" s="17"/>
      <c r="E181" s="17"/>
      <c r="F181" s="17"/>
      <c r="G181" s="17"/>
      <c r="H181" s="19"/>
    </row>
    <row r="182" spans="1:8" x14ac:dyDescent="0.25">
      <c r="A182" s="17" t="s">
        <v>308</v>
      </c>
      <c r="B182" s="17" t="s">
        <v>119</v>
      </c>
      <c r="C182" s="17"/>
      <c r="D182" s="17"/>
      <c r="E182" s="17"/>
      <c r="F182" s="17"/>
      <c r="G182" s="17"/>
      <c r="H182" s="19"/>
    </row>
    <row r="183" spans="1:8" x14ac:dyDescent="0.25">
      <c r="A183" s="17" t="s">
        <v>309</v>
      </c>
      <c r="B183" s="17" t="s">
        <v>310</v>
      </c>
      <c r="C183" s="17"/>
      <c r="D183" s="17"/>
      <c r="E183" s="17"/>
      <c r="F183" s="17"/>
      <c r="G183" s="17"/>
      <c r="H183" s="19"/>
    </row>
    <row r="184" spans="1:8" x14ac:dyDescent="0.25">
      <c r="A184" s="17" t="s">
        <v>311</v>
      </c>
      <c r="B184" s="17" t="s">
        <v>312</v>
      </c>
      <c r="C184" s="17"/>
      <c r="D184" s="17"/>
      <c r="E184" s="17"/>
      <c r="F184" s="17"/>
      <c r="G184" s="17"/>
      <c r="H184" s="19"/>
    </row>
    <row r="185" spans="1:8" x14ac:dyDescent="0.25">
      <c r="A185" s="17" t="s">
        <v>313</v>
      </c>
      <c r="B185" s="17" t="s">
        <v>314</v>
      </c>
      <c r="C185" s="17">
        <v>1</v>
      </c>
      <c r="D185" s="17" t="s">
        <v>50</v>
      </c>
      <c r="E185" s="18"/>
      <c r="F185" s="17" t="str">
        <f>IF(ISBLANK(E185),"", PRODUCT(C185,E185))</f>
        <v/>
      </c>
      <c r="G185" s="19"/>
      <c r="H185" s="17"/>
    </row>
    <row r="186" spans="1:8" x14ac:dyDescent="0.25">
      <c r="A186" s="17" t="s">
        <v>315</v>
      </c>
      <c r="B186" s="17" t="s">
        <v>109</v>
      </c>
      <c r="C186" s="17"/>
      <c r="D186" s="17"/>
      <c r="E186" s="17"/>
      <c r="F186" s="17"/>
      <c r="G186" s="17"/>
      <c r="H186" s="19"/>
    </row>
    <row r="187" spans="1:8" x14ac:dyDescent="0.25">
      <c r="A187" s="17" t="s">
        <v>316</v>
      </c>
      <c r="B187" s="17" t="s">
        <v>317</v>
      </c>
      <c r="C187" s="17"/>
      <c r="D187" s="17"/>
      <c r="E187" s="17"/>
      <c r="F187" s="17"/>
      <c r="G187" s="17"/>
      <c r="H187" s="19"/>
    </row>
    <row r="188" spans="1:8" x14ac:dyDescent="0.25">
      <c r="A188" s="17" t="s">
        <v>318</v>
      </c>
      <c r="B188" s="17" t="s">
        <v>319</v>
      </c>
      <c r="C188" s="17">
        <v>1</v>
      </c>
      <c r="D188" s="17" t="s">
        <v>50</v>
      </c>
      <c r="E188" s="18"/>
      <c r="F188" s="17" t="str">
        <f>IF(ISBLANK(E188),"", PRODUCT(C188,E188))</f>
        <v/>
      </c>
      <c r="G188" s="19"/>
      <c r="H188" s="17"/>
    </row>
    <row r="189" spans="1:8" x14ac:dyDescent="0.25">
      <c r="A189" s="17" t="s">
        <v>320</v>
      </c>
      <c r="B189" s="17" t="s">
        <v>321</v>
      </c>
      <c r="C189" s="17"/>
      <c r="D189" s="17"/>
      <c r="E189" s="17"/>
      <c r="F189" s="17"/>
      <c r="G189" s="17"/>
      <c r="H189" s="19"/>
    </row>
    <row r="190" spans="1:8" x14ac:dyDescent="0.25">
      <c r="E190" s="16" t="s">
        <v>322</v>
      </c>
      <c r="F190" s="16" t="str">
        <f>IF((COUNT(C34:C189)&lt;&gt;COUNT(F34:F189)),"", ROUND(SUM(F34:F189),2))</f>
        <v/>
      </c>
      <c r="G190" s="14" t="str">
        <f>IF((COUNT(C34:C189)&lt;&gt;COUNT(F34:F189)),"Neužpildytos visų objektų kainos", "")</f>
        <v>Neužpildytos visų objektų kainos</v>
      </c>
    </row>
    <row r="191" spans="1:8" x14ac:dyDescent="0.25">
      <c r="C191" s="16" t="s">
        <v>323</v>
      </c>
      <c r="D191" s="19"/>
      <c r="E191" s="16" t="s">
        <v>324</v>
      </c>
      <c r="F191" s="16" t="str">
        <f>IF(OR(F190="",D191=""),"", ROUND(PRODUCT(D191,F190)/100,2))</f>
        <v/>
      </c>
      <c r="G191" s="14" t="str">
        <f>IF(D191="", "Nurodykite taikomą PVM dydį", "")</f>
        <v>Nurodykite taikomą PVM dydį</v>
      </c>
    </row>
    <row r="192" spans="1:8" x14ac:dyDescent="0.25">
      <c r="E192" s="16" t="s">
        <v>325</v>
      </c>
      <c r="F192" s="16">
        <f>IF(ISBLANK(F191), "", ROUND(SUM(F190:F191),2))</f>
        <v>0</v>
      </c>
    </row>
  </sheetData>
  <sheetProtection algorithmName="SHA-512" hashValue="VagcKBsTgsnNEySlYgs/t1IeA5hhEZVXJIeoV5GVPM1fFfR72Gtft0FZv8yQKYb4F5p4l/96oOYsEq5nwvL/vA==" saltValue="oE13ZIIEq9W3dMezsP4sm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326</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327</v>
      </c>
      <c r="B5" s="44"/>
      <c r="C5" s="42" t="s">
        <v>328</v>
      </c>
      <c r="D5" s="43"/>
      <c r="E5" s="44"/>
      <c r="F5" s="42" t="s">
        <v>329</v>
      </c>
      <c r="G5" s="43"/>
      <c r="H5" s="44"/>
      <c r="I5" s="42" t="s">
        <v>330</v>
      </c>
      <c r="J5" s="44"/>
      <c r="K5" s="9" t="s">
        <v>331</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332</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328</v>
      </c>
      <c r="D19" s="43"/>
      <c r="E19" s="44"/>
      <c r="F19" s="42" t="s">
        <v>333</v>
      </c>
      <c r="G19" s="43"/>
      <c r="H19" s="44"/>
      <c r="I19" s="63" t="s">
        <v>330</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334</v>
      </c>
      <c r="B33" s="30"/>
      <c r="C33" s="30"/>
      <c r="D33" s="30"/>
      <c r="E33" s="30"/>
      <c r="F33" s="30"/>
      <c r="G33" s="30"/>
      <c r="H33" s="30"/>
      <c r="I33" s="30"/>
      <c r="J33" s="30"/>
    </row>
    <row r="34" spans="1:10" ht="15.95" customHeight="1" thickBot="1" x14ac:dyDescent="0.3"/>
    <row r="35" spans="1:10" ht="15.95" customHeight="1" x14ac:dyDescent="0.25">
      <c r="A35" s="8" t="s">
        <v>27</v>
      </c>
      <c r="B35" s="59" t="s">
        <v>335</v>
      </c>
      <c r="C35" s="43"/>
      <c r="D35" s="43"/>
      <c r="E35" s="43"/>
      <c r="F35" s="43"/>
      <c r="G35" s="44"/>
      <c r="H35" s="60" t="s">
        <v>336</v>
      </c>
      <c r="I35" s="43"/>
      <c r="J35" s="61"/>
    </row>
    <row r="36" spans="1:10" ht="48" customHeight="1" x14ac:dyDescent="0.25">
      <c r="A36" s="22" t="s">
        <v>337</v>
      </c>
      <c r="B36" s="51" t="s">
        <v>338</v>
      </c>
      <c r="C36" s="46"/>
      <c r="D36" s="46"/>
      <c r="E36" s="46"/>
      <c r="F36" s="46"/>
      <c r="G36" s="29"/>
      <c r="H36" s="54"/>
      <c r="I36" s="46"/>
      <c r="J36" s="48"/>
    </row>
    <row r="37" spans="1:10" ht="48" customHeight="1" x14ac:dyDescent="0.25">
      <c r="A37" s="22" t="s">
        <v>339</v>
      </c>
      <c r="B37" s="51" t="s">
        <v>340</v>
      </c>
      <c r="C37" s="46"/>
      <c r="D37" s="46"/>
      <c r="E37" s="46"/>
      <c r="F37" s="46"/>
      <c r="G37" s="29"/>
      <c r="H37" s="54"/>
      <c r="I37" s="46"/>
      <c r="J37" s="48"/>
    </row>
    <row r="38" spans="1:10" ht="48" customHeight="1" x14ac:dyDescent="0.25">
      <c r="A38" s="22" t="s">
        <v>341</v>
      </c>
      <c r="B38" s="51" t="s">
        <v>342</v>
      </c>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343</v>
      </c>
      <c r="B48" s="30"/>
      <c r="C48" s="30"/>
      <c r="D48" s="30"/>
      <c r="E48" s="30"/>
      <c r="F48" s="30"/>
      <c r="G48" s="30"/>
      <c r="H48" s="30"/>
      <c r="I48" s="30"/>
      <c r="J48" s="30"/>
    </row>
    <row r="51" spans="1:10" x14ac:dyDescent="0.25">
      <c r="A51" s="50" t="s">
        <v>344</v>
      </c>
      <c r="B51" s="30"/>
      <c r="C51" s="30"/>
      <c r="D51" s="30"/>
      <c r="E51" s="56"/>
      <c r="F51" s="30"/>
      <c r="G51" s="30"/>
      <c r="H51" s="30"/>
      <c r="I51" s="30"/>
      <c r="J51" s="30"/>
    </row>
    <row r="53" spans="1:10" x14ac:dyDescent="0.25">
      <c r="A53" s="50" t="s">
        <v>345</v>
      </c>
      <c r="B53" s="30"/>
      <c r="C53" s="30"/>
      <c r="D53" s="30"/>
      <c r="E53" s="56"/>
      <c r="F53" s="30"/>
      <c r="G53" s="30"/>
      <c r="H53" s="30"/>
      <c r="I53" s="30"/>
      <c r="J53" s="30"/>
    </row>
    <row r="100" spans="1:1" ht="15.75" x14ac:dyDescent="0.25">
      <c r="A100" t="s">
        <v>346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2025-05-05T09:49:30Z</dcterms:modified>
</cp:coreProperties>
</file>