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okyklos\"/>
    </mc:Choice>
  </mc:AlternateContent>
  <xr:revisionPtr revIDLastSave="0" documentId="13_ncr:1_{314CC943-DCED-4F22-BF0F-27D12E7B416D}" xr6:coauthVersionLast="47" xr6:coauthVersionMax="47" xr10:uidLastSave="{00000000-0000-0000-0000-000000000000}"/>
  <bookViews>
    <workbookView xWindow="-120" yWindow="-120" windowWidth="29040" windowHeight="15720" xr2:uid="{74037FAD-2D62-4BA6-9D34-0754723374DE}"/>
  </bookViews>
  <sheets>
    <sheet name="S" sheetId="1" r:id="rId1"/>
    <sheet name="EA" sheetId="3" r:id="rId2"/>
  </sheets>
  <definedNames>
    <definedName name="_xlnm.Print_Titles" localSheetId="1">EA!$18:$19</definedName>
    <definedName name="_xlnm.Print_Titles" localSheetId="0">S!$18:$19</definedName>
  </definedNames>
  <calcPr calcId="181029" fullPrecision="0"/>
</workbook>
</file>

<file path=xl/calcChain.xml><?xml version="1.0" encoding="utf-8"?>
<calcChain xmlns="http://schemas.openxmlformats.org/spreadsheetml/2006/main">
  <c r="G50" i="1" l="1"/>
  <c r="G66" i="3"/>
  <c r="G65" i="3"/>
  <c r="G64" i="3"/>
  <c r="G63" i="3"/>
  <c r="G62" i="3"/>
  <c r="G61" i="3"/>
  <c r="G56" i="3"/>
  <c r="G55" i="3"/>
  <c r="G52" i="3"/>
  <c r="G51" i="3"/>
  <c r="G50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27" i="3"/>
  <c r="G30" i="3"/>
  <c r="G31" i="1" l="1"/>
  <c r="G43" i="1"/>
  <c r="G41" i="1" l="1"/>
  <c r="G40" i="1" l="1"/>
  <c r="G53" i="3"/>
  <c r="G54" i="3"/>
  <c r="G57" i="3"/>
  <c r="G58" i="3"/>
  <c r="G59" i="3"/>
  <c r="G60" i="3"/>
  <c r="G23" i="3"/>
  <c r="G24" i="3"/>
  <c r="G25" i="3"/>
  <c r="G26" i="3"/>
  <c r="G28" i="3"/>
  <c r="G29" i="3"/>
  <c r="G31" i="3"/>
  <c r="G22" i="3"/>
  <c r="G48" i="1"/>
  <c r="G49" i="1"/>
  <c r="G47" i="1"/>
  <c r="G51" i="1" s="1"/>
  <c r="G37" i="1"/>
  <c r="G38" i="1"/>
  <c r="G39" i="1"/>
  <c r="G42" i="1"/>
  <c r="G36" i="1"/>
  <c r="G30" i="1"/>
  <c r="G32" i="1"/>
  <c r="G22" i="1"/>
  <c r="G23" i="1"/>
  <c r="G24" i="1"/>
  <c r="G25" i="1"/>
  <c r="G26" i="1"/>
  <c r="G47" i="3" l="1"/>
  <c r="G67" i="3"/>
  <c r="G44" i="1"/>
  <c r="G33" i="1"/>
  <c r="G27" i="1"/>
  <c r="G68" i="3" l="1"/>
  <c r="G69" i="3" s="1"/>
  <c r="G52" i="1"/>
  <c r="G54" i="1" s="1"/>
  <c r="F17" i="1" s="1"/>
  <c r="G70" i="3" l="1"/>
  <c r="F17" i="3" s="1"/>
  <c r="G53" i="1"/>
</calcChain>
</file>

<file path=xl/sharedStrings.xml><?xml version="1.0" encoding="utf-8"?>
<sst xmlns="http://schemas.openxmlformats.org/spreadsheetml/2006/main" count="318" uniqueCount="191">
  <si>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</si>
  <si>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</si>
  <si>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</si>
  <si>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</si>
  <si>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</si>
  <si>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</si>
  <si>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</si>
  <si>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</si>
  <si>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</si>
  <si>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</si>
  <si>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</si>
  <si>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 xml:space="preserve">                                                            </t>
  </si>
  <si>
    <t>Žiniaraštis             1 SUSISIEKIMO DALIS</t>
  </si>
  <si>
    <t xml:space="preserve">Kaina  EUR       </t>
  </si>
  <si>
    <t xml:space="preserve">   1</t>
  </si>
  <si>
    <t>PARUOŠIAMIEJI DARBAI</t>
  </si>
  <si>
    <t>vnt.</t>
  </si>
  <si>
    <t xml:space="preserve">   2</t>
  </si>
  <si>
    <t>N57P-0126</t>
  </si>
  <si>
    <t>km</t>
  </si>
  <si>
    <t xml:space="preserve">   3</t>
  </si>
  <si>
    <t>H16K-402</t>
  </si>
  <si>
    <t>100 m2</t>
  </si>
  <si>
    <t xml:space="preserve">   4</t>
  </si>
  <si>
    <t>R27P-17-1</t>
  </si>
  <si>
    <t>100m2</t>
  </si>
  <si>
    <t xml:space="preserve">   5</t>
  </si>
  <si>
    <t>R16-50</t>
  </si>
  <si>
    <t>m</t>
  </si>
  <si>
    <t xml:space="preserve">   6</t>
  </si>
  <si>
    <t xml:space="preserve">   7</t>
  </si>
  <si>
    <t>100m</t>
  </si>
  <si>
    <t xml:space="preserve">   8</t>
  </si>
  <si>
    <t xml:space="preserve">   9</t>
  </si>
  <si>
    <t>N34-89</t>
  </si>
  <si>
    <t>R23-65</t>
  </si>
  <si>
    <t>t</t>
  </si>
  <si>
    <t xml:space="preserve">                         Skyriuje      1</t>
  </si>
  <si>
    <t>ŽEMĖS DARBAI</t>
  </si>
  <si>
    <t>t. m3</t>
  </si>
  <si>
    <t>H07K-2</t>
  </si>
  <si>
    <t>t.m2</t>
  </si>
  <si>
    <t>H10K-14</t>
  </si>
  <si>
    <t>100m3</t>
  </si>
  <si>
    <t>N1-381-1</t>
  </si>
  <si>
    <t xml:space="preserve">                         Skyriuje      2</t>
  </si>
  <si>
    <t>H16K-105</t>
  </si>
  <si>
    <t>N57P-3601</t>
  </si>
  <si>
    <t xml:space="preserve">                         Skyriuje      3</t>
  </si>
  <si>
    <t>N57P-3241</t>
  </si>
  <si>
    <t>N57P-3502</t>
  </si>
  <si>
    <t>ŠALIGATVIŲ DANGOS KONSTRUKCIJOS ĮRENGIMAS</t>
  </si>
  <si>
    <t>H16K-151B</t>
  </si>
  <si>
    <t>H12K-4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</si>
  <si>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</si>
  <si>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</si>
  <si>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</si>
  <si>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</si>
  <si>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</si>
  <si>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</si>
  <si>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EUR</t>
  </si>
  <si>
    <t>Suma žiniaraščiui</t>
  </si>
  <si>
    <t>Esamos šaligatvio dangos ardymas</t>
  </si>
  <si>
    <t>Esamų gatvės bordiūrų ardymas</t>
  </si>
  <si>
    <t>Statybinių šiukšlių pakrovimas ir išvežimas iki 10 km</t>
  </si>
  <si>
    <t>Žemės sankasos viršaus planiravimas rankiniu būdu</t>
  </si>
  <si>
    <t>Žemės sankasos viršaus 0,30 m sluoksnio tankinimas rankiniu būdu</t>
  </si>
  <si>
    <t>Betoninių gatvės bordiūrų 1000x150x300 įrengimas ant betono (C20/25) pagrindo</t>
  </si>
  <si>
    <t>Išlyginamasis sluoksnis iš nesurištų mineralinių medžiagų mišinio atsijų 0/5, h=0,03 m</t>
  </si>
  <si>
    <t>Betoninių trinkelių 200x100x80, šviesiai pilkos spalvos įrengimas</t>
  </si>
  <si>
    <t>Betoninių reljefinių trinkelių dangos skirtos silpnaregiams įrengimas (su kauburėliais), h=0,08 m</t>
  </si>
  <si>
    <t>Betoninių reljefinių trinkelių dangos skirtos silpnaregiams įrengimas (su juostelėmis), h=0,08 m</t>
  </si>
  <si>
    <t>Vejos bordiūrų 1000x80x200 įrengimas ant betono (C20/25) pagrindo</t>
  </si>
  <si>
    <t xml:space="preserve">   10</t>
  </si>
  <si>
    <t xml:space="preserve">   11</t>
  </si>
  <si>
    <t xml:space="preserve">   12</t>
  </si>
  <si>
    <t xml:space="preserve">   13</t>
  </si>
  <si>
    <t xml:space="preserve">   14</t>
  </si>
  <si>
    <t xml:space="preserve">   15</t>
  </si>
  <si>
    <t xml:space="preserve">   16</t>
  </si>
  <si>
    <t xml:space="preserve">   17</t>
  </si>
  <si>
    <t xml:space="preserve">   18</t>
  </si>
  <si>
    <t xml:space="preserve">   19</t>
  </si>
  <si>
    <t xml:space="preserve">   20</t>
  </si>
  <si>
    <t xml:space="preserve">   21</t>
  </si>
  <si>
    <t xml:space="preserve">   22</t>
  </si>
  <si>
    <t xml:space="preserve">   23</t>
  </si>
  <si>
    <t xml:space="preserve">   24</t>
  </si>
  <si>
    <t xml:space="preserve">   25</t>
  </si>
  <si>
    <t>kompl.</t>
  </si>
  <si>
    <t>Žiniaraštis             3 ELEKTROTECHNIKOS (gatvių apšvietimas) DALIS</t>
  </si>
  <si>
    <t>N21-344</t>
  </si>
  <si>
    <t>N57P-6320</t>
  </si>
  <si>
    <t>N1-428</t>
  </si>
  <si>
    <t>N1-431</t>
  </si>
  <si>
    <t>N1-422</t>
  </si>
  <si>
    <t>N1-425</t>
  </si>
  <si>
    <t>N22P-0511</t>
  </si>
  <si>
    <t>N57P-1209</t>
  </si>
  <si>
    <t>N57P-1505</t>
  </si>
  <si>
    <t>N21-23</t>
  </si>
  <si>
    <t>N21-173</t>
  </si>
  <si>
    <t>N21-6-1</t>
  </si>
  <si>
    <t>N21-601</t>
  </si>
  <si>
    <t>N33-94</t>
  </si>
  <si>
    <t>N33-66</t>
  </si>
  <si>
    <t>R33-98</t>
  </si>
  <si>
    <t>d 75 mm vamzdis 750N</t>
  </si>
  <si>
    <t>d 75 mm vamzdis 1250N</t>
  </si>
  <si>
    <t>Signalinė juosta</t>
  </si>
  <si>
    <t xml:space="preserve">                         Žiniaraštyje     3</t>
  </si>
  <si>
    <t xml:space="preserve">                         Iš viso žiniaraštyje   3</t>
  </si>
  <si>
    <t>Trasos nužymėjimas</t>
  </si>
  <si>
    <t>Tranšėjos kasimas rankiniu būdu</t>
  </si>
  <si>
    <t>Tranšėjos užkasimas rankiniu būdu</t>
  </si>
  <si>
    <t>Tranšėjos kasimas mechanizuotu būdu</t>
  </si>
  <si>
    <t>Tranšėjos užkasimas mechanizuotu
būdu</t>
  </si>
  <si>
    <t>Darbo duobių kasimas pamatams
rankiniu būdu</t>
  </si>
  <si>
    <t>Darbo duobių užkasimas pamatams
rankiniu būdu</t>
  </si>
  <si>
    <t>Gembės montavimas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</si>
  <si>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</si>
  <si>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</si>
  <si>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</si>
  <si>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</si>
  <si>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</si>
  <si>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</si>
  <si>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</si>
  <si>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</si>
  <si>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</si>
  <si>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</si>
  <si>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</si>
  <si>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</si>
  <si>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</si>
  <si>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</si>
  <si>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</si>
  <si>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</si>
  <si>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</si>
  <si>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Grunto kasimas ekskavatoriais 0,65 m³ kaušu, pakrovimas į autosavivarčius ir išvežimas iki 10 km</t>
  </si>
  <si>
    <t>Skaldos pagrindas iš nesurištų mineralinių medžiagų mišinio 0/45, h=0,20 m</t>
  </si>
  <si>
    <t>Esamos asfalto dangos frezavimas</t>
  </si>
  <si>
    <t xml:space="preserve">                         Skyriuje     4</t>
  </si>
  <si>
    <t>Išpildomosios geodezinės nuotraukos parengimas</t>
  </si>
  <si>
    <t>Kadastrinės bylos tikslinimas</t>
  </si>
  <si>
    <t>Projekto aprašo parengimas</t>
  </si>
  <si>
    <t>KITI DARBAI</t>
  </si>
  <si>
    <t>Montavimo darbai</t>
  </si>
  <si>
    <t>Medžiagos</t>
  </si>
  <si>
    <t>HDPE d75mm vamzdžių paklojimas uždaru būdu</t>
  </si>
  <si>
    <t>N7-178-1</t>
  </si>
  <si>
    <t>Pamatų įrengimas</t>
  </si>
  <si>
    <t>Kabelio tiesimas vamzdžiuose atviru būdu (4x16 AL)</t>
  </si>
  <si>
    <t>Signalinės juostos paklojimas</t>
  </si>
  <si>
    <t>Atramų sumontavimas</t>
  </si>
  <si>
    <t>Šviestuvų įrengimas ant atramų ir prijungimas</t>
  </si>
  <si>
    <t>N21-368</t>
  </si>
  <si>
    <t>Automatinio jungiklio įrengimas ir pajungimas</t>
  </si>
  <si>
    <t>Laidų Cu 3x1,5 įtraukimas atramose</t>
  </si>
  <si>
    <t>0,4 kV galinių movų montavimas (AL 4x16)</t>
  </si>
  <si>
    <t>Įžeminimo kontūro R≤10Ω įrengimas</t>
  </si>
  <si>
    <t>N21-262</t>
  </si>
  <si>
    <t>Įžeminimo juostos tvirtinimas konstrukcijomis</t>
  </si>
  <si>
    <t>N21-258</t>
  </si>
  <si>
    <t>Įžemiklio prijungimas</t>
  </si>
  <si>
    <t>10 vnt</t>
  </si>
  <si>
    <t>Įžeminimo kontūro varžos matavimas</t>
  </si>
  <si>
    <t>D1-385</t>
  </si>
  <si>
    <t>Kontaktų pereinamosios varžos matavimai</t>
  </si>
  <si>
    <t>D1-382</t>
  </si>
  <si>
    <t>Grandinės (tarp fazinio ir nulinio laidų) varžos matavimas</t>
  </si>
  <si>
    <t>grandinė</t>
  </si>
  <si>
    <t>Žalios vejos atstatymas</t>
  </si>
  <si>
    <t>Aliuminis kabelis su XLPE izoliacija Al 4x16mm2</t>
  </si>
  <si>
    <t>Laidai Cu 3x1,5</t>
  </si>
  <si>
    <t>Apšvietimo atrama H= 8m virš žemės paviršiaus</t>
  </si>
  <si>
    <t>0,4 kV galinė mova AL 4x16mm2</t>
  </si>
  <si>
    <t>Automatinis jungiklis 1C 6A</t>
  </si>
  <si>
    <t>LED šviestuvas</t>
  </si>
  <si>
    <t>Gembė</t>
  </si>
  <si>
    <t>Apšvietimo atramos pamatas su apsaugine guma 8m atramai</t>
  </si>
  <si>
    <t>Cinkuotas strypas 14,2x1500</t>
  </si>
  <si>
    <t>Cinkuota įžeminimo juosta 30x4mm</t>
  </si>
  <si>
    <t>Sujungimo movelė 14,2mm</t>
  </si>
  <si>
    <t>Įkalimo galvutė 14,2mm</t>
  </si>
  <si>
    <t>Antgalis 14,2mm</t>
  </si>
  <si>
    <t>Kryžminė jungtis 1/4</t>
  </si>
  <si>
    <t>PE d75mm vamzdžių paklojimas atviru būdu</t>
  </si>
  <si>
    <t>Šulinių remontas atstatant perdangas ir dangčius</t>
  </si>
  <si>
    <t>MN7P-0209</t>
  </si>
  <si>
    <t>Asfalto viršutinis dangos sluoksnis AC 16 PD h=0,08 m (asfalto dangos atstatymas prie bortų rankiniu būdu)</t>
  </si>
  <si>
    <t>DARBŲ KIEKIŲ ŽINIARAŠTIS</t>
  </si>
  <si>
    <t xml:space="preserve">        Mokyklos gatvės Palangoje kapitalinio remonto, įrengiant šaligatvį Mokyklos g. vakarinėje pusėje nuo daugiabučio namo Pušyno g. 16 iki Parko g., Palangoje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</si>
</sst>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</numFmts>
  <fonts count="16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/>
    </xf>
    <xf numFmtId="165" fontId="3" fillId="0" borderId="2" xfId="0" applyNumberFormat="1" applyFont="1" applyBorder="1" applyAlignment="1">
      <alignment horizontal="center" vertical="top"/>
    </xf>
    <xf numFmtId="167" fontId="5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right" vertical="top"/>
    </xf>
    <xf numFmtId="14" fontId="3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2" fontId="13" fillId="0" borderId="0" xfId="0" applyNumberFormat="1" applyFont="1" applyAlignment="1">
      <alignment horizontal="right" vertical="top"/>
    </xf>
    <xf numFmtId="2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3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1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49" fontId="12" fillId="2" borderId="6" xfId="0" applyNumberFormat="1" applyFont="1" applyFill="1" applyBorder="1" applyAlignment="1">
      <alignment horizontal="right" vertical="top"/>
    </xf>
    <xf numFmtId="49" fontId="12" fillId="2" borderId="6" xfId="0" applyNumberFormat="1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49" fontId="3" fillId="2" borderId="6" xfId="0" applyNumberFormat="1" applyFont="1" applyFill="1" applyBorder="1" applyAlignment="1">
      <alignment horizontal="right" vertical="top"/>
    </xf>
    <xf numFmtId="49" fontId="7" fillId="2" borderId="6" xfId="0" applyNumberFormat="1" applyFont="1" applyFill="1" applyBorder="1" applyAlignment="1">
      <alignment horizontal="right" vertical="top"/>
    </xf>
    <xf numFmtId="49" fontId="7" fillId="2" borderId="6" xfId="0" applyNumberFormat="1" applyFont="1" applyFill="1" applyBorder="1" applyAlignment="1">
      <alignment horizontal="left" vertical="top" wrapText="1"/>
    </xf>
    <xf numFmtId="49" fontId="9" fillId="2" borderId="6" xfId="0" applyNumberFormat="1" applyFont="1" applyFill="1" applyBorder="1" applyAlignment="1">
      <alignment horizontal="left" vertical="top" wrapText="1"/>
    </xf>
    <xf numFmtId="168" fontId="13" fillId="2" borderId="6" xfId="0" applyNumberFormat="1" applyFont="1" applyFill="1" applyBorder="1" applyAlignment="1">
      <alignment horizontal="right" vertical="top"/>
    </xf>
    <xf numFmtId="2" fontId="13" fillId="2" borderId="6" xfId="0" applyNumberFormat="1" applyFont="1" applyFill="1" applyBorder="1" applyAlignment="1">
      <alignment horizontal="right" vertical="top"/>
    </xf>
    <xf numFmtId="49" fontId="11" fillId="2" borderId="6" xfId="0" applyNumberFormat="1" applyFont="1" applyFill="1" applyBorder="1" applyAlignment="1">
      <alignment horizontal="left" vertical="top"/>
    </xf>
    <xf numFmtId="0" fontId="14" fillId="2" borderId="6" xfId="0" applyFont="1" applyFill="1" applyBorder="1" applyAlignment="1">
      <alignment vertical="top"/>
    </xf>
    <xf numFmtId="164" fontId="13" fillId="2" borderId="6" xfId="0" applyNumberFormat="1" applyFont="1" applyFill="1" applyBorder="1" applyAlignment="1">
      <alignment horizontal="right" vertical="top"/>
    </xf>
    <xf numFmtId="49" fontId="7" fillId="2" borderId="6" xfId="0" applyNumberFormat="1" applyFont="1" applyFill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11" fillId="0" borderId="6" xfId="0" applyNumberFormat="1" applyFont="1" applyBorder="1" applyAlignment="1">
      <alignment horizontal="left" vertical="top"/>
    </xf>
    <xf numFmtId="0" fontId="14" fillId="0" borderId="6" xfId="0" applyFont="1" applyBorder="1" applyAlignment="1">
      <alignment vertical="top"/>
    </xf>
    <xf numFmtId="2" fontId="13" fillId="0" borderId="6" xfId="0" applyNumberFormat="1" applyFont="1" applyBorder="1" applyAlignment="1">
      <alignment horizontal="right" vertical="top"/>
    </xf>
    <xf numFmtId="49" fontId="12" fillId="0" borderId="6" xfId="0" applyNumberFormat="1" applyFont="1" applyBorder="1" applyAlignment="1">
      <alignment horizontal="right" vertical="top"/>
    </xf>
    <xf numFmtId="49" fontId="12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righ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168" fontId="13" fillId="0" borderId="6" xfId="0" applyNumberFormat="1" applyFont="1" applyBorder="1" applyAlignment="1">
      <alignment horizontal="right" vertical="top"/>
    </xf>
    <xf numFmtId="49" fontId="3" fillId="0" borderId="6" xfId="0" applyNumberFormat="1" applyFont="1" applyBorder="1" applyAlignment="1">
      <alignment horizontal="right" vertical="top"/>
    </xf>
    <xf numFmtId="49" fontId="7" fillId="0" borderId="6" xfId="0" applyNumberFormat="1" applyFont="1" applyBorder="1" applyAlignment="1">
      <alignment horizontal="right" vertical="top"/>
    </xf>
    <xf numFmtId="0" fontId="4" fillId="2" borderId="6" xfId="0" applyFont="1" applyFill="1" applyBorder="1" applyAlignment="1">
      <alignment vertical="top"/>
    </xf>
    <xf numFmtId="0" fontId="4" fillId="0" borderId="6" xfId="0" applyFont="1" applyBorder="1" applyAlignment="1">
      <alignment vertical="top"/>
    </xf>
  </cellXfs>
  <cellStyles count="2">
    <cellStyle name="Įprastas" xfId="0" builtinId="0"/>
    <cellStyle name="Normal 2" xfId="1" xr:uid="{1CFFAA14-37EB-44F4-B32F-C440E96861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E273-05B7-492B-9061-2C7C32C56410}">
  <sheetPr codeName="Sheet1"/>
  <dimension ref="A1:K69"/>
  <sheetViews>
    <sheetView tabSelected="1" workbookViewId="0">
      <selection activeCell="N26" sqref="N26"/>
    </sheetView>
  </sheetViews>
  <sheetFormatPr defaultRowHeight="12.75"/>
  <cols>
    <col min="1" max="1" width="4" style="13" customWidth="1"/>
    <col min="2" max="2" width="10.5703125" style="13" customWidth="1"/>
    <col min="3" max="3" width="36.42578125" style="7" customWidth="1"/>
    <col min="4" max="4" width="6.85546875" style="7" customWidth="1"/>
    <col min="5" max="5" width="14.140625" style="12" customWidth="1"/>
    <col min="6" max="6" width="12.7109375" style="9" customWidth="1"/>
    <col min="7" max="7" width="15.42578125" style="8" customWidth="1"/>
    <col min="8" max="8" width="11.85546875" style="8" customWidth="1"/>
  </cols>
  <sheetData>
    <row r="1" spans="1:8">
      <c r="A1"/>
      <c r="B1"/>
      <c r="C1"/>
      <c r="D1"/>
      <c r="E1"/>
      <c r="F1"/>
      <c r="G1"/>
      <c r="H1"/>
    </row>
    <row r="2" spans="1:8" ht="12.75" customHeight="1">
      <c r="A2" s="27"/>
      <c r="B2" s="28"/>
      <c r="C2" s="28"/>
      <c r="D2" s="6"/>
      <c r="E2" s="27"/>
      <c r="F2" s="28"/>
      <c r="G2" s="28"/>
      <c r="H2"/>
    </row>
    <row r="3" spans="1:8" ht="12.75" customHeight="1">
      <c r="A3" s="27" t="s">
        <v>11</v>
      </c>
      <c r="B3" s="28"/>
      <c r="C3" s="28"/>
      <c r="D3" s="6"/>
      <c r="E3" s="27" t="s">
        <v>11</v>
      </c>
      <c r="F3" s="28"/>
      <c r="G3" s="28"/>
      <c r="H3"/>
    </row>
    <row r="4" spans="1:8" ht="12.75" customHeight="1">
      <c r="A4" s="27"/>
      <c r="B4" s="28"/>
      <c r="C4" s="28"/>
      <c r="D4" s="6"/>
      <c r="E4" s="27"/>
      <c r="F4" s="28"/>
      <c r="G4" s="28"/>
      <c r="H4"/>
    </row>
    <row r="5" spans="1:8" ht="12.75" customHeight="1">
      <c r="A5" s="27" t="s">
        <v>11</v>
      </c>
      <c r="B5" s="28"/>
      <c r="C5" s="28"/>
      <c r="D5" s="6"/>
      <c r="E5" s="27" t="s">
        <v>11</v>
      </c>
      <c r="F5" s="28"/>
      <c r="G5" s="28"/>
      <c r="H5"/>
    </row>
    <row r="6" spans="1:8" ht="12.75" customHeight="1">
      <c r="A6" s="27"/>
      <c r="B6" s="28"/>
      <c r="C6" s="28"/>
      <c r="D6" s="6"/>
      <c r="E6" s="27"/>
      <c r="F6" s="28"/>
      <c r="G6" s="28"/>
      <c r="H6"/>
    </row>
    <row r="7" spans="1:8" ht="12.75" customHeight="1">
      <c r="A7"/>
      <c r="B7"/>
      <c r="C7"/>
      <c r="D7" s="6"/>
      <c r="E7"/>
      <c r="F7"/>
      <c r="G7"/>
      <c r="H7"/>
    </row>
    <row r="8" spans="1:8" ht="15.75">
      <c r="A8"/>
      <c r="B8"/>
      <c r="C8"/>
      <c r="D8" s="17" t="s">
        <v>189</v>
      </c>
      <c r="E8"/>
      <c r="F8"/>
      <c r="G8"/>
      <c r="H8"/>
    </row>
    <row r="9" spans="1:8" ht="13.5" customHeight="1">
      <c r="A9"/>
      <c r="B9"/>
      <c r="C9"/>
      <c r="D9" s="18"/>
      <c r="E9"/>
      <c r="F9"/>
      <c r="G9"/>
      <c r="H9"/>
    </row>
    <row r="10" spans="1:8" ht="13.5" customHeight="1">
      <c r="A10"/>
      <c r="B10"/>
      <c r="C10"/>
      <c r="D10" s="1"/>
      <c r="E10"/>
      <c r="F10"/>
      <c r="G10"/>
      <c r="H10"/>
    </row>
    <row r="11" spans="1:8" ht="13.5" customHeight="1">
      <c r="A11" s="25" t="s">
        <v>190</v>
      </c>
      <c r="B11" s="26"/>
      <c r="C11" s="26"/>
      <c r="D11" s="26"/>
      <c r="E11" s="26"/>
      <c r="F11" s="26"/>
      <c r="G11" s="26"/>
      <c r="H11"/>
    </row>
    <row r="12" spans="1:8" ht="13.5" customHeight="1">
      <c r="A12" s="26"/>
      <c r="B12" s="26"/>
      <c r="C12" s="26"/>
      <c r="D12" s="26"/>
      <c r="E12" s="26"/>
      <c r="F12" s="26"/>
      <c r="G12" s="26"/>
      <c r="H12"/>
    </row>
    <row r="13" spans="1:8" ht="13.5" customHeight="1">
      <c r="A13" s="25"/>
      <c r="B13" s="26"/>
      <c r="C13" s="26"/>
      <c r="D13" s="26"/>
      <c r="E13" s="26"/>
      <c r="F13" s="26"/>
      <c r="G13" s="26"/>
      <c r="H13"/>
    </row>
    <row r="14" spans="1:8" ht="13.5" customHeight="1">
      <c r="A14" s="26"/>
      <c r="B14" s="26"/>
      <c r="C14" s="26"/>
      <c r="D14" s="26"/>
      <c r="E14" s="26"/>
      <c r="F14" s="26"/>
      <c r="G14" s="26"/>
      <c r="H14"/>
    </row>
    <row r="15" spans="1:8" ht="13.5" customHeight="1">
      <c r="A15" s="25" t="s">
        <v>12</v>
      </c>
      <c r="B15" s="26"/>
      <c r="C15" s="26"/>
      <c r="D15" s="26"/>
      <c r="E15" s="26"/>
      <c r="F15" s="26"/>
      <c r="G15" s="26"/>
      <c r="H15"/>
    </row>
    <row r="16" spans="1:8" ht="13.5" customHeight="1">
      <c r="A16" s="26"/>
      <c r="B16" s="26"/>
      <c r="C16" s="26"/>
      <c r="D16" s="26"/>
      <c r="E16" s="26"/>
      <c r="F16" s="26"/>
      <c r="G16" s="26"/>
      <c r="H16"/>
    </row>
    <row r="17" spans="1:11">
      <c r="A17" s="15"/>
      <c r="B17" s="20"/>
      <c r="C17" s="5"/>
      <c r="D17" s="5"/>
      <c r="E17" s="19" t="s">
        <v>61</v>
      </c>
      <c r="F17" s="24">
        <f>G54</f>
        <v>0</v>
      </c>
      <c r="G17" s="19" t="s">
        <v>60</v>
      </c>
      <c r="H17" s="5"/>
    </row>
    <row r="18" spans="1:11" ht="12.75" customHeight="1">
      <c r="A18" s="2" t="s">
        <v>0</v>
      </c>
      <c r="B18" s="2" t="s">
        <v>7</v>
      </c>
      <c r="C18" s="2" t="s">
        <v>2</v>
      </c>
      <c r="D18" s="2" t="s">
        <v>5</v>
      </c>
      <c r="E18" s="29" t="s">
        <v>4</v>
      </c>
      <c r="F18" s="31" t="s">
        <v>13</v>
      </c>
      <c r="G18" s="32"/>
      <c r="H18" s="10"/>
    </row>
    <row r="19" spans="1:11">
      <c r="A19" s="3" t="s">
        <v>1</v>
      </c>
      <c r="B19" s="3" t="s">
        <v>8</v>
      </c>
      <c r="C19" s="3" t="s">
        <v>3</v>
      </c>
      <c r="D19" s="3" t="s">
        <v>6</v>
      </c>
      <c r="E19" s="30"/>
      <c r="F19" s="11" t="s">
        <v>9</v>
      </c>
      <c r="G19" s="16" t="s">
        <v>10</v>
      </c>
    </row>
    <row r="20" spans="1:11">
      <c r="A20" s="40"/>
      <c r="B20" s="40" t="s">
        <v>14</v>
      </c>
      <c r="C20" s="41" t="s">
        <v>15</v>
      </c>
      <c r="D20" s="42"/>
      <c r="E20" s="42"/>
      <c r="F20" s="42"/>
      <c r="G20" s="42"/>
      <c r="I20" s="4"/>
      <c r="J20" s="4"/>
      <c r="K20" s="4"/>
    </row>
    <row r="21" spans="1:11">
      <c r="A21" s="43"/>
      <c r="B21" s="43"/>
      <c r="C21" s="42"/>
      <c r="D21" s="42"/>
      <c r="E21" s="42"/>
      <c r="F21" s="42"/>
      <c r="G21" s="42"/>
      <c r="I21" s="4"/>
      <c r="J21" s="4"/>
      <c r="K21" s="4"/>
    </row>
    <row r="22" spans="1:11">
      <c r="A22" s="44" t="s">
        <v>120</v>
      </c>
      <c r="B22" s="45" t="s">
        <v>18</v>
      </c>
      <c r="C22" s="46" t="s">
        <v>112</v>
      </c>
      <c r="D22" s="45" t="s">
        <v>19</v>
      </c>
      <c r="E22" s="47">
        <v>0.98</v>
      </c>
      <c r="F22" s="48"/>
      <c r="G22" s="48">
        <f t="shared" ref="G22:G26" si="0">E22*F22</f>
        <v>0</v>
      </c>
      <c r="I22" s="21"/>
      <c r="J22" s="4"/>
      <c r="K22" s="4"/>
    </row>
    <row r="23" spans="1:11">
      <c r="A23" s="44" t="s">
        <v>121</v>
      </c>
      <c r="B23" s="45" t="s">
        <v>21</v>
      </c>
      <c r="C23" s="46" t="s">
        <v>139</v>
      </c>
      <c r="D23" s="45" t="s">
        <v>22</v>
      </c>
      <c r="E23" s="47">
        <v>4.95</v>
      </c>
      <c r="F23" s="48"/>
      <c r="G23" s="48">
        <f t="shared" si="0"/>
        <v>0</v>
      </c>
      <c r="I23" s="21"/>
      <c r="J23" s="4"/>
      <c r="K23" s="4"/>
    </row>
    <row r="24" spans="1:11">
      <c r="A24" s="44" t="s">
        <v>122</v>
      </c>
      <c r="B24" s="45" t="s">
        <v>24</v>
      </c>
      <c r="C24" s="46" t="s">
        <v>62</v>
      </c>
      <c r="D24" s="45" t="s">
        <v>25</v>
      </c>
      <c r="E24" s="47">
        <v>0.98</v>
      </c>
      <c r="F24" s="48"/>
      <c r="G24" s="48">
        <f t="shared" si="0"/>
        <v>0</v>
      </c>
      <c r="I24" s="21"/>
      <c r="J24" s="4"/>
      <c r="K24" s="4"/>
    </row>
    <row r="25" spans="1:11">
      <c r="A25" s="44" t="s">
        <v>123</v>
      </c>
      <c r="B25" s="45" t="s">
        <v>27</v>
      </c>
      <c r="C25" s="46" t="s">
        <v>63</v>
      </c>
      <c r="D25" s="45" t="s">
        <v>28</v>
      </c>
      <c r="E25" s="47">
        <v>990</v>
      </c>
      <c r="F25" s="48"/>
      <c r="G25" s="48">
        <f t="shared" si="0"/>
        <v>0</v>
      </c>
      <c r="I25" s="22"/>
    </row>
    <row r="26" spans="1:11" ht="24">
      <c r="A26" s="44" t="s">
        <v>124</v>
      </c>
      <c r="B26" s="45" t="s">
        <v>35</v>
      </c>
      <c r="C26" s="46" t="s">
        <v>64</v>
      </c>
      <c r="D26" s="45" t="s">
        <v>36</v>
      </c>
      <c r="E26" s="47">
        <v>165</v>
      </c>
      <c r="F26" s="48"/>
      <c r="G26" s="48">
        <f t="shared" si="0"/>
        <v>0</v>
      </c>
      <c r="I26" s="22"/>
    </row>
    <row r="27" spans="1:11">
      <c r="A27" s="43"/>
      <c r="B27" s="43"/>
      <c r="C27" s="49" t="s">
        <v>37</v>
      </c>
      <c r="D27" s="50"/>
      <c r="E27" s="50"/>
      <c r="F27" s="51"/>
      <c r="G27" s="48">
        <f>SUM(G22:G26)</f>
        <v>0</v>
      </c>
    </row>
    <row r="28" spans="1:11">
      <c r="A28" s="40"/>
      <c r="B28" s="40" t="s">
        <v>17</v>
      </c>
      <c r="C28" s="41" t="s">
        <v>38</v>
      </c>
      <c r="D28" s="42"/>
      <c r="E28" s="42"/>
      <c r="F28" s="42"/>
      <c r="G28" s="42"/>
    </row>
    <row r="29" spans="1:11">
      <c r="A29" s="43"/>
      <c r="B29" s="43"/>
      <c r="C29" s="42"/>
      <c r="D29" s="42"/>
      <c r="E29" s="42"/>
      <c r="F29" s="42"/>
      <c r="G29" s="42"/>
    </row>
    <row r="30" spans="1:11" ht="36">
      <c r="A30" s="44" t="s">
        <v>120</v>
      </c>
      <c r="B30" s="45" t="s">
        <v>40</v>
      </c>
      <c r="C30" s="46" t="s">
        <v>137</v>
      </c>
      <c r="D30" s="45" t="s">
        <v>39</v>
      </c>
      <c r="E30" s="47">
        <v>0.95299999999999996</v>
      </c>
      <c r="F30" s="48"/>
      <c r="G30" s="48">
        <f t="shared" ref="G30:G32" si="1">E30*F30</f>
        <v>0</v>
      </c>
      <c r="I30" s="22"/>
    </row>
    <row r="31" spans="1:11" ht="24">
      <c r="A31" s="44" t="s">
        <v>121</v>
      </c>
      <c r="B31" s="45" t="s">
        <v>42</v>
      </c>
      <c r="C31" s="46" t="s">
        <v>65</v>
      </c>
      <c r="D31" s="45" t="s">
        <v>41</v>
      </c>
      <c r="E31" s="47">
        <v>1.46</v>
      </c>
      <c r="F31" s="48"/>
      <c r="G31" s="48">
        <f t="shared" si="1"/>
        <v>0</v>
      </c>
      <c r="I31" s="22"/>
    </row>
    <row r="32" spans="1:11" ht="24">
      <c r="A32" s="44" t="s">
        <v>122</v>
      </c>
      <c r="B32" s="45" t="s">
        <v>44</v>
      </c>
      <c r="C32" s="46" t="s">
        <v>66</v>
      </c>
      <c r="D32" s="45" t="s">
        <v>43</v>
      </c>
      <c r="E32" s="47">
        <v>4.38</v>
      </c>
      <c r="F32" s="48"/>
      <c r="G32" s="48">
        <f t="shared" si="1"/>
        <v>0</v>
      </c>
      <c r="I32" s="22"/>
    </row>
    <row r="33" spans="1:9">
      <c r="A33" s="43"/>
      <c r="B33" s="43"/>
      <c r="C33" s="49" t="s">
        <v>45</v>
      </c>
      <c r="D33" s="50"/>
      <c r="E33" s="50"/>
      <c r="F33" s="48"/>
      <c r="G33" s="48">
        <f>SUM(G30:G32)</f>
        <v>0</v>
      </c>
    </row>
    <row r="34" spans="1:9">
      <c r="A34" s="40"/>
      <c r="B34" s="40" t="s">
        <v>122</v>
      </c>
      <c r="C34" s="41" t="s">
        <v>51</v>
      </c>
      <c r="D34" s="42"/>
      <c r="E34" s="42"/>
      <c r="F34" s="42"/>
      <c r="G34" s="42"/>
    </row>
    <row r="35" spans="1:9">
      <c r="A35" s="43"/>
      <c r="B35" s="43"/>
      <c r="C35" s="42"/>
      <c r="D35" s="42"/>
      <c r="E35" s="42"/>
      <c r="F35" s="42"/>
      <c r="G35" s="42"/>
    </row>
    <row r="36" spans="1:9" ht="24">
      <c r="A36" s="44" t="s">
        <v>14</v>
      </c>
      <c r="B36" s="45" t="s">
        <v>49</v>
      </c>
      <c r="C36" s="46" t="s">
        <v>69</v>
      </c>
      <c r="D36" s="45" t="s">
        <v>25</v>
      </c>
      <c r="E36" s="47">
        <v>21.37</v>
      </c>
      <c r="F36" s="48"/>
      <c r="G36" s="48">
        <f>E36*F36</f>
        <v>0</v>
      </c>
      <c r="I36" s="22"/>
    </row>
    <row r="37" spans="1:9" ht="36">
      <c r="A37" s="44" t="s">
        <v>17</v>
      </c>
      <c r="B37" s="45" t="s">
        <v>49</v>
      </c>
      <c r="C37" s="46" t="s">
        <v>70</v>
      </c>
      <c r="D37" s="45" t="s">
        <v>25</v>
      </c>
      <c r="E37" s="47">
        <v>0.28999999999999998</v>
      </c>
      <c r="F37" s="48"/>
      <c r="G37" s="48">
        <f t="shared" ref="G37:G42" si="2">E37*F37</f>
        <v>0</v>
      </c>
      <c r="I37" s="22"/>
    </row>
    <row r="38" spans="1:9" ht="36">
      <c r="A38" s="52" t="s">
        <v>20</v>
      </c>
      <c r="B38" s="45" t="s">
        <v>49</v>
      </c>
      <c r="C38" s="46" t="s">
        <v>71</v>
      </c>
      <c r="D38" s="45" t="s">
        <v>25</v>
      </c>
      <c r="E38" s="47">
        <v>2.94</v>
      </c>
      <c r="F38" s="48"/>
      <c r="G38" s="48">
        <f t="shared" si="2"/>
        <v>0</v>
      </c>
      <c r="I38" s="22"/>
    </row>
    <row r="39" spans="1:9" ht="36">
      <c r="A39" s="52" t="s">
        <v>23</v>
      </c>
      <c r="B39" s="45" t="s">
        <v>50</v>
      </c>
      <c r="C39" s="46" t="s">
        <v>68</v>
      </c>
      <c r="D39" s="45" t="s">
        <v>25</v>
      </c>
      <c r="E39" s="47">
        <v>24.6</v>
      </c>
      <c r="F39" s="48"/>
      <c r="G39" s="48">
        <f t="shared" si="2"/>
        <v>0</v>
      </c>
      <c r="I39" s="22"/>
    </row>
    <row r="40" spans="1:9" ht="24">
      <c r="A40" s="52" t="s">
        <v>26</v>
      </c>
      <c r="B40" s="45" t="s">
        <v>46</v>
      </c>
      <c r="C40" s="46" t="s">
        <v>138</v>
      </c>
      <c r="D40" s="45" t="s">
        <v>22</v>
      </c>
      <c r="E40" s="47">
        <v>24.6</v>
      </c>
      <c r="F40" s="48"/>
      <c r="G40" s="48">
        <f t="shared" si="2"/>
        <v>0</v>
      </c>
      <c r="I40" s="22"/>
    </row>
    <row r="41" spans="1:9" ht="24">
      <c r="A41" s="52" t="s">
        <v>29</v>
      </c>
      <c r="B41" s="45" t="s">
        <v>47</v>
      </c>
      <c r="C41" s="46" t="s">
        <v>67</v>
      </c>
      <c r="D41" s="45" t="s">
        <v>31</v>
      </c>
      <c r="E41" s="47">
        <v>9.9</v>
      </c>
      <c r="F41" s="48"/>
      <c r="G41" s="48">
        <f t="shared" si="2"/>
        <v>0</v>
      </c>
      <c r="I41" s="22"/>
    </row>
    <row r="42" spans="1:9" ht="24">
      <c r="A42" s="52" t="s">
        <v>30</v>
      </c>
      <c r="B42" s="45" t="s">
        <v>47</v>
      </c>
      <c r="C42" s="46" t="s">
        <v>72</v>
      </c>
      <c r="D42" s="45" t="s">
        <v>31</v>
      </c>
      <c r="E42" s="47">
        <v>10.29</v>
      </c>
      <c r="F42" s="48"/>
      <c r="G42" s="48">
        <f t="shared" si="2"/>
        <v>0</v>
      </c>
      <c r="I42" s="22"/>
    </row>
    <row r="43" spans="1:9" ht="36">
      <c r="A43" s="52" t="s">
        <v>32</v>
      </c>
      <c r="B43" s="45" t="s">
        <v>52</v>
      </c>
      <c r="C43" s="46" t="s">
        <v>188</v>
      </c>
      <c r="D43" s="45" t="s">
        <v>22</v>
      </c>
      <c r="E43" s="47">
        <v>8.9499999999999993</v>
      </c>
      <c r="F43" s="48"/>
      <c r="G43" s="48">
        <f>E43*F43</f>
        <v>0</v>
      </c>
      <c r="I43" s="22"/>
    </row>
    <row r="44" spans="1:9">
      <c r="A44" s="53"/>
      <c r="B44" s="53"/>
      <c r="C44" s="54" t="s">
        <v>48</v>
      </c>
      <c r="D44" s="55"/>
      <c r="E44" s="55"/>
      <c r="F44" s="56"/>
      <c r="G44" s="56">
        <f>SUM(G36:G43)</f>
        <v>0</v>
      </c>
    </row>
    <row r="45" spans="1:9">
      <c r="A45" s="57"/>
      <c r="B45" s="57" t="s">
        <v>123</v>
      </c>
      <c r="C45" s="58" t="s">
        <v>144</v>
      </c>
      <c r="D45" s="59"/>
      <c r="E45" s="59"/>
      <c r="F45" s="59"/>
      <c r="G45" s="59"/>
    </row>
    <row r="46" spans="1:9">
      <c r="A46" s="53"/>
      <c r="B46" s="53"/>
      <c r="C46" s="59"/>
      <c r="D46" s="59"/>
      <c r="E46" s="59"/>
      <c r="F46" s="59"/>
      <c r="G46" s="59"/>
    </row>
    <row r="47" spans="1:9" ht="24">
      <c r="A47" s="60" t="s">
        <v>14</v>
      </c>
      <c r="B47" s="61"/>
      <c r="C47" s="62" t="s">
        <v>141</v>
      </c>
      <c r="D47" s="61" t="s">
        <v>89</v>
      </c>
      <c r="E47" s="63">
        <v>1</v>
      </c>
      <c r="F47" s="56"/>
      <c r="G47" s="56">
        <f>E47*F47</f>
        <v>0</v>
      </c>
      <c r="I47" s="22"/>
    </row>
    <row r="48" spans="1:9">
      <c r="A48" s="60" t="s">
        <v>17</v>
      </c>
      <c r="B48" s="61"/>
      <c r="C48" s="62" t="s">
        <v>142</v>
      </c>
      <c r="D48" s="61" t="s">
        <v>89</v>
      </c>
      <c r="E48" s="63">
        <v>1</v>
      </c>
      <c r="F48" s="56"/>
      <c r="G48" s="56">
        <f t="shared" ref="G48:G49" si="3">E48*F48</f>
        <v>0</v>
      </c>
      <c r="I48" s="22"/>
    </row>
    <row r="49" spans="1:9">
      <c r="A49" s="60" t="s">
        <v>20</v>
      </c>
      <c r="B49" s="61"/>
      <c r="C49" s="62" t="s">
        <v>143</v>
      </c>
      <c r="D49" s="61" t="s">
        <v>89</v>
      </c>
      <c r="E49" s="63">
        <v>1</v>
      </c>
      <c r="F49" s="56"/>
      <c r="G49" s="56">
        <f t="shared" si="3"/>
        <v>0</v>
      </c>
      <c r="I49" s="22"/>
    </row>
    <row r="50" spans="1:9" ht="24">
      <c r="A50" s="60" t="s">
        <v>123</v>
      </c>
      <c r="B50" s="61" t="s">
        <v>187</v>
      </c>
      <c r="C50" s="62" t="s">
        <v>186</v>
      </c>
      <c r="D50" s="61" t="s">
        <v>16</v>
      </c>
      <c r="E50" s="63">
        <v>34</v>
      </c>
      <c r="F50" s="56"/>
      <c r="G50" s="56">
        <f t="shared" ref="G50" si="4">E50*F50</f>
        <v>0</v>
      </c>
      <c r="I50" s="22"/>
    </row>
    <row r="51" spans="1:9">
      <c r="A51" s="53"/>
      <c r="B51" s="53"/>
      <c r="C51" s="54" t="s">
        <v>140</v>
      </c>
      <c r="D51" s="55"/>
      <c r="E51" s="55"/>
      <c r="F51" s="56"/>
      <c r="G51" s="56">
        <f>SUM(G47:G50)</f>
        <v>0</v>
      </c>
    </row>
    <row r="52" spans="1:9">
      <c r="C52" s="33" t="s">
        <v>54</v>
      </c>
      <c r="D52" s="34"/>
      <c r="E52" s="34"/>
      <c r="F52" s="23"/>
      <c r="G52" s="23">
        <f>G27+G33+G44+G51</f>
        <v>0</v>
      </c>
    </row>
    <row r="53" spans="1:9">
      <c r="C53" s="35" t="s">
        <v>55</v>
      </c>
      <c r="D53" s="36"/>
      <c r="E53" s="36"/>
      <c r="F53" s="23"/>
      <c r="G53" s="23">
        <f>G52*0.21</f>
        <v>0</v>
      </c>
    </row>
    <row r="54" spans="1:9">
      <c r="C54" s="33" t="s">
        <v>56</v>
      </c>
      <c r="D54" s="34"/>
      <c r="E54" s="34"/>
      <c r="F54" s="23"/>
      <c r="G54" s="23">
        <f>G52*1.21</f>
        <v>0</v>
      </c>
    </row>
    <row r="57" spans="1:9">
      <c r="B57" s="38" t="s">
        <v>57</v>
      </c>
      <c r="C57" s="38"/>
      <c r="D57" s="38"/>
      <c r="E57" s="38"/>
      <c r="F57" s="38"/>
      <c r="G57" s="38"/>
    </row>
    <row r="58" spans="1:9">
      <c r="B58" s="38" t="s">
        <v>58</v>
      </c>
      <c r="C58" s="38"/>
      <c r="D58" s="38"/>
      <c r="E58" s="38"/>
      <c r="F58" s="38"/>
      <c r="G58" s="38"/>
    </row>
    <row r="60" spans="1:9">
      <c r="B60" s="37" t="s">
        <v>59</v>
      </c>
      <c r="C60" s="37"/>
      <c r="D60" s="37"/>
      <c r="E60" s="37"/>
      <c r="F60" s="37"/>
      <c r="G60" s="37"/>
    </row>
    <row r="61" spans="1:9">
      <c r="B61" s="37" t="s">
        <v>59</v>
      </c>
      <c r="C61" s="37"/>
      <c r="D61" s="37"/>
      <c r="E61" s="37"/>
      <c r="F61" s="37"/>
      <c r="G61" s="37"/>
    </row>
    <row r="62" spans="1:9">
      <c r="B62" s="37" t="s">
        <v>59</v>
      </c>
      <c r="C62" s="37"/>
      <c r="D62" s="37"/>
      <c r="E62" s="37"/>
      <c r="F62" s="37"/>
      <c r="G62" s="37"/>
    </row>
    <row r="63" spans="1:9">
      <c r="B63" s="37" t="s">
        <v>59</v>
      </c>
      <c r="C63" s="37"/>
      <c r="D63" s="37"/>
      <c r="E63" s="37"/>
      <c r="F63" s="37"/>
      <c r="G63" s="37"/>
    </row>
    <row r="64" spans="1:9">
      <c r="B64" s="37" t="s">
        <v>59</v>
      </c>
      <c r="C64" s="37"/>
      <c r="D64" s="37"/>
      <c r="E64" s="37"/>
      <c r="F64" s="37"/>
      <c r="G64" s="37"/>
    </row>
    <row r="65" spans="2:7">
      <c r="B65" s="37" t="s">
        <v>59</v>
      </c>
      <c r="C65" s="37"/>
      <c r="D65" s="37"/>
      <c r="E65" s="37"/>
      <c r="F65" s="37"/>
      <c r="G65" s="37"/>
    </row>
    <row r="66" spans="2:7">
      <c r="B66" s="37" t="s">
        <v>59</v>
      </c>
      <c r="C66" s="37"/>
      <c r="D66" s="37"/>
      <c r="E66" s="37"/>
      <c r="F66" s="37"/>
      <c r="G66" s="37"/>
    </row>
    <row r="67" spans="2:7">
      <c r="B67" s="37" t="s">
        <v>59</v>
      </c>
      <c r="C67" s="37"/>
      <c r="D67" s="37"/>
      <c r="E67" s="37"/>
      <c r="F67" s="37"/>
      <c r="G67" s="37"/>
    </row>
    <row r="68" spans="2:7">
      <c r="B68" s="37" t="s">
        <v>59</v>
      </c>
      <c r="C68" s="37"/>
      <c r="D68" s="37"/>
      <c r="E68" s="37"/>
      <c r="F68" s="37"/>
      <c r="G68" s="37"/>
    </row>
    <row r="69" spans="2:7">
      <c r="B69" s="37" t="s">
        <v>59</v>
      </c>
      <c r="C69" s="37"/>
      <c r="D69" s="37"/>
      <c r="E69" s="37"/>
      <c r="F69" s="37"/>
      <c r="G69" s="37"/>
    </row>
  </sheetData>
  <mergeCells count="38">
    <mergeCell ref="B69:G69"/>
    <mergeCell ref="B57:G57"/>
    <mergeCell ref="B58:G58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C54:E54"/>
    <mergeCell ref="C34:G35"/>
    <mergeCell ref="C44:E44"/>
    <mergeCell ref="C45:G46"/>
    <mergeCell ref="C51:E51"/>
    <mergeCell ref="C52:E52"/>
    <mergeCell ref="C53:E53"/>
    <mergeCell ref="C27:E27"/>
    <mergeCell ref="C28:G29"/>
    <mergeCell ref="C33:E33"/>
    <mergeCell ref="C20:G21"/>
    <mergeCell ref="E18:E19"/>
    <mergeCell ref="F18:G18"/>
    <mergeCell ref="A11:G12"/>
    <mergeCell ref="A13:G14"/>
    <mergeCell ref="A15:G16"/>
    <mergeCell ref="E2:G2"/>
    <mergeCell ref="E3:G3"/>
    <mergeCell ref="E4:G4"/>
    <mergeCell ref="E5:G5"/>
    <mergeCell ref="E6:G6"/>
    <mergeCell ref="A2:C2"/>
    <mergeCell ref="A3:C3"/>
    <mergeCell ref="A4:C4"/>
    <mergeCell ref="A5:C5"/>
    <mergeCell ref="A6:C6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8B80-5C9A-42E9-93D6-37076277FDFE}">
  <dimension ref="A1:I85"/>
  <sheetViews>
    <sheetView topLeftCell="A43" workbookViewId="0">
      <selection activeCell="B73" sqref="B73:G73"/>
    </sheetView>
  </sheetViews>
  <sheetFormatPr defaultRowHeight="12.75"/>
  <cols>
    <col min="1" max="1" width="4" style="13" customWidth="1"/>
    <col min="2" max="2" width="10.5703125" style="13" customWidth="1"/>
    <col min="3" max="3" width="36.42578125" style="7" customWidth="1"/>
    <col min="4" max="4" width="6.85546875" style="7" customWidth="1"/>
    <col min="5" max="5" width="14.140625" style="12" customWidth="1"/>
    <col min="6" max="6" width="12.7109375" style="9" customWidth="1"/>
    <col min="7" max="7" width="15.42578125" style="8" customWidth="1"/>
    <col min="8" max="8" width="11.85546875" style="8" customWidth="1"/>
  </cols>
  <sheetData>
    <row r="1" spans="1:8">
      <c r="A1"/>
      <c r="B1"/>
      <c r="C1"/>
      <c r="D1"/>
      <c r="E1"/>
      <c r="F1"/>
      <c r="G1"/>
      <c r="H1"/>
    </row>
    <row r="2" spans="1:8" ht="12.75" customHeight="1">
      <c r="A2" s="27"/>
      <c r="B2" s="28"/>
      <c r="C2" s="28"/>
      <c r="D2" s="6"/>
      <c r="E2" s="27"/>
      <c r="F2" s="28"/>
      <c r="G2" s="28"/>
      <c r="H2"/>
    </row>
    <row r="3" spans="1:8" ht="12.75" customHeight="1">
      <c r="A3" s="27" t="s">
        <v>11</v>
      </c>
      <c r="B3" s="28"/>
      <c r="C3" s="28"/>
      <c r="D3" s="6"/>
      <c r="E3" s="27" t="s">
        <v>11</v>
      </c>
      <c r="F3" s="28"/>
      <c r="G3" s="28"/>
      <c r="H3"/>
    </row>
    <row r="4" spans="1:8" ht="12.75" customHeight="1">
      <c r="A4" s="27"/>
      <c r="B4" s="28"/>
      <c r="C4" s="28"/>
      <c r="D4" s="6"/>
      <c r="E4" s="27"/>
      <c r="F4" s="28"/>
      <c r="G4" s="28"/>
      <c r="H4"/>
    </row>
    <row r="5" spans="1:8" ht="12.75" customHeight="1">
      <c r="A5" s="27" t="s">
        <v>11</v>
      </c>
      <c r="B5" s="28"/>
      <c r="C5" s="28"/>
      <c r="D5" s="6"/>
      <c r="E5" s="27" t="s">
        <v>11</v>
      </c>
      <c r="F5" s="28"/>
      <c r="G5" s="28"/>
      <c r="H5"/>
    </row>
    <row r="6" spans="1:8" ht="12.75" customHeight="1">
      <c r="A6" s="27"/>
      <c r="B6" s="28"/>
      <c r="C6" s="28"/>
      <c r="D6" s="6"/>
      <c r="E6" s="27"/>
      <c r="F6" s="28"/>
      <c r="G6" s="28"/>
      <c r="H6"/>
    </row>
    <row r="7" spans="1:8" ht="12.75" customHeight="1">
      <c r="A7"/>
      <c r="B7"/>
      <c r="C7"/>
      <c r="D7" s="6"/>
      <c r="E7"/>
      <c r="F7"/>
      <c r="G7"/>
      <c r="H7"/>
    </row>
    <row r="8" spans="1:8" ht="15.75">
      <c r="A8"/>
      <c r="B8"/>
      <c r="C8"/>
      <c r="D8" s="17" t="s">
        <v>189</v>
      </c>
      <c r="E8"/>
      <c r="F8"/>
      <c r="G8"/>
      <c r="H8"/>
    </row>
    <row r="9" spans="1:8" ht="13.5" customHeight="1">
      <c r="A9"/>
      <c r="B9"/>
      <c r="C9"/>
      <c r="D9" s="18"/>
      <c r="E9"/>
      <c r="F9"/>
      <c r="G9"/>
      <c r="H9"/>
    </row>
    <row r="10" spans="1:8" ht="13.5" customHeight="1">
      <c r="A10"/>
      <c r="B10"/>
      <c r="C10"/>
      <c r="D10" s="1"/>
      <c r="E10"/>
      <c r="F10"/>
      <c r="G10"/>
      <c r="H10"/>
    </row>
    <row r="11" spans="1:8" ht="13.5" customHeight="1">
      <c r="A11" s="25" t="s">
        <v>190</v>
      </c>
      <c r="B11" s="26"/>
      <c r="C11" s="26"/>
      <c r="D11" s="26"/>
      <c r="E11" s="26"/>
      <c r="F11" s="26"/>
      <c r="G11" s="26"/>
      <c r="H11"/>
    </row>
    <row r="12" spans="1:8" ht="13.5" customHeight="1">
      <c r="A12" s="26"/>
      <c r="B12" s="26"/>
      <c r="C12" s="26"/>
      <c r="D12" s="26"/>
      <c r="E12" s="26"/>
      <c r="F12" s="26"/>
      <c r="G12" s="26"/>
      <c r="H12"/>
    </row>
    <row r="13" spans="1:8" ht="13.5" customHeight="1">
      <c r="A13" s="25"/>
      <c r="B13" s="26"/>
      <c r="C13" s="26"/>
      <c r="D13" s="26"/>
      <c r="E13" s="26"/>
      <c r="F13" s="26"/>
      <c r="G13" s="26"/>
      <c r="H13"/>
    </row>
    <row r="14" spans="1:8" ht="13.5" customHeight="1">
      <c r="A14" s="26"/>
      <c r="B14" s="26"/>
      <c r="C14" s="26"/>
      <c r="D14" s="26"/>
      <c r="E14" s="26"/>
      <c r="F14" s="26"/>
      <c r="G14" s="26"/>
      <c r="H14"/>
    </row>
    <row r="15" spans="1:8" ht="13.5" customHeight="1">
      <c r="A15" s="25" t="s">
        <v>90</v>
      </c>
      <c r="B15" s="26"/>
      <c r="C15" s="26"/>
      <c r="D15" s="26"/>
      <c r="E15" s="26"/>
      <c r="F15" s="26"/>
      <c r="G15" s="26"/>
      <c r="H15"/>
    </row>
    <row r="16" spans="1:8" ht="13.5" customHeight="1">
      <c r="A16" s="26"/>
      <c r="B16" s="26"/>
      <c r="C16" s="26"/>
      <c r="D16" s="26"/>
      <c r="E16" s="26"/>
      <c r="F16" s="26"/>
      <c r="G16" s="26"/>
      <c r="H16"/>
    </row>
    <row r="17" spans="1:9">
      <c r="A17" s="15"/>
      <c r="B17" s="20"/>
      <c r="C17" s="5"/>
      <c r="D17" s="5"/>
      <c r="E17" s="19" t="s">
        <v>61</v>
      </c>
      <c r="F17" s="24">
        <f>G70</f>
        <v>0</v>
      </c>
      <c r="G17" s="19" t="s">
        <v>60</v>
      </c>
      <c r="H17" s="5"/>
    </row>
    <row r="18" spans="1:9" ht="12.75" customHeight="1">
      <c r="A18" s="2" t="s">
        <v>0</v>
      </c>
      <c r="B18" s="2" t="s">
        <v>7</v>
      </c>
      <c r="C18" s="2" t="s">
        <v>2</v>
      </c>
      <c r="D18" s="2" t="s">
        <v>5</v>
      </c>
      <c r="E18" s="29" t="s">
        <v>4</v>
      </c>
      <c r="F18" s="31" t="s">
        <v>13</v>
      </c>
      <c r="G18" s="32"/>
      <c r="H18" s="10"/>
    </row>
    <row r="19" spans="1:9">
      <c r="A19" s="3" t="s">
        <v>1</v>
      </c>
      <c r="B19" s="3" t="s">
        <v>8</v>
      </c>
      <c r="C19" s="3" t="s">
        <v>3</v>
      </c>
      <c r="D19" s="3" t="s">
        <v>6</v>
      </c>
      <c r="E19" s="30"/>
      <c r="F19" s="11" t="s">
        <v>9</v>
      </c>
      <c r="G19" s="16" t="s">
        <v>10</v>
      </c>
    </row>
    <row r="20" spans="1:9">
      <c r="A20" s="57"/>
      <c r="B20" s="57" t="s">
        <v>120</v>
      </c>
      <c r="C20" s="58" t="s">
        <v>145</v>
      </c>
      <c r="D20" s="59"/>
      <c r="E20" s="59"/>
      <c r="F20" s="59"/>
      <c r="G20" s="59"/>
    </row>
    <row r="21" spans="1:9">
      <c r="A21" s="64"/>
      <c r="B21" s="64"/>
      <c r="C21" s="59"/>
      <c r="D21" s="59"/>
      <c r="E21" s="59"/>
      <c r="F21" s="59"/>
      <c r="G21" s="59"/>
    </row>
    <row r="22" spans="1:9">
      <c r="A22" s="65" t="s">
        <v>14</v>
      </c>
      <c r="B22" s="45" t="s">
        <v>18</v>
      </c>
      <c r="C22" s="46" t="s">
        <v>112</v>
      </c>
      <c r="D22" s="45" t="s">
        <v>19</v>
      </c>
      <c r="E22" s="47">
        <v>0.18</v>
      </c>
      <c r="F22" s="48"/>
      <c r="G22" s="48">
        <f>E22*F22</f>
        <v>0</v>
      </c>
      <c r="I22" s="22"/>
    </row>
    <row r="23" spans="1:9">
      <c r="A23" s="65" t="s">
        <v>17</v>
      </c>
      <c r="B23" s="45" t="s">
        <v>93</v>
      </c>
      <c r="C23" s="46" t="s">
        <v>113</v>
      </c>
      <c r="D23" s="45" t="s">
        <v>19</v>
      </c>
      <c r="E23" s="47">
        <v>3.5999999999999997E-2</v>
      </c>
      <c r="F23" s="48"/>
      <c r="G23" s="48">
        <f t="shared" ref="G23:G46" si="0">E23*F23</f>
        <v>0</v>
      </c>
      <c r="I23" s="22"/>
    </row>
    <row r="24" spans="1:9">
      <c r="A24" s="65" t="s">
        <v>20</v>
      </c>
      <c r="B24" s="45" t="s">
        <v>94</v>
      </c>
      <c r="C24" s="46" t="s">
        <v>114</v>
      </c>
      <c r="D24" s="45" t="s">
        <v>19</v>
      </c>
      <c r="E24" s="47">
        <v>3.5999999999999997E-2</v>
      </c>
      <c r="F24" s="48"/>
      <c r="G24" s="48">
        <f t="shared" si="0"/>
        <v>0</v>
      </c>
      <c r="I24" s="22"/>
    </row>
    <row r="25" spans="1:9">
      <c r="A25" s="65" t="s">
        <v>23</v>
      </c>
      <c r="B25" s="45" t="s">
        <v>95</v>
      </c>
      <c r="C25" s="46" t="s">
        <v>115</v>
      </c>
      <c r="D25" s="45" t="s">
        <v>19</v>
      </c>
      <c r="E25" s="47">
        <v>0.126</v>
      </c>
      <c r="F25" s="48"/>
      <c r="G25" s="48">
        <f t="shared" si="0"/>
        <v>0</v>
      </c>
      <c r="I25" s="22"/>
    </row>
    <row r="26" spans="1:9" ht="24">
      <c r="A26" s="65" t="s">
        <v>26</v>
      </c>
      <c r="B26" s="45" t="s">
        <v>96</v>
      </c>
      <c r="C26" s="46" t="s">
        <v>116</v>
      </c>
      <c r="D26" s="45" t="s">
        <v>19</v>
      </c>
      <c r="E26" s="47">
        <v>0.126</v>
      </c>
      <c r="F26" s="48"/>
      <c r="G26" s="48">
        <f t="shared" si="0"/>
        <v>0</v>
      </c>
      <c r="I26" s="22"/>
    </row>
    <row r="27" spans="1:9">
      <c r="A27" s="65" t="s">
        <v>29</v>
      </c>
      <c r="B27" s="45" t="s">
        <v>34</v>
      </c>
      <c r="C27" s="46" t="s">
        <v>185</v>
      </c>
      <c r="D27" s="45" t="s">
        <v>31</v>
      </c>
      <c r="E27" s="47">
        <v>1.62</v>
      </c>
      <c r="F27" s="48"/>
      <c r="G27" s="48">
        <f t="shared" si="0"/>
        <v>0</v>
      </c>
      <c r="I27" s="22"/>
    </row>
    <row r="28" spans="1:9" ht="24">
      <c r="A28" s="65" t="s">
        <v>30</v>
      </c>
      <c r="B28" s="45" t="s">
        <v>97</v>
      </c>
      <c r="C28" s="46" t="s">
        <v>147</v>
      </c>
      <c r="D28" s="45" t="s">
        <v>28</v>
      </c>
      <c r="E28" s="47">
        <v>18</v>
      </c>
      <c r="F28" s="48"/>
      <c r="G28" s="48">
        <f t="shared" si="0"/>
        <v>0</v>
      </c>
      <c r="I28" s="22"/>
    </row>
    <row r="29" spans="1:9" ht="24">
      <c r="A29" s="65" t="s">
        <v>32</v>
      </c>
      <c r="B29" s="45" t="s">
        <v>98</v>
      </c>
      <c r="C29" s="46" t="s">
        <v>117</v>
      </c>
      <c r="D29" s="45" t="s">
        <v>43</v>
      </c>
      <c r="E29" s="47">
        <v>0.06</v>
      </c>
      <c r="F29" s="48"/>
      <c r="G29" s="48">
        <f t="shared" si="0"/>
        <v>0</v>
      </c>
      <c r="I29" s="22"/>
    </row>
    <row r="30" spans="1:9">
      <c r="A30" s="65" t="s">
        <v>33</v>
      </c>
      <c r="B30" s="45" t="s">
        <v>148</v>
      </c>
      <c r="C30" s="46" t="s">
        <v>149</v>
      </c>
      <c r="D30" s="45" t="s">
        <v>6</v>
      </c>
      <c r="E30" s="47">
        <v>6</v>
      </c>
      <c r="F30" s="48"/>
      <c r="G30" s="48">
        <f t="shared" si="0"/>
        <v>0</v>
      </c>
      <c r="I30" s="22"/>
    </row>
    <row r="31" spans="1:9" ht="24">
      <c r="A31" s="65" t="s">
        <v>73</v>
      </c>
      <c r="B31" s="45" t="s">
        <v>99</v>
      </c>
      <c r="C31" s="46" t="s">
        <v>118</v>
      </c>
      <c r="D31" s="45" t="s">
        <v>43</v>
      </c>
      <c r="E31" s="47">
        <v>0.06</v>
      </c>
      <c r="F31" s="48"/>
      <c r="G31" s="48">
        <f t="shared" si="0"/>
        <v>0</v>
      </c>
      <c r="I31" s="22"/>
    </row>
    <row r="32" spans="1:9" ht="24">
      <c r="A32" s="65" t="s">
        <v>74</v>
      </c>
      <c r="B32" s="45" t="s">
        <v>100</v>
      </c>
      <c r="C32" s="46" t="s">
        <v>150</v>
      </c>
      <c r="D32" s="45" t="s">
        <v>31</v>
      </c>
      <c r="E32" s="47">
        <v>1.8</v>
      </c>
      <c r="F32" s="48"/>
      <c r="G32" s="48">
        <f t="shared" si="0"/>
        <v>0</v>
      </c>
      <c r="I32" s="22"/>
    </row>
    <row r="33" spans="1:9">
      <c r="A33" s="65" t="s">
        <v>75</v>
      </c>
      <c r="B33" s="45" t="s">
        <v>102</v>
      </c>
      <c r="C33" s="46" t="s">
        <v>151</v>
      </c>
      <c r="D33" s="45" t="s">
        <v>19</v>
      </c>
      <c r="E33" s="47">
        <v>0.16200000000000001</v>
      </c>
      <c r="F33" s="48"/>
      <c r="G33" s="48">
        <f t="shared" si="0"/>
        <v>0</v>
      </c>
      <c r="I33" s="22"/>
    </row>
    <row r="34" spans="1:9">
      <c r="A34" s="65" t="s">
        <v>76</v>
      </c>
      <c r="B34" s="45" t="s">
        <v>104</v>
      </c>
      <c r="C34" s="46" t="s">
        <v>152</v>
      </c>
      <c r="D34" s="45" t="s">
        <v>6</v>
      </c>
      <c r="E34" s="47">
        <v>6</v>
      </c>
      <c r="F34" s="48"/>
      <c r="G34" s="48">
        <f t="shared" si="0"/>
        <v>0</v>
      </c>
      <c r="I34" s="22"/>
    </row>
    <row r="35" spans="1:9">
      <c r="A35" s="65" t="s">
        <v>77</v>
      </c>
      <c r="B35" s="45" t="s">
        <v>92</v>
      </c>
      <c r="C35" s="46" t="s">
        <v>119</v>
      </c>
      <c r="D35" s="45" t="s">
        <v>16</v>
      </c>
      <c r="E35" s="47">
        <v>6</v>
      </c>
      <c r="F35" s="48"/>
      <c r="G35" s="48">
        <f t="shared" si="0"/>
        <v>0</v>
      </c>
      <c r="I35" s="22"/>
    </row>
    <row r="36" spans="1:9" ht="24">
      <c r="A36" s="65" t="s">
        <v>78</v>
      </c>
      <c r="B36" s="45" t="s">
        <v>91</v>
      </c>
      <c r="C36" s="46" t="s">
        <v>153</v>
      </c>
      <c r="D36" s="45" t="s">
        <v>6</v>
      </c>
      <c r="E36" s="47">
        <v>6</v>
      </c>
      <c r="F36" s="48"/>
      <c r="G36" s="48">
        <f t="shared" si="0"/>
        <v>0</v>
      </c>
      <c r="I36" s="22"/>
    </row>
    <row r="37" spans="1:9" ht="24">
      <c r="A37" s="65" t="s">
        <v>79</v>
      </c>
      <c r="B37" s="45" t="s">
        <v>154</v>
      </c>
      <c r="C37" s="46" t="s">
        <v>155</v>
      </c>
      <c r="D37" s="45" t="s">
        <v>6</v>
      </c>
      <c r="E37" s="47">
        <v>6</v>
      </c>
      <c r="F37" s="48"/>
      <c r="G37" s="48">
        <f t="shared" si="0"/>
        <v>0</v>
      </c>
      <c r="I37" s="22"/>
    </row>
    <row r="38" spans="1:9">
      <c r="A38" s="65" t="s">
        <v>80</v>
      </c>
      <c r="B38" s="45" t="s">
        <v>101</v>
      </c>
      <c r="C38" s="46" t="s">
        <v>156</v>
      </c>
      <c r="D38" s="45" t="s">
        <v>31</v>
      </c>
      <c r="E38" s="47">
        <v>0.89</v>
      </c>
      <c r="F38" s="48"/>
      <c r="G38" s="48">
        <f t="shared" si="0"/>
        <v>0</v>
      </c>
      <c r="I38" s="22"/>
    </row>
    <row r="39" spans="1:9">
      <c r="A39" s="65" t="s">
        <v>81</v>
      </c>
      <c r="B39" s="45" t="s">
        <v>103</v>
      </c>
      <c r="C39" s="46" t="s">
        <v>157</v>
      </c>
      <c r="D39" s="45" t="s">
        <v>16</v>
      </c>
      <c r="E39" s="47">
        <v>12</v>
      </c>
      <c r="F39" s="48"/>
      <c r="G39" s="48">
        <f t="shared" si="0"/>
        <v>0</v>
      </c>
      <c r="I39" s="22"/>
    </row>
    <row r="40" spans="1:9">
      <c r="A40" s="65" t="s">
        <v>82</v>
      </c>
      <c r="B40" s="45" t="s">
        <v>105</v>
      </c>
      <c r="C40" s="46" t="s">
        <v>158</v>
      </c>
      <c r="D40" s="45" t="s">
        <v>89</v>
      </c>
      <c r="E40" s="47">
        <v>6</v>
      </c>
      <c r="F40" s="48"/>
      <c r="G40" s="48">
        <f t="shared" si="0"/>
        <v>0</v>
      </c>
      <c r="I40" s="22"/>
    </row>
    <row r="41" spans="1:9" ht="24">
      <c r="A41" s="65" t="s">
        <v>83</v>
      </c>
      <c r="B41" s="45" t="s">
        <v>159</v>
      </c>
      <c r="C41" s="46" t="s">
        <v>160</v>
      </c>
      <c r="D41" s="45" t="s">
        <v>31</v>
      </c>
      <c r="E41" s="47">
        <v>0.06</v>
      </c>
      <c r="F41" s="48"/>
      <c r="G41" s="48">
        <f t="shared" si="0"/>
        <v>0</v>
      </c>
      <c r="I41" s="22"/>
    </row>
    <row r="42" spans="1:9">
      <c r="A42" s="65" t="s">
        <v>84</v>
      </c>
      <c r="B42" s="45" t="s">
        <v>161</v>
      </c>
      <c r="C42" s="46" t="s">
        <v>162</v>
      </c>
      <c r="D42" s="45" t="s">
        <v>163</v>
      </c>
      <c r="E42" s="47">
        <v>0.6</v>
      </c>
      <c r="F42" s="48"/>
      <c r="G42" s="48">
        <f t="shared" si="0"/>
        <v>0</v>
      </c>
      <c r="I42" s="22"/>
    </row>
    <row r="43" spans="1:9">
      <c r="A43" s="65" t="s">
        <v>85</v>
      </c>
      <c r="B43" s="45" t="s">
        <v>106</v>
      </c>
      <c r="C43" s="46" t="s">
        <v>164</v>
      </c>
      <c r="D43" s="45" t="s">
        <v>6</v>
      </c>
      <c r="E43" s="47">
        <v>6</v>
      </c>
      <c r="F43" s="48"/>
      <c r="G43" s="48">
        <f t="shared" si="0"/>
        <v>0</v>
      </c>
      <c r="I43" s="22"/>
    </row>
    <row r="44" spans="1:9">
      <c r="A44" s="65" t="s">
        <v>86</v>
      </c>
      <c r="B44" s="45" t="s">
        <v>165</v>
      </c>
      <c r="C44" s="46" t="s">
        <v>166</v>
      </c>
      <c r="D44" s="45" t="s">
        <v>6</v>
      </c>
      <c r="E44" s="47">
        <v>6</v>
      </c>
      <c r="F44" s="48"/>
      <c r="G44" s="48">
        <f t="shared" si="0"/>
        <v>0</v>
      </c>
      <c r="I44" s="22"/>
    </row>
    <row r="45" spans="1:9" ht="24">
      <c r="A45" s="65" t="s">
        <v>87</v>
      </c>
      <c r="B45" s="45" t="s">
        <v>167</v>
      </c>
      <c r="C45" s="46" t="s">
        <v>168</v>
      </c>
      <c r="D45" s="45" t="s">
        <v>169</v>
      </c>
      <c r="E45" s="47">
        <v>6</v>
      </c>
      <c r="F45" s="48"/>
      <c r="G45" s="48">
        <f t="shared" si="0"/>
        <v>0</v>
      </c>
      <c r="I45" s="22"/>
    </row>
    <row r="46" spans="1:9">
      <c r="A46" s="65" t="s">
        <v>88</v>
      </c>
      <c r="B46" s="45" t="s">
        <v>53</v>
      </c>
      <c r="C46" s="46" t="s">
        <v>170</v>
      </c>
      <c r="D46" s="45" t="s">
        <v>22</v>
      </c>
      <c r="E46" s="47">
        <v>1.62</v>
      </c>
      <c r="F46" s="48"/>
      <c r="G46" s="48">
        <f t="shared" si="0"/>
        <v>0</v>
      </c>
      <c r="I46" s="22"/>
    </row>
    <row r="47" spans="1:9">
      <c r="A47" s="64"/>
      <c r="B47" s="43"/>
      <c r="C47" s="49" t="s">
        <v>37</v>
      </c>
      <c r="D47" s="66"/>
      <c r="E47" s="66"/>
      <c r="F47" s="48"/>
      <c r="G47" s="48">
        <f>SUM(G22:G46)</f>
        <v>0</v>
      </c>
    </row>
    <row r="48" spans="1:9">
      <c r="A48" s="57"/>
      <c r="B48" s="40" t="s">
        <v>121</v>
      </c>
      <c r="C48" s="41" t="s">
        <v>146</v>
      </c>
      <c r="D48" s="42"/>
      <c r="E48" s="42"/>
      <c r="F48" s="42"/>
      <c r="G48" s="42"/>
    </row>
    <row r="49" spans="1:9">
      <c r="A49" s="64"/>
      <c r="B49" s="43"/>
      <c r="C49" s="42"/>
      <c r="D49" s="42"/>
      <c r="E49" s="42"/>
      <c r="F49" s="42"/>
      <c r="G49" s="42"/>
    </row>
    <row r="50" spans="1:9" ht="24">
      <c r="A50" s="65" t="s">
        <v>120</v>
      </c>
      <c r="B50" s="45"/>
      <c r="C50" s="46" t="s">
        <v>171</v>
      </c>
      <c r="D50" s="45" t="s">
        <v>28</v>
      </c>
      <c r="E50" s="47">
        <v>180</v>
      </c>
      <c r="F50" s="48"/>
      <c r="G50" s="48">
        <f t="shared" ref="G50:G52" si="1">E50*F50</f>
        <v>0</v>
      </c>
      <c r="I50" s="22"/>
    </row>
    <row r="51" spans="1:9">
      <c r="A51" s="65" t="s">
        <v>121</v>
      </c>
      <c r="B51" s="45"/>
      <c r="C51" s="46" t="s">
        <v>172</v>
      </c>
      <c r="D51" s="45" t="s">
        <v>28</v>
      </c>
      <c r="E51" s="47">
        <v>89</v>
      </c>
      <c r="F51" s="48"/>
      <c r="G51" s="48">
        <f t="shared" si="1"/>
        <v>0</v>
      </c>
      <c r="I51" s="22"/>
    </row>
    <row r="52" spans="1:9">
      <c r="A52" s="65" t="s">
        <v>122</v>
      </c>
      <c r="B52" s="45"/>
      <c r="C52" s="46" t="s">
        <v>174</v>
      </c>
      <c r="D52" s="45" t="s">
        <v>6</v>
      </c>
      <c r="E52" s="47">
        <v>12</v>
      </c>
      <c r="F52" s="48"/>
      <c r="G52" s="48">
        <f t="shared" si="1"/>
        <v>0</v>
      </c>
      <c r="I52" s="22"/>
    </row>
    <row r="53" spans="1:9">
      <c r="A53" s="65" t="s">
        <v>123</v>
      </c>
      <c r="B53" s="45"/>
      <c r="C53" s="46" t="s">
        <v>107</v>
      </c>
      <c r="D53" s="45" t="s">
        <v>28</v>
      </c>
      <c r="E53" s="47">
        <v>162</v>
      </c>
      <c r="F53" s="48"/>
      <c r="G53" s="48">
        <f t="shared" ref="G53:G66" si="2">E53*F53</f>
        <v>0</v>
      </c>
      <c r="I53" s="22"/>
    </row>
    <row r="54" spans="1:9">
      <c r="A54" s="65" t="s">
        <v>124</v>
      </c>
      <c r="B54" s="45"/>
      <c r="C54" s="46" t="s">
        <v>108</v>
      </c>
      <c r="D54" s="45" t="s">
        <v>28</v>
      </c>
      <c r="E54" s="47">
        <v>18</v>
      </c>
      <c r="F54" s="48"/>
      <c r="G54" s="48">
        <f t="shared" si="2"/>
        <v>0</v>
      </c>
      <c r="I54" s="22"/>
    </row>
    <row r="55" spans="1:9">
      <c r="A55" s="65" t="s">
        <v>125</v>
      </c>
      <c r="B55" s="45"/>
      <c r="C55" s="46" t="s">
        <v>109</v>
      </c>
      <c r="D55" s="45" t="s">
        <v>28</v>
      </c>
      <c r="E55" s="47">
        <v>162</v>
      </c>
      <c r="F55" s="48"/>
      <c r="G55" s="48">
        <f t="shared" si="2"/>
        <v>0</v>
      </c>
      <c r="I55" s="22"/>
    </row>
    <row r="56" spans="1:9">
      <c r="A56" s="65" t="s">
        <v>126</v>
      </c>
      <c r="B56" s="45"/>
      <c r="C56" s="46" t="s">
        <v>175</v>
      </c>
      <c r="D56" s="45" t="s">
        <v>6</v>
      </c>
      <c r="E56" s="47">
        <v>6</v>
      </c>
      <c r="F56" s="48"/>
      <c r="G56" s="48">
        <f t="shared" si="2"/>
        <v>0</v>
      </c>
      <c r="I56" s="22"/>
    </row>
    <row r="57" spans="1:9" ht="24">
      <c r="A57" s="65" t="s">
        <v>127</v>
      </c>
      <c r="B57" s="45"/>
      <c r="C57" s="46" t="s">
        <v>173</v>
      </c>
      <c r="D57" s="45" t="s">
        <v>6</v>
      </c>
      <c r="E57" s="47">
        <v>6</v>
      </c>
      <c r="F57" s="48"/>
      <c r="G57" s="48">
        <f t="shared" si="2"/>
        <v>0</v>
      </c>
      <c r="I57" s="22"/>
    </row>
    <row r="58" spans="1:9" ht="24">
      <c r="A58" s="65" t="s">
        <v>128</v>
      </c>
      <c r="B58" s="45"/>
      <c r="C58" s="46" t="s">
        <v>178</v>
      </c>
      <c r="D58" s="45" t="s">
        <v>6</v>
      </c>
      <c r="E58" s="47">
        <v>6</v>
      </c>
      <c r="F58" s="48"/>
      <c r="G58" s="48">
        <f t="shared" si="2"/>
        <v>0</v>
      </c>
      <c r="I58" s="22"/>
    </row>
    <row r="59" spans="1:9">
      <c r="A59" s="65" t="s">
        <v>129</v>
      </c>
      <c r="B59" s="45"/>
      <c r="C59" s="46" t="s">
        <v>176</v>
      </c>
      <c r="D59" s="45" t="s">
        <v>6</v>
      </c>
      <c r="E59" s="47">
        <v>6</v>
      </c>
      <c r="F59" s="48"/>
      <c r="G59" s="48">
        <f t="shared" si="2"/>
        <v>0</v>
      </c>
      <c r="I59" s="22"/>
    </row>
    <row r="60" spans="1:9">
      <c r="A60" s="65" t="s">
        <v>130</v>
      </c>
      <c r="B60" s="45"/>
      <c r="C60" s="46" t="s">
        <v>177</v>
      </c>
      <c r="D60" s="45" t="s">
        <v>6</v>
      </c>
      <c r="E60" s="47">
        <v>6</v>
      </c>
      <c r="F60" s="48"/>
      <c r="G60" s="48">
        <f t="shared" si="2"/>
        <v>0</v>
      </c>
      <c r="I60" s="22"/>
    </row>
    <row r="61" spans="1:9">
      <c r="A61" s="65" t="s">
        <v>131</v>
      </c>
      <c r="B61" s="45"/>
      <c r="C61" s="46" t="s">
        <v>179</v>
      </c>
      <c r="D61" s="45" t="s">
        <v>6</v>
      </c>
      <c r="E61" s="47">
        <v>6</v>
      </c>
      <c r="F61" s="48"/>
      <c r="G61" s="48">
        <f t="shared" si="2"/>
        <v>0</v>
      </c>
      <c r="I61" s="22"/>
    </row>
    <row r="62" spans="1:9">
      <c r="A62" s="65" t="s">
        <v>132</v>
      </c>
      <c r="B62" s="45"/>
      <c r="C62" s="46" t="s">
        <v>180</v>
      </c>
      <c r="D62" s="45" t="s">
        <v>28</v>
      </c>
      <c r="E62" s="47">
        <v>6</v>
      </c>
      <c r="F62" s="48"/>
      <c r="G62" s="48">
        <f t="shared" si="2"/>
        <v>0</v>
      </c>
      <c r="I62" s="22"/>
    </row>
    <row r="63" spans="1:9">
      <c r="A63" s="65" t="s">
        <v>133</v>
      </c>
      <c r="B63" s="45"/>
      <c r="C63" s="46" t="s">
        <v>181</v>
      </c>
      <c r="D63" s="45" t="s">
        <v>6</v>
      </c>
      <c r="E63" s="47">
        <v>6</v>
      </c>
      <c r="F63" s="48"/>
      <c r="G63" s="48">
        <f t="shared" si="2"/>
        <v>0</v>
      </c>
      <c r="I63" s="22"/>
    </row>
    <row r="64" spans="1:9">
      <c r="A64" s="65" t="s">
        <v>134</v>
      </c>
      <c r="B64" s="45"/>
      <c r="C64" s="46" t="s">
        <v>182</v>
      </c>
      <c r="D64" s="45" t="s">
        <v>6</v>
      </c>
      <c r="E64" s="47">
        <v>6</v>
      </c>
      <c r="F64" s="48"/>
      <c r="G64" s="48">
        <f t="shared" si="2"/>
        <v>0</v>
      </c>
      <c r="I64" s="22"/>
    </row>
    <row r="65" spans="1:9">
      <c r="A65" s="65" t="s">
        <v>135</v>
      </c>
      <c r="B65" s="45"/>
      <c r="C65" s="46" t="s">
        <v>183</v>
      </c>
      <c r="D65" s="45" t="s">
        <v>6</v>
      </c>
      <c r="E65" s="47">
        <v>6</v>
      </c>
      <c r="F65" s="48"/>
      <c r="G65" s="48">
        <f t="shared" si="2"/>
        <v>0</v>
      </c>
      <c r="I65" s="22"/>
    </row>
    <row r="66" spans="1:9">
      <c r="A66" s="65" t="s">
        <v>136</v>
      </c>
      <c r="B66" s="45"/>
      <c r="C66" s="46" t="s">
        <v>184</v>
      </c>
      <c r="D66" s="45" t="s">
        <v>6</v>
      </c>
      <c r="E66" s="47">
        <v>6</v>
      </c>
      <c r="F66" s="48"/>
      <c r="G66" s="48">
        <f t="shared" si="2"/>
        <v>0</v>
      </c>
      <c r="I66" s="22"/>
    </row>
    <row r="67" spans="1:9">
      <c r="A67" s="64"/>
      <c r="B67" s="64"/>
      <c r="C67" s="54" t="s">
        <v>45</v>
      </c>
      <c r="D67" s="67"/>
      <c r="E67" s="67"/>
      <c r="F67" s="56"/>
      <c r="G67" s="56">
        <f>SUM(G50:G66)</f>
        <v>0</v>
      </c>
    </row>
    <row r="68" spans="1:9">
      <c r="A68" s="14"/>
      <c r="B68" s="14"/>
      <c r="C68" s="33" t="s">
        <v>110</v>
      </c>
      <c r="D68" s="39"/>
      <c r="E68" s="39"/>
      <c r="F68" s="23"/>
      <c r="G68" s="23">
        <f>G47+G67</f>
        <v>0</v>
      </c>
    </row>
    <row r="69" spans="1:9">
      <c r="C69" s="35" t="s">
        <v>55</v>
      </c>
      <c r="D69" s="36"/>
      <c r="E69" s="36"/>
      <c r="F69" s="23"/>
      <c r="G69" s="23">
        <f>G68*0.21</f>
        <v>0</v>
      </c>
    </row>
    <row r="70" spans="1:9">
      <c r="C70" s="33" t="s">
        <v>111</v>
      </c>
      <c r="D70" s="39"/>
      <c r="E70" s="39"/>
      <c r="F70" s="23"/>
      <c r="G70" s="23">
        <f>G68*1.21</f>
        <v>0</v>
      </c>
    </row>
    <row r="73" spans="1:9">
      <c r="B73" s="38" t="s">
        <v>57</v>
      </c>
      <c r="C73" s="38"/>
      <c r="D73" s="38"/>
      <c r="E73" s="38"/>
      <c r="F73" s="38"/>
      <c r="G73" s="38"/>
    </row>
    <row r="74" spans="1:9">
      <c r="B74" s="38" t="s">
        <v>58</v>
      </c>
      <c r="C74" s="38"/>
      <c r="D74" s="38"/>
      <c r="E74" s="38"/>
      <c r="F74" s="38"/>
      <c r="G74" s="38"/>
    </row>
    <row r="76" spans="1:9">
      <c r="B76" s="37" t="s">
        <v>59</v>
      </c>
      <c r="C76" s="37"/>
      <c r="D76" s="37"/>
      <c r="E76" s="37"/>
      <c r="F76" s="37"/>
      <c r="G76" s="37"/>
    </row>
    <row r="77" spans="1:9">
      <c r="B77" s="37" t="s">
        <v>59</v>
      </c>
      <c r="C77" s="37"/>
      <c r="D77" s="37"/>
      <c r="E77" s="37"/>
      <c r="F77" s="37"/>
      <c r="G77" s="37"/>
    </row>
    <row r="78" spans="1:9">
      <c r="B78" s="37" t="s">
        <v>59</v>
      </c>
      <c r="C78" s="37"/>
      <c r="D78" s="37"/>
      <c r="E78" s="37"/>
      <c r="F78" s="37"/>
      <c r="G78" s="37"/>
    </row>
    <row r="79" spans="1:9">
      <c r="B79" s="37" t="s">
        <v>59</v>
      </c>
      <c r="C79" s="37"/>
      <c r="D79" s="37"/>
      <c r="E79" s="37"/>
      <c r="F79" s="37"/>
      <c r="G79" s="37"/>
    </row>
    <row r="80" spans="1:9">
      <c r="B80" s="37" t="s">
        <v>59</v>
      </c>
      <c r="C80" s="37"/>
      <c r="D80" s="37"/>
      <c r="E80" s="37"/>
      <c r="F80" s="37"/>
      <c r="G80" s="37"/>
    </row>
    <row r="81" spans="2:7">
      <c r="B81" s="37" t="s">
        <v>59</v>
      </c>
      <c r="C81" s="37"/>
      <c r="D81" s="37"/>
      <c r="E81" s="37"/>
      <c r="F81" s="37"/>
      <c r="G81" s="37"/>
    </row>
    <row r="82" spans="2:7">
      <c r="B82" s="37" t="s">
        <v>59</v>
      </c>
      <c r="C82" s="37"/>
      <c r="D82" s="37"/>
      <c r="E82" s="37"/>
      <c r="F82" s="37"/>
      <c r="G82" s="37"/>
    </row>
    <row r="83" spans="2:7">
      <c r="B83" s="37" t="s">
        <v>59</v>
      </c>
      <c r="C83" s="37"/>
      <c r="D83" s="37"/>
      <c r="E83" s="37"/>
      <c r="F83" s="37"/>
      <c r="G83" s="37"/>
    </row>
    <row r="84" spans="2:7">
      <c r="B84" s="37" t="s">
        <v>59</v>
      </c>
      <c r="C84" s="37"/>
      <c r="D84" s="37"/>
      <c r="E84" s="37"/>
      <c r="F84" s="37"/>
      <c r="G84" s="37"/>
    </row>
    <row r="85" spans="2:7">
      <c r="B85" s="37" t="s">
        <v>59</v>
      </c>
      <c r="C85" s="37"/>
      <c r="D85" s="37"/>
      <c r="E85" s="37"/>
      <c r="F85" s="37"/>
      <c r="G85" s="37"/>
    </row>
  </sheetData>
  <mergeCells count="34">
    <mergeCell ref="A13:G14"/>
    <mergeCell ref="A2:C2"/>
    <mergeCell ref="E2:G2"/>
    <mergeCell ref="A3:C3"/>
    <mergeCell ref="E3:G3"/>
    <mergeCell ref="A4:C4"/>
    <mergeCell ref="E4:G4"/>
    <mergeCell ref="A5:C5"/>
    <mergeCell ref="E5:G5"/>
    <mergeCell ref="A6:C6"/>
    <mergeCell ref="E6:G6"/>
    <mergeCell ref="A11:G12"/>
    <mergeCell ref="C70:E70"/>
    <mergeCell ref="A15:G16"/>
    <mergeCell ref="E18:E19"/>
    <mergeCell ref="F18:G18"/>
    <mergeCell ref="C20:G21"/>
    <mergeCell ref="C47:E47"/>
    <mergeCell ref="C48:G49"/>
    <mergeCell ref="C67:E67"/>
    <mergeCell ref="C68:E68"/>
    <mergeCell ref="C69:E69"/>
    <mergeCell ref="B85:G85"/>
    <mergeCell ref="B73:G73"/>
    <mergeCell ref="B74:G74"/>
    <mergeCell ref="B76:G76"/>
    <mergeCell ref="B77:G77"/>
    <mergeCell ref="B78:G78"/>
    <mergeCell ref="B79:G79"/>
    <mergeCell ref="B80:G80"/>
    <mergeCell ref="B81:G81"/>
    <mergeCell ref="B82:G82"/>
    <mergeCell ref="B83:G83"/>
    <mergeCell ref="B84:G84"/>
  </mergeCells>
  <phoneticPr fontId="15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8259a-2443-4a50-b576-88df07893cf3" xsi:nil="true"/>
    <lcf76f155ced4ddcb4097134ff3c332f xmlns="0601fe81-ed7c-44d7-9753-dd2546bdb2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0BD08D1C5804AB8BAC745C2F09AD3" ma:contentTypeVersion="18" ma:contentTypeDescription="Create a new document." ma:contentTypeScope="" ma:versionID="fc388d100a79f6d759b1b3087074103a">
  <xsd:schema xmlns:xsd="http://www.w3.org/2001/XMLSchema" xmlns:xs="http://www.w3.org/2001/XMLSchema" xmlns:p="http://schemas.microsoft.com/office/2006/metadata/properties" xmlns:ns2="0601fe81-ed7c-44d7-9753-dd2546bdb2e2" xmlns:ns3="a458259a-2443-4a50-b576-88df07893cf3" targetNamespace="http://schemas.microsoft.com/office/2006/metadata/properties" ma:root="true" ma:fieldsID="c776e60abc893f1cbb0d692f92873916" ns2:_="" ns3:_="">
    <xsd:import namespace="0601fe81-ed7c-44d7-9753-dd2546bdb2e2"/>
    <xsd:import namespace="a458259a-2443-4a50-b576-88df07893c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1fe81-ed7c-44d7-9753-dd2546bd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92fc31-591f-449d-a457-5c21044d2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8259a-2443-4a50-b576-88df07893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cf7be1-4f38-455e-b73c-8cbcff7cdacb}" ma:internalName="TaxCatchAll" ma:showField="CatchAllData" ma:web="a458259a-2443-4a50-b576-88df07893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2C3DB4-8586-4981-8F50-0AA53E1DD19B}">
  <ds:schemaRefs>
    <ds:schemaRef ds:uri="http://schemas.microsoft.com/office/2006/metadata/properties"/>
    <ds:schemaRef ds:uri="http://schemas.microsoft.com/office/infopath/2007/PartnerControls"/>
    <ds:schemaRef ds:uri="a458259a-2443-4a50-b576-88df07893cf3"/>
    <ds:schemaRef ds:uri="0601fe81-ed7c-44d7-9753-dd2546bdb2e2"/>
  </ds:schemaRefs>
</ds:datastoreItem>
</file>

<file path=customXml/itemProps2.xml><?xml version="1.0" encoding="utf-8"?>
<ds:datastoreItem xmlns:ds="http://schemas.openxmlformats.org/officeDocument/2006/customXml" ds:itemID="{892B84C0-E918-455F-AE66-E7ACA5F46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FBA22D-DCDE-4C34-97A7-45A211934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01fe81-ed7c-44d7-9753-dd2546bdb2e2"/>
    <ds:schemaRef ds:uri="a458259a-2443-4a50-b576-88df07893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S</vt:lpstr>
      <vt:lpstr>EA</vt:lpstr>
      <vt:lpstr>EA!Print_Titles</vt:lpstr>
      <vt:lpstr>S!Print_Titles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 Ignotas</dc:creator>
  <cp:lastModifiedBy>Alvidas Bacius</cp:lastModifiedBy>
  <cp:lastPrinted>2025-04-16T08:49:13Z</cp:lastPrinted>
  <dcterms:created xsi:type="dcterms:W3CDTF">2000-03-15T14:19:55Z</dcterms:created>
  <dcterms:modified xsi:type="dcterms:W3CDTF">2025-04-16T11:25:02Z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0x010100A580BD08D1C5804AB8BAC745C2F09AD3</vt:lpwstr>
  </property>
  <property fmtid="{D5CDD505-2E9C-101B-9397-08002B2CF9AE}" pid="3" name="MediaServiceImageTags">
    <vt:lpwstr/>
  </property>
</Properties>
</file>