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d.klimenkiene\Desktop\Aaaa\Tarptautinis konkursas_būsimas 2025\Nuo 2025-05-01 Sąnaudos\"/>
    </mc:Choice>
  </mc:AlternateContent>
  <xr:revisionPtr revIDLastSave="0" documentId="13_ncr:1_{CEDDAE57-2E7A-47E5-99F7-C1F32B7F3B50}" xr6:coauthVersionLast="47" xr6:coauthVersionMax="47" xr10:uidLastSave="{00000000-0000-0000-0000-000000000000}"/>
  <bookViews>
    <workbookView xWindow="1230" yWindow="525" windowWidth="27435" windowHeight="14610" tabRatio="881" activeTab="1" xr2:uid="{00000000-000D-0000-FFFF-FFFF00000000}"/>
  </bookViews>
  <sheets>
    <sheet name="Priedas4_Aktas Nr.1" sheetId="38" r:id="rId1"/>
    <sheet name="Priedas4_Ridos ataskaita Nr.2" sheetId="36" r:id="rId2"/>
    <sheet name="Priedas4_Bilietų ataskaita Nr.3" sheetId="37" r:id="rId3"/>
  </sheets>
  <definedNames>
    <definedName name="_xlnm.Print_Area" localSheetId="0">'Priedas4_Aktas Nr.1'!$A$1:$F$55</definedName>
    <definedName name="_xlnm.Print_Area" localSheetId="2">'Priedas4_Bilietų ataskaita Nr.3'!$A$1:$L$65</definedName>
    <definedName name="_xlnm.Print_Area" localSheetId="1">'Priedas4_Ridos ataskaita Nr.2'!$B$1:$J$70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38" l="1"/>
  <c r="E11" i="38"/>
  <c r="E60" i="36"/>
  <c r="F60" i="36"/>
  <c r="G60" i="36"/>
  <c r="H60" i="36"/>
  <c r="I60" i="36"/>
  <c r="E61" i="36"/>
  <c r="F61" i="36"/>
  <c r="G61" i="36"/>
  <c r="H61" i="36"/>
  <c r="I61" i="36"/>
  <c r="D61" i="36"/>
  <c r="E56" i="36"/>
  <c r="F56" i="36"/>
  <c r="G56" i="36"/>
  <c r="H56" i="36"/>
  <c r="I56" i="36"/>
  <c r="E57" i="36"/>
  <c r="F57" i="36"/>
  <c r="G57" i="36"/>
  <c r="H57" i="36"/>
  <c r="I57" i="36"/>
  <c r="D55" i="36"/>
  <c r="D59" i="36" s="1"/>
  <c r="D56" i="36"/>
  <c r="D57" i="36"/>
  <c r="E22" i="36"/>
  <c r="E23" i="36" s="1"/>
  <c r="F22" i="36"/>
  <c r="G22" i="36"/>
  <c r="H22" i="36"/>
  <c r="I22" i="36"/>
  <c r="I23" i="36" s="1"/>
  <c r="F23" i="36"/>
  <c r="G23" i="36"/>
  <c r="H23" i="36"/>
  <c r="E24" i="36"/>
  <c r="F24" i="36"/>
  <c r="G24" i="36"/>
  <c r="H24" i="36"/>
  <c r="E38" i="38" s="1"/>
  <c r="I24" i="36"/>
  <c r="D23" i="36"/>
  <c r="D24" i="36"/>
  <c r="G59" i="36"/>
  <c r="E55" i="36"/>
  <c r="F55" i="36"/>
  <c r="G55" i="36"/>
  <c r="H55" i="36"/>
  <c r="I55" i="36"/>
  <c r="D53" i="37"/>
  <c r="D22" i="36"/>
  <c r="D60" i="36" l="1"/>
  <c r="I59" i="36"/>
  <c r="E59" i="36"/>
  <c r="H59" i="36"/>
  <c r="F59" i="36"/>
  <c r="D14" i="38"/>
  <c r="E12" i="38"/>
  <c r="G46" i="36"/>
  <c r="G47" i="36"/>
  <c r="G48" i="36"/>
  <c r="G49" i="36"/>
  <c r="G50" i="36"/>
  <c r="G51" i="36"/>
  <c r="G52" i="36"/>
  <c r="G53" i="36"/>
  <c r="G54" i="36"/>
  <c r="G45" i="36"/>
  <c r="G12" i="36"/>
  <c r="G13" i="36"/>
  <c r="G14" i="36"/>
  <c r="G15" i="36"/>
  <c r="G16" i="36"/>
  <c r="G17" i="36"/>
  <c r="G18" i="36"/>
  <c r="G19" i="36"/>
  <c r="G20" i="36"/>
  <c r="G21" i="36"/>
  <c r="G11" i="36"/>
  <c r="F43" i="38"/>
  <c r="F42" i="38"/>
  <c r="F40" i="38"/>
  <c r="J53" i="37"/>
  <c r="I53" i="37"/>
  <c r="H53" i="37"/>
  <c r="E53" i="37"/>
  <c r="F53" i="37"/>
  <c r="K44" i="37"/>
  <c r="K45" i="37"/>
  <c r="K46" i="37"/>
  <c r="K47" i="37"/>
  <c r="K48" i="37"/>
  <c r="K49" i="37"/>
  <c r="K50" i="37"/>
  <c r="K51" i="37"/>
  <c r="K52" i="37"/>
  <c r="G44" i="37"/>
  <c r="G45" i="37"/>
  <c r="G46" i="37"/>
  <c r="G47" i="37"/>
  <c r="G48" i="37"/>
  <c r="G49" i="37"/>
  <c r="G50" i="37"/>
  <c r="G51" i="37"/>
  <c r="G52" i="37"/>
  <c r="G43" i="37"/>
  <c r="K43" i="37"/>
  <c r="J21" i="37"/>
  <c r="J55" i="37" s="1"/>
  <c r="I21" i="37"/>
  <c r="H21" i="37"/>
  <c r="H55" i="37" s="1"/>
  <c r="K20" i="37"/>
  <c r="K19" i="37"/>
  <c r="K18" i="37"/>
  <c r="K17" i="37"/>
  <c r="K16" i="37"/>
  <c r="K15" i="37"/>
  <c r="K14" i="37"/>
  <c r="K13" i="37"/>
  <c r="K12" i="37"/>
  <c r="K11" i="37"/>
  <c r="K10" i="37"/>
  <c r="D21" i="37"/>
  <c r="D55" i="37" s="1"/>
  <c r="G11" i="37"/>
  <c r="G12" i="37"/>
  <c r="G13" i="37"/>
  <c r="G14" i="37"/>
  <c r="G15" i="37"/>
  <c r="G16" i="37"/>
  <c r="G17" i="37"/>
  <c r="G18" i="37"/>
  <c r="G19" i="37"/>
  <c r="G20" i="37"/>
  <c r="G10" i="37"/>
  <c r="F21" i="37"/>
  <c r="E21" i="37"/>
  <c r="E55" i="37" s="1"/>
  <c r="F16" i="38"/>
  <c r="F15" i="38"/>
  <c r="F13" i="38"/>
  <c r="E14" i="38"/>
  <c r="E17" i="38" s="1"/>
  <c r="I55" i="37" l="1"/>
  <c r="F55" i="37"/>
  <c r="K53" i="37"/>
  <c r="F12" i="38"/>
  <c r="G53" i="37"/>
  <c r="K21" i="37"/>
  <c r="G21" i="37"/>
  <c r="F17" i="38"/>
  <c r="F11" i="38"/>
  <c r="F14" i="38"/>
  <c r="K55" i="37" l="1"/>
  <c r="G55" i="37"/>
  <c r="E41" i="38"/>
  <c r="E44" i="38" s="1"/>
  <c r="D38" i="38"/>
  <c r="D41" i="38" s="1"/>
  <c r="D44" i="38" l="1"/>
  <c r="F38" i="38"/>
  <c r="E39" i="38" l="1"/>
  <c r="F44" i="38"/>
  <c r="F41" i="38"/>
  <c r="D39" i="38"/>
  <c r="F39" i="3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tc={8B9FA42B-6815-4FB6-A414-77FAAB074164}</author>
    <author>tc={3929B298-D9C7-4FCE-BB18-34850C5BC71B}</author>
    <author>tc={2749364E-B139-43CD-8A83-0963AAD590CB}</author>
    <author>tc={812E7EC6-B14A-4F99-8C26-71C6A3C49E94}</author>
    <author>tc={886EBE3F-B547-4588-8969-1EFACFD3F414}</author>
    <author>tc={3A028C01-6395-4CA7-A391-A495DA4882EE}</author>
    <author>tc={A97E376D-425D-4685-B130-DF8EFA593A55}</author>
    <author>tc={ABECBA0F-CAB2-4C0C-A739-29431103B824}</author>
    <author>tc={97EC991D-5F91-45B1-8080-C2C071C95705}</author>
  </authors>
  <commentList>
    <comment ref="D9" authorId="0" shapeId="0" xr:uid="{8B9FA42B-6815-4FB6-A414-77FAAB074164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Tiekėjo pasiūlyme pateikta transporto priemonė, (įrašoma pagal degalų/ kur rūšį)</t>
      </text>
    </comment>
    <comment ref="E9" authorId="1" shapeId="0" xr:uid="{3929B298-D9C7-4FCE-BB18-34850C5BC71B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Tiekėjo pasiūlyme pateikta transporto priemonė, (įrašoma pagal degalų/ kur rūšį), jeigu pasiūlo.</t>
      </text>
    </comment>
    <comment ref="C13" authorId="2" shapeId="0" xr:uid="{2749364E-B139-43CD-8A83-0963AAD590CB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Tiekėjo Pasiūlyme nurodytas 1 km paslaugos teikimo pagal transporto priemonės kuro/ degalų rūšį įkainis_Sutarties priedas Nr. 3</t>
      </text>
    </comment>
    <comment ref="C15" authorId="3" shapeId="0" xr:uid="{812E7EC6-B14A-4F99-8C26-71C6A3C49E94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Pateikiamos kasos aparatų juostos, banko sąskaitų išrašai ar kt. dokumentai pagrindžiantys gautas pajamas už parduotus važiavimo bilietus.</t>
      </text>
    </comment>
    <comment ref="F17" authorId="4" shapeId="0" xr:uid="{886EBE3F-B547-4588-8969-1EFACFD3F414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Apmokama Tiekėjui  už suteiktas paslaugas suma, Eur be PVM</t>
      </text>
    </comment>
    <comment ref="D36" authorId="5" shapeId="0" xr:uid="{3A028C01-6395-4CA7-A391-A495DA4882EE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Tiekėjo pasiūlyme pateikta transporto priemonė, (įrašoma pagal degalų/ kur rūšį). Tuo atveju jei siūlo.</t>
      </text>
    </comment>
    <comment ref="E36" authorId="6" shapeId="0" xr:uid="{A97E376D-425D-4685-B130-DF8EFA593A55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Tiekėjo pasiūlyme pateikta transporto priemonė, (įrašoma pagal degalų/ kur rūšį), jeigu pasiūlo.</t>
      </text>
    </comment>
    <comment ref="C40" authorId="7" shapeId="0" xr:uid="{ABECBA0F-CAB2-4C0C-A739-29431103B824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Tiekėjo Pasiūlyme nurodytas 1 km paslaugos teikimo pagal transporto priemonės kuro/ degalų rūšį įkainis_Sutarties priedas Nr. 3</t>
      </text>
    </comment>
    <comment ref="F44" authorId="8" shapeId="0" xr:uid="{97EC991D-5F91-45B1-8080-C2C071C95705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Apmokama Tiekėjui  už suteiktas paslaugas suma, Eur be PVM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tc={B16DB69B-FF38-4B2D-A313-27C0DA849B09}</author>
    <author>tc={5F8519E6-50DC-4888-9A73-31AE5A473D26}</author>
    <author>tc={6B77B09E-1302-47AB-924B-C9B88B9EB725}</author>
    <author>tc={5860961E-398F-4717-ABAD-5DE75FAD2A52}</author>
    <author>tc={E4804826-5B41-48E5-950F-E513A0062EC8}</author>
    <author>tc={D9F34145-F86A-4118-A423-9E92ABFAC01F}</author>
    <author>tc={61CBC02C-6310-44CE-83F6-545CAB16E187}</author>
    <author>tc={1CAAEAFE-71F3-4F15-B254-0B19C5197C1D}</author>
    <author>tc={5D18F152-86C8-470D-88B5-F4225C947E1D}</author>
    <author>tc={102F78EA-2378-46AD-A4C5-58D11A0E4A63}</author>
    <author>tc={2311DF8F-2076-42A2-A0CF-68A2D91BD815}</author>
    <author>tc={98223EA1-B143-4A66-BAA3-5016554CCB59}</author>
  </authors>
  <commentList>
    <comment ref="J9" authorId="0" shapeId="0" xr:uid="{B16DB69B-FF38-4B2D-A313-27C0DA849B09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Įrašoma Tiekėjo pasiūlyme nurodyta Transporto priemonė: TP klasė, modelis, kuro rūšis.</t>
      </text>
    </comment>
    <comment ref="C15" authorId="1" shapeId="0" xr:uid="{5F8519E6-50DC-4888-9A73-31AE5A473D26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Planuojama, kad maršrutą aptarnaus 100 proc. ekologiška Transporto priemonė (elektrinė ir pan.), tuo atveju jeigu tiekėjas pasiūlys.</t>
      </text>
    </comment>
    <comment ref="J15" authorId="2" shapeId="0" xr:uid="{6B77B09E-1302-47AB-924B-C9B88B9EB725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Planuojama, kad maršrutą aptarnaus 100 proc. ekologiška Transporto priemonė (elektrinė ir pan.)</t>
      </text>
    </comment>
    <comment ref="C23" authorId="3" shapeId="0" xr:uid="{5860961E-398F-4717-ABAD-5DE75FAD2A52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Tiekėjo pasiūlyme nurodyta siūloma Transporto priemonė: TP klasė, modelis, kuro rūšis.</t>
      </text>
    </comment>
    <comment ref="C24" authorId="4" shapeId="0" xr:uid="{E4804826-5B41-48E5-950F-E513A0062EC8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Tiekėjo pasiūlyme nurodyta siūloma Transporto priemonė: TP klasė, modelis, kuro rūšis.</t>
      </text>
    </comment>
    <comment ref="J43" authorId="5" shapeId="0" xr:uid="{D9F34145-F86A-4118-A423-9E92ABFAC01F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Įrašoma Tiekėjo pasiūlyme nurodyta Transporto priemonė: TP klasė, modelis, kuro rūšis.</t>
      </text>
    </comment>
    <comment ref="C54" authorId="6" shapeId="0" xr:uid="{61CBC02C-6310-44CE-83F6-545CAB16E187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Planuojama, kad maršrutą aptarnaus 100 proc. ekologiška Transporto priemonė (elektrinė ir pan.), tuo atveju jeigu tiekėjas pasiūlys.</t>
      </text>
    </comment>
    <comment ref="J54" authorId="7" shapeId="0" xr:uid="{1CAAEAFE-71F3-4F15-B254-0B19C5197C1D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Planuojama, kad maršrutą aptarnaus 100 proc. ekologiška Transporto priemonė (elektrinė ir pan.)</t>
      </text>
    </comment>
    <comment ref="C56" authorId="8" shapeId="0" xr:uid="{5D18F152-86C8-470D-88B5-F4225C947E1D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Tiekėjo pasiūlyme nurodyta siūloma Transporto priemonė: TP klasė, modelis, kuro rūšis.</t>
      </text>
    </comment>
    <comment ref="C57" authorId="9" shapeId="0" xr:uid="{102F78EA-2378-46AD-A4C5-58D11A0E4A63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Tiekėjo pasiūlyme nurodyta siūloma Transporto priemonė: TP klasė, modelis, kuro rūšis.</t>
      </text>
    </comment>
    <comment ref="C60" authorId="10" shapeId="0" xr:uid="{2311DF8F-2076-42A2-A0CF-68A2D91BD815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Tiekėjo pasiūlyme nurodyta siūloma Transporto priemonė: TP klasė, modelis, kuro rūšis.</t>
      </text>
    </comment>
    <comment ref="C61" authorId="11" shapeId="0" xr:uid="{98223EA1-B143-4A66-BAA3-5016554CCB59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Sutarties priedas Nr. 2. Tiekėjo pasiūlyme nurodyta siūloma Transporto priemonė: TP klasė, modelis, kuro rūšis.</t>
      </text>
    </comment>
  </commentList>
</comments>
</file>

<file path=xl/sharedStrings.xml><?xml version="1.0" encoding="utf-8"?>
<sst xmlns="http://schemas.openxmlformats.org/spreadsheetml/2006/main" count="258" uniqueCount="95">
  <si>
    <t>Iš viso:</t>
  </si>
  <si>
    <t>Eil. Nr.</t>
  </si>
  <si>
    <t>M10 Alytus–Vosbūčiai per Miroslavą</t>
  </si>
  <si>
    <t>M2 Alytus–Ūdrija–Krokialaukis</t>
  </si>
  <si>
    <t>M11 Alytus–Simnas per Parėčėnus</t>
  </si>
  <si>
    <t>M14 Alytus–Simnas–Kalesninkai</t>
  </si>
  <si>
    <t>M22 Alytus–Simnas–Verebiejai–Krokialaukis–Santaika–Alytus</t>
  </si>
  <si>
    <t>M12 Alytus–Verebiejai per Simną, Žuvintus                             M13 Alytus–Žuvintai per Simną, Verebiejus</t>
  </si>
  <si>
    <t>M16 Alytus–Krokialaukis–Santaika
M17 Alytus–Krokialaukis–Santaika-Žuvinto rez.</t>
  </si>
  <si>
    <t>Autobusų maršrutų sąrašas, I pirkimo dalies pakete</t>
  </si>
  <si>
    <t>M1 Alytus–Geniai</t>
  </si>
  <si>
    <t>M3 Alytus–Punios girininkija</t>
  </si>
  <si>
    <t>M15 Alytus–Pagilė per Meškučius, Daugus</t>
  </si>
  <si>
    <t>M19 Alytus–Greikonys per Butrimonis</t>
  </si>
  <si>
    <t>M20 Alytus („Gulbynė“)–SB „Dobilas“</t>
  </si>
  <si>
    <t>M23 Alytus–Punia–Butrimonys–Eigirdonys</t>
  </si>
  <si>
    <t>M4 Alytus–Pivašiūnai per Junčionis</t>
  </si>
  <si>
    <t>M5 Alytus–Ilgai per Venciūnus, Alovę</t>
  </si>
  <si>
    <t>M7 Alytus–SB Berželis–Nemunaitis</t>
  </si>
  <si>
    <t>M9 Alytus–Klepočiai</t>
  </si>
  <si>
    <t>M18 Alytus–Eigirdonys per Kedonis, Butrimonis</t>
  </si>
  <si>
    <t xml:space="preserve">M6 Alytus–Pivašiūnai per Daugus Skabeikius, Kančėnai </t>
  </si>
  <si>
    <t>M25 Alytus („Gulbynė“)–SB „Volungėlė“, „Pušelė“</t>
  </si>
  <si>
    <t>Autobusų maršrutų sąrašas, II pirkimo dalies pakete</t>
  </si>
  <si>
    <t xml:space="preserve">Bendra I ir II pirkimo dalių, km 1 mėn. </t>
  </si>
  <si>
    <t>Tiekėjo pavadinimas, juridinio asmens kodas</t>
  </si>
  <si>
    <t xml:space="preserve"> 202___-_____- </t>
  </si>
  <si>
    <t>1.</t>
  </si>
  <si>
    <t>2.</t>
  </si>
  <si>
    <t>3.</t>
  </si>
  <si>
    <t>4.</t>
  </si>
  <si>
    <t>5.</t>
  </si>
  <si>
    <t>6.</t>
  </si>
  <si>
    <t>7.</t>
  </si>
  <si>
    <t xml:space="preserve">Ataskaita už 202_ m. __________ mėnesį   </t>
  </si>
  <si>
    <t>12.1</t>
  </si>
  <si>
    <t>12.2</t>
  </si>
  <si>
    <t>Transporto priemonės tipas (pvz. M2 CE dyzelis/ M3 CE elektrinis)</t>
  </si>
  <si>
    <t>8.</t>
  </si>
  <si>
    <t xml:space="preserve">pvz.: M2/M3 CV/CE/CM elektrinis </t>
  </si>
  <si>
    <t>pvz.: M2/M3 CV/CE/CM dyzelis</t>
  </si>
  <si>
    <t>M21 Alytus („Gulbynė“)–Medukšta</t>
  </si>
  <si>
    <t>11.1</t>
  </si>
  <si>
    <t>11.2</t>
  </si>
  <si>
    <r>
      <t xml:space="preserve">Paslaugų 202____  - _____-_____ Sutarties Nr.  SUT_____, </t>
    </r>
    <r>
      <rPr>
        <b/>
        <i/>
        <sz val="12"/>
        <color theme="1"/>
        <rFont val="Times New Roman"/>
        <family val="1"/>
        <charset val="186"/>
      </rPr>
      <t>I dalis</t>
    </r>
    <r>
      <rPr>
        <i/>
        <sz val="12"/>
        <color theme="1"/>
        <rFont val="Times New Roman"/>
        <family val="1"/>
        <charset val="186"/>
      </rPr>
      <t>, Priedas Nr. 4</t>
    </r>
  </si>
  <si>
    <t>Perdavė:</t>
  </si>
  <si>
    <t>Priėmė:</t>
  </si>
  <si>
    <t>Alytaus rajono savivaldybės administracija</t>
  </si>
  <si>
    <t>Planinis reisų sk. (Rp), vnt.</t>
  </si>
  <si>
    <t>Faktinis reisų sk. (Rf), vnt.</t>
  </si>
  <si>
    <t>Planinė rida, km</t>
  </si>
  <si>
    <t>9.</t>
  </si>
  <si>
    <t>10.</t>
  </si>
  <si>
    <r>
      <t xml:space="preserve">Paslaugų 202____  - _____-_____ Sutarties Nr.  SUT_____, </t>
    </r>
    <r>
      <rPr>
        <b/>
        <i/>
        <sz val="12"/>
        <color theme="1"/>
        <rFont val="Times New Roman"/>
        <family val="1"/>
        <charset val="186"/>
      </rPr>
      <t>II dalis</t>
    </r>
    <r>
      <rPr>
        <i/>
        <sz val="12"/>
        <color theme="1"/>
        <rFont val="Times New Roman"/>
        <family val="1"/>
        <charset val="186"/>
      </rPr>
      <t>, Priedas Nr. 4</t>
    </r>
  </si>
  <si>
    <t>Pravažiuotos ridos ir įvykdytų reisų pagal maršrutus ir transporto priemones ataskaita, Nr. 2</t>
  </si>
  <si>
    <t>PASLAUGŲ PRIĖMIMO – PERDAVIMO AKTAS, NR. 1</t>
  </si>
  <si>
    <t xml:space="preserve">už 202_ m. __________ mėnesį   </t>
  </si>
  <si>
    <t>Transporto priemonės tipas (pvz.: M2/M3 CV/CE/CM dyzelis)</t>
  </si>
  <si>
    <t>Transporto priemonės tipas (pvz.: M2/M3 CV/CE/CM elektra)</t>
  </si>
  <si>
    <t>Priskaičiuota už pravažiuotus kilometrus, Eur be PVM</t>
  </si>
  <si>
    <t>Iš viso</t>
  </si>
  <si>
    <t>Ataskaita apie parduotus važiavimo vietinio (priemiestinio) reguliaraus susisiekimo autobusų maršrutais bilietus, Nr. 3</t>
  </si>
  <si>
    <t>Maršruto numeris ir pavadinimas, I pirkimo dalies pakete</t>
  </si>
  <si>
    <t>Parduotų pilna kaina bilietų skaičius, vnt.</t>
  </si>
  <si>
    <t>Parduotų bilietų skaičius iš  viso, vnt.</t>
  </si>
  <si>
    <t>Pajamos gautos už parduotus bilietus su 50 % lengvata, Eur be PVM</t>
  </si>
  <si>
    <t>Pajamos gautos už parduotus bilietus su 80 % lengvata, Eur be PVM</t>
  </si>
  <si>
    <t>Pajamos gautos už parduotus bilietus pilna kaina, Eur be PVM</t>
  </si>
  <si>
    <t>Pajamos gautos už parduotus bilietus iš viso, Eur be PVM</t>
  </si>
  <si>
    <t>Iš viso (vnt., Eur be PVM):</t>
  </si>
  <si>
    <t>Bendra I ir II pirkimo dalių:</t>
  </si>
  <si>
    <t>Rodiklio pavadinimas (I pirkimo objekto dalis)</t>
  </si>
  <si>
    <t>Rodiklio pavadinimas (II pirkimo objekto dalis)</t>
  </si>
  <si>
    <t>Maršruto numeris ir pavadinimas, II pirkimo dalies pakete</t>
  </si>
  <si>
    <t>Parduotų su 50 % lengvata bilietų skaičius, vnt.</t>
  </si>
  <si>
    <t>Parduotų su 80 % lengvata bilietų skaičius, vnt.</t>
  </si>
  <si>
    <t>Vyr. finansininkas (buhalteris)</t>
  </si>
  <si>
    <t>Įmonės Vyr. finansininkas (buhalteris (– ė)), vardas pavardė</t>
  </si>
  <si>
    <t>Įmonės, vadovas, pareigos, vardas pavardė</t>
  </si>
  <si>
    <r>
      <rPr>
        <b/>
        <i/>
        <sz val="12"/>
        <color rgb="FF002060"/>
        <rFont val="Times New Roman"/>
        <family val="1"/>
        <charset val="186"/>
      </rPr>
      <t>Pastaba:</t>
    </r>
    <r>
      <rPr>
        <i/>
        <sz val="12"/>
        <color rgb="FF002060"/>
        <rFont val="Times New Roman"/>
        <family val="1"/>
        <charset val="186"/>
      </rPr>
      <t xml:space="preserve"> ataskaita pildoma pagal Transporto priemonėskategoriją, tipą, kuro rūšį (pvz.: M2/M3 CV/CE/CM dyzelis/ elektra)</t>
    </r>
  </si>
  <si>
    <t>Neįvykdytų reisų sk. (Rn, vnt.</t>
  </si>
  <si>
    <r>
      <rPr>
        <b/>
        <i/>
        <sz val="12"/>
        <color rgb="FF002060"/>
        <rFont val="Times New Roman"/>
        <family val="1"/>
        <charset val="186"/>
      </rPr>
      <t>Pastaba:</t>
    </r>
    <r>
      <rPr>
        <i/>
        <sz val="12"/>
        <color rgb="FF002060"/>
        <rFont val="Times New Roman"/>
        <family val="1"/>
        <charset val="186"/>
      </rPr>
      <t xml:space="preserve"> ataskaita pildoma pagal Transporto priemonės kategoriją, tipą, kuro rūšį (pvz.: M2/M3 CV/CE/CM dyzelis/ elektra)</t>
    </r>
  </si>
  <si>
    <t>Faktinė (įvykdyta) rida (Mf), km</t>
  </si>
  <si>
    <t>Neįvykdytų reisų sk. (Rn), vnt.</t>
  </si>
  <si>
    <t>Patvirtintas 1 kilometro įkainis (K1; K2), Eur be PVM</t>
  </si>
  <si>
    <t xml:space="preserve">(-) Baudos (B), Eur be PVM </t>
  </si>
  <si>
    <t>Mokėtina suma už pravažiuotus kilometrus (C), Eur be PVM</t>
  </si>
  <si>
    <r>
      <t xml:space="preserve">Maršruto ilgis (M), km </t>
    </r>
    <r>
      <rPr>
        <sz val="12"/>
        <color theme="1"/>
        <rFont val="Times New Roman"/>
        <family val="1"/>
        <charset val="186"/>
      </rPr>
      <t>(nulinė rida įskaityta)</t>
    </r>
  </si>
  <si>
    <t>Iš jų, (pvz. M2/M3 CV/CE/CM, elektrinis):</t>
  </si>
  <si>
    <t>Iš jų, (pvz. M2/M3 CV/CE/CM, dyzelinis):</t>
  </si>
  <si>
    <t>13.1</t>
  </si>
  <si>
    <t>13.2</t>
  </si>
  <si>
    <t>*Kartu su ataskaita pateikiamos kasos aparatų juostos, banko sąskaitų išrašai ar kt. dokumentai pagrindžiantys gautų pajamų už parduotus važiavimo bilietus surinkimą/ įskaitymą.</t>
  </si>
  <si>
    <t>*Pateikiamos kasos aparatų juostos, banko sąskaitų išrašai ar kt. dokumentai pagrindžiantys gautų pajamų už parduotus važiavimo bilietus surinkimą/ įskaitymą.</t>
  </si>
  <si>
    <t xml:space="preserve">(-) *Pajamos gautos (gauta pinigų suma) už parduotus važiavimo autobusais bilietus (P), Eur be PVM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</si>
</sst>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5"/>
      <name val="Times New Roman"/>
      <family val="1"/>
      <charset val="186"/>
    </font>
    <font>
      <sz val="15"/>
      <color theme="1"/>
      <name val="Times New Roman"/>
      <family val="1"/>
      <charset val="186"/>
    </font>
    <font>
      <i/>
      <sz val="12"/>
      <color rgb="FF002060"/>
      <name val="Times New Roman"/>
      <family val="1"/>
      <charset val="186"/>
    </font>
    <font>
      <b/>
      <i/>
      <sz val="12"/>
      <color rgb="FF002060"/>
      <name val="Times New Roman"/>
      <family val="1"/>
      <charset val="186"/>
    </font>
    <font>
      <sz val="11"/>
      <name val="Times New Roman"/>
      <family val="1"/>
      <charset val="186"/>
    </font>
    <font>
      <sz val="12"/>
      <color rgb="FF002060"/>
      <name val="Times New Roman"/>
      <family val="1"/>
      <charset val="186"/>
    </font>
    <font>
      <b/>
      <sz val="12"/>
      <color rgb="FF002060"/>
      <name val="Times New Roman"/>
      <family val="1"/>
      <charset val="186"/>
    </font>
    <font>
      <sz val="8"/>
      <color rgb="FF002060"/>
      <name val="Times New Roman"/>
      <family val="1"/>
      <charset val="186"/>
    </font>
    <font>
      <b/>
      <sz val="14"/>
      <color rgb="FF00206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color rgb="FFC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16"/>
      <color rgb="FF00206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" borderId="7" xfId="0" applyFont="1" applyFill="1" applyBorder="1" applyAlignment="1">
      <alignment horizontal="right" vertical="center" wrapText="1"/>
    </xf>
    <xf numFmtId="3" fontId="13" fillId="2" borderId="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6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1" fontId="19" fillId="3" borderId="2" xfId="0" applyNumberFormat="1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right" vertical="center" wrapText="1"/>
    </xf>
    <xf numFmtId="3" fontId="19" fillId="3" borderId="2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 shrinkToFit="1"/>
    </xf>
    <xf numFmtId="3" fontId="11" fillId="0" borderId="3" xfId="0" applyNumberFormat="1" applyFont="1" applyBorder="1" applyAlignment="1">
      <alignment horizontal="center" vertical="center" wrapText="1"/>
    </xf>
    <xf numFmtId="3" fontId="20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3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right" vertical="center" wrapText="1"/>
    </xf>
    <xf numFmtId="3" fontId="21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/>
    </xf>
    <xf numFmtId="0" fontId="16" fillId="3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 shrinkToFit="1"/>
    </xf>
    <xf numFmtId="0" fontId="16" fillId="3" borderId="12" xfId="0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4" fontId="1" fillId="2" borderId="12" xfId="0" applyNumberFormat="1" applyFont="1" applyFill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4" fontId="24" fillId="0" borderId="2" xfId="0" applyNumberFormat="1" applyFont="1" applyBorder="1" applyAlignment="1">
      <alignment horizontal="center" vertical="center"/>
    </xf>
    <xf numFmtId="4" fontId="24" fillId="0" borderId="5" xfId="0" applyNumberFormat="1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19" fillId="3" borderId="5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 wrapText="1" shrinkToFit="1"/>
    </xf>
    <xf numFmtId="0" fontId="1" fillId="2" borderId="17" xfId="0" applyFont="1" applyFill="1" applyBorder="1" applyAlignment="1">
      <alignment horizontal="center" vertical="center" wrapText="1" shrinkToFit="1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18" fillId="0" borderId="18" xfId="0" applyNumberFormat="1" applyFont="1" applyBorder="1" applyAlignment="1">
      <alignment horizontal="center" vertical="center"/>
    </xf>
    <xf numFmtId="3" fontId="19" fillId="3" borderId="22" xfId="0" applyNumberFormat="1" applyFont="1" applyFill="1" applyBorder="1" applyAlignment="1">
      <alignment horizontal="center" vertical="center" wrapText="1"/>
    </xf>
    <xf numFmtId="3" fontId="19" fillId="3" borderId="23" xfId="0" applyNumberFormat="1" applyFont="1" applyFill="1" applyBorder="1" applyAlignment="1">
      <alignment horizontal="center" vertical="center" wrapText="1"/>
    </xf>
    <xf numFmtId="3" fontId="19" fillId="3" borderId="24" xfId="0" applyNumberFormat="1" applyFont="1" applyFill="1" applyBorder="1" applyAlignment="1">
      <alignment horizontal="center" vertical="center" wrapText="1"/>
    </xf>
    <xf numFmtId="3" fontId="1" fillId="3" borderId="21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 shrinkToFit="1"/>
    </xf>
    <xf numFmtId="3" fontId="4" fillId="0" borderId="25" xfId="0" applyNumberFormat="1" applyFont="1" applyBorder="1" applyAlignment="1">
      <alignment horizontal="center" vertical="center" wrapText="1"/>
    </xf>
    <xf numFmtId="3" fontId="21" fillId="3" borderId="22" xfId="0" applyNumberFormat="1" applyFont="1" applyFill="1" applyBorder="1" applyAlignment="1">
      <alignment horizontal="center" vertical="center" wrapText="1"/>
    </xf>
    <xf numFmtId="3" fontId="21" fillId="3" borderId="23" xfId="0" applyNumberFormat="1" applyFont="1" applyFill="1" applyBorder="1" applyAlignment="1">
      <alignment horizontal="center" vertical="center" wrapText="1"/>
    </xf>
    <xf numFmtId="3" fontId="1" fillId="3" borderId="2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right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 wrapText="1"/>
    </xf>
    <xf numFmtId="0" fontId="21" fillId="3" borderId="28" xfId="0" applyFont="1" applyFill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 shrinkToFit="1"/>
    </xf>
    <xf numFmtId="0" fontId="9" fillId="2" borderId="27" xfId="0" applyFont="1" applyFill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" fontId="19" fillId="3" borderId="22" xfId="0" applyNumberFormat="1" applyFont="1" applyFill="1" applyBorder="1" applyAlignment="1">
      <alignment horizontal="center" vertical="center" wrapText="1"/>
    </xf>
    <xf numFmtId="0" fontId="19" fillId="3" borderId="23" xfId="0" applyFont="1" applyFill="1" applyBorder="1" applyAlignment="1">
      <alignment horizontal="right" vertical="center"/>
    </xf>
    <xf numFmtId="4" fontId="19" fillId="3" borderId="23" xfId="0" applyNumberFormat="1" applyFont="1" applyFill="1" applyBorder="1" applyAlignment="1">
      <alignment horizontal="center" vertical="center" wrapText="1"/>
    </xf>
    <xf numFmtId="4" fontId="19" fillId="3" borderId="28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3" fontId="6" fillId="2" borderId="29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right" vertical="center" wrapText="1"/>
    </xf>
    <xf numFmtId="3" fontId="18" fillId="2" borderId="2" xfId="0" applyNumberFormat="1" applyFont="1" applyFill="1" applyBorder="1" applyAlignment="1">
      <alignment horizontal="center" vertical="center"/>
    </xf>
    <xf numFmtId="3" fontId="18" fillId="0" borderId="3" xfId="0" applyNumberFormat="1" applyFont="1" applyBorder="1" applyAlignment="1">
      <alignment horizontal="center" vertical="center"/>
    </xf>
    <xf numFmtId="3" fontId="18" fillId="2" borderId="3" xfId="0" applyNumberFormat="1" applyFont="1" applyFill="1" applyBorder="1" applyAlignment="1">
      <alignment horizontal="center" vertical="center"/>
    </xf>
    <xf numFmtId="1" fontId="19" fillId="2" borderId="2" xfId="0" applyNumberFormat="1" applyFont="1" applyFill="1" applyBorder="1" applyAlignment="1">
      <alignment horizontal="center" vertical="center" wrapText="1"/>
    </xf>
    <xf numFmtId="3" fontId="19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 wrapText="1"/>
    </xf>
    <xf numFmtId="0" fontId="26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right" vertical="center"/>
    </xf>
    <xf numFmtId="3" fontId="19" fillId="3" borderId="2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28" fillId="3" borderId="8" xfId="0" applyNumberFormat="1" applyFont="1" applyFill="1" applyBorder="1" applyAlignment="1">
      <alignment horizontal="center" vertical="center" wrapText="1"/>
    </xf>
  </cellXfs>
  <cellStyles count="2">
    <cellStyle name="Įprastas" xfId="0" builtinId="0"/>
    <cellStyle name="Paprastas_Lapas1_1" xfId="1" xr:uid="{00000000-0005-0000-0000-000002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iana Klimenkienė" id="{177379A4-92A4-4F4A-A464-BEC5491A3E74}" userId="S::diana.klimenkiene@arsa.lt::bf5ff8e6-5a00-4497-b1b9-9554682fc73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9" dT="2025-05-02T10:42:35.31" personId="{177379A4-92A4-4F4A-A464-BEC5491A3E74}" id="{8B9FA42B-6815-4FB6-A414-77FAAB074164}">
    <text>Tiekėjo pasiūlyme pateikta transporto priemonė, (įrašoma pagal degalų/ kur rūšį)</text>
  </threadedComment>
  <threadedComment ref="E9" dT="2025-05-02T10:42:46.80" personId="{177379A4-92A4-4F4A-A464-BEC5491A3E74}" id="{3929B298-D9C7-4FCE-BB18-34850C5BC71B}">
    <text>Tiekėjo pasiūlyme pateikta transporto priemonė, (įrašoma pagal degalų/ kur rūšį), jeigu pasiūlo.</text>
  </threadedComment>
  <threadedComment ref="C13" dT="2025-05-02T10:40:36.12" personId="{177379A4-92A4-4F4A-A464-BEC5491A3E74}" id="{2749364E-B139-43CD-8A83-0963AAD590CB}">
    <text>Tiekėjo Pasiūlyme nurodytas 1 km paslaugos teikimo pagal transporto priemonės kuro/ degalų rūšį įkainis_Sutarties priedas Nr. 3</text>
  </threadedComment>
  <threadedComment ref="C15" dT="2025-05-06T12:32:21.32" personId="{177379A4-92A4-4F4A-A464-BEC5491A3E74}" id="{812E7EC6-B14A-4F99-8C26-71C6A3C49E94}">
    <text>Pateikiamos kasos aparatų juostos, banko sąskaitų išrašai ar kt. dokumentai pagrindžiantys gautas pajamas už parduotus važiavimo bilietus.</text>
  </threadedComment>
  <threadedComment ref="F17" dT="2025-05-02T10:41:19.05" personId="{177379A4-92A4-4F4A-A464-BEC5491A3E74}" id="{886EBE3F-B547-4588-8969-1EFACFD3F414}">
    <text>Apmokama Tiekėjui  už suteiktas paslaugas suma, Eur be PVM</text>
  </threadedComment>
  <threadedComment ref="D36" dT="2025-05-02T10:42:35.31" personId="{177379A4-92A4-4F4A-A464-BEC5491A3E74}" id="{3A028C01-6395-4CA7-A391-A495DA4882EE}">
    <text>Tiekėjo pasiūlyme pateikta transporto priemonė, (įrašoma pagal degalų/ kur rūšį). Tuo atveju jei siūlo.</text>
  </threadedComment>
  <threadedComment ref="E36" dT="2025-05-02T10:42:46.80" personId="{177379A4-92A4-4F4A-A464-BEC5491A3E74}" id="{A97E376D-425D-4685-B130-DF8EFA593A55}">
    <text>Tiekėjo pasiūlyme pateikta transporto priemonė, (įrašoma pagal degalų/ kur rūšį), jeigu pasiūlo.</text>
  </threadedComment>
  <threadedComment ref="C40" dT="2025-05-02T10:40:36.12" personId="{177379A4-92A4-4F4A-A464-BEC5491A3E74}" id="{ABECBA0F-CAB2-4C0C-A739-29431103B824}">
    <text>Tiekėjo Pasiūlyme nurodytas 1 km paslaugos teikimo pagal transporto priemonės kuro/ degalų rūšį įkainis_Sutarties priedas Nr. 3</text>
  </threadedComment>
  <threadedComment ref="F44" dT="2025-05-02T10:41:19.05" personId="{177379A4-92A4-4F4A-A464-BEC5491A3E74}" id="{97EC991D-5F91-45B1-8080-C2C071C95705}">
    <text>Apmokama Tiekėjui  už suteiktas paslaugas suma, Eur be PVM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J9" dT="2025-05-06T07:50:22.57" personId="{177379A4-92A4-4F4A-A464-BEC5491A3E74}" id="{B16DB69B-FF38-4B2D-A313-27C0DA849B09}">
    <text>Sutarties priedas Nr. 2. Įrašoma Tiekėjo pasiūlyme nurodyta Transporto priemonė: TP klasė, modelis, kuro rūšis.</text>
  </threadedComment>
  <threadedComment ref="C15" dT="2025-05-08T05:26:53.17" personId="{177379A4-92A4-4F4A-A464-BEC5491A3E74}" id="{5F8519E6-50DC-4888-9A73-31AE5A473D26}">
    <text>Planuojama, kad maršrutą aptarnaus 100 proc. ekologiška Transporto priemonė (elektrinė ir pan.), tuo atveju jeigu tiekėjas pasiūlys.</text>
  </threadedComment>
  <threadedComment ref="J15" dT="2025-05-08T05:26:11.11" personId="{177379A4-92A4-4F4A-A464-BEC5491A3E74}" id="{6B77B09E-1302-47AB-924B-C9B88B9EB725}">
    <text>Planuojama, kad maršrutą aptarnaus 100 proc. ekologiška Transporto priemonė (elektrinė ir pan.)</text>
  </threadedComment>
  <threadedComment ref="C23" dT="2025-05-06T07:46:26.28" personId="{177379A4-92A4-4F4A-A464-BEC5491A3E74}" id="{5860961E-398F-4717-ABAD-5DE75FAD2A52}">
    <text>Sutarties priedas Nr. 2. Tiekėjo pasiūlyme nurodyta siūloma Transporto priemonė: TP klasė, modelis, kuro rūšis.</text>
  </threadedComment>
  <threadedComment ref="C24" dT="2025-05-06T07:46:33.40" personId="{177379A4-92A4-4F4A-A464-BEC5491A3E74}" id="{E4804826-5B41-48E5-950F-E513A0062EC8}">
    <text>Sutarties priedas Nr. 2. Tiekėjo pasiūlyme nurodyta siūloma Transporto priemonė: TP klasė, modelis, kuro rūšis.</text>
  </threadedComment>
  <threadedComment ref="J43" dT="2025-05-06T07:50:22.57" personId="{177379A4-92A4-4F4A-A464-BEC5491A3E74}" id="{D9F34145-F86A-4118-A423-9E92ABFAC01F}">
    <text>Sutarties priedas Nr. 2. Įrašoma Tiekėjo pasiūlyme nurodyta Transporto priemonė: TP klasė, modelis, kuro rūšis.</text>
  </threadedComment>
  <threadedComment ref="C54" dT="2025-05-06T07:51:36.75" personId="{177379A4-92A4-4F4A-A464-BEC5491A3E74}" id="{61CBC02C-6310-44CE-83F6-545CAB16E187}">
    <text>Planuojama, kad maršrutą aptarnaus 100 proc. ekologiška Transporto priemonė (elektrinė ir pan.), tuo atveju jeigu tiekėjas pasiūlys.</text>
  </threadedComment>
  <threadedComment ref="J54" dT="2025-05-06T07:51:56.11" personId="{177379A4-92A4-4F4A-A464-BEC5491A3E74}" id="{1CAAEAFE-71F3-4F15-B254-0B19C5197C1D}">
    <text>Planuojama, kad maršrutą aptarnaus 100 proc. ekologiška Transporto priemonė (elektrinė ir pan.)</text>
  </threadedComment>
  <threadedComment ref="C56" dT="2025-05-06T07:46:49.01" personId="{177379A4-92A4-4F4A-A464-BEC5491A3E74}" id="{5D18F152-86C8-470D-88B5-F4225C947E1D}">
    <text>Sutarties priedas Nr. 2. Tiekėjo pasiūlyme nurodyta siūloma Transporto priemonė: TP klasė, modelis, kuro rūšis.</text>
  </threadedComment>
  <threadedComment ref="C57" dT="2025-05-06T07:47:02.20" personId="{177379A4-92A4-4F4A-A464-BEC5491A3E74}" id="{102F78EA-2378-46AD-A4C5-58D11A0E4A63}">
    <text>Sutarties priedas Nr. 2. Tiekėjo pasiūlyme nurodyta siūloma Transporto priemonė: TP klasė, modelis, kuro rūšis.</text>
  </threadedComment>
  <threadedComment ref="C60" dT="2025-05-06T07:47:22.52" personId="{177379A4-92A4-4F4A-A464-BEC5491A3E74}" id="{2311DF8F-2076-42A2-A0CF-68A2D91BD815}">
    <text>Sutarties priedas Nr. 2. Tiekėjo pasiūlyme nurodyta siūloma Transporto priemonė: TP klasė, modelis, kuro rūšis.</text>
  </threadedComment>
  <threadedComment ref="C61" dT="2025-05-06T07:47:39.60" personId="{177379A4-92A4-4F4A-A464-BEC5491A3E74}" id="{98223EA1-B143-4A66-BAA3-5016554CCB59}">
    <text>Sutarties priedas Nr. 2. Tiekėjo pasiūlyme nurodyta siūloma Transporto priemonė: TP klasė, modelis, kuro rūšis.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8D100-B4DC-4025-A704-0AB6D1B0ABBC}">
  <sheetPr>
    <tabColor rgb="FFC00000"/>
    <pageSetUpPr fitToPage="1"/>
  </sheetPr>
  <dimension ref="A1:F55"/>
  <sheetViews>
    <sheetView topLeftCell="A12" zoomScale="115" zoomScaleNormal="115" workbookViewId="0">
      <selection activeCell="B31" sqref="B31:F31"/>
    </sheetView>
  </sheetViews>
  <sheetFormatPr defaultColWidth="8.85546875" defaultRowHeight="15.75" x14ac:dyDescent="0.25"/>
  <cols>
    <col min="1" max="1" width="4.140625" style="2" customWidth="1"/>
    <col min="2" max="2" width="5.7109375" style="2" customWidth="1"/>
    <col min="3" max="3" width="61" style="2" customWidth="1"/>
    <col min="4" max="4" width="11.42578125" style="2" customWidth="1"/>
    <col min="5" max="6" width="14" style="2" customWidth="1"/>
    <col min="7" max="7" width="3.28515625" style="2" customWidth="1"/>
    <col min="8" max="16384" width="8.85546875" style="2"/>
  </cols>
  <sheetData>
    <row r="1" spans="2:6" ht="6" customHeight="1" x14ac:dyDescent="0.25">
      <c r="B1" s="125"/>
      <c r="C1" s="125"/>
      <c r="D1" s="125"/>
      <c r="E1" s="125"/>
      <c r="F1" s="125"/>
    </row>
    <row r="2" spans="2:6" x14ac:dyDescent="0.25">
      <c r="B2" s="128" t="s">
        <v>44</v>
      </c>
      <c r="C2" s="128"/>
      <c r="D2" s="128"/>
      <c r="E2" s="128"/>
      <c r="F2" s="128"/>
    </row>
    <row r="3" spans="2:6" ht="12.75" customHeight="1" x14ac:dyDescent="0.25">
      <c r="D3" s="11"/>
      <c r="E3" s="11"/>
      <c r="F3" s="11"/>
    </row>
    <row r="4" spans="2:6" ht="21.6" customHeight="1" x14ac:dyDescent="0.25">
      <c r="B4" s="126" t="s">
        <v>25</v>
      </c>
      <c r="C4" s="126"/>
      <c r="D4" s="126"/>
      <c r="E4" s="126"/>
      <c r="F4" s="126"/>
    </row>
    <row r="5" spans="2:6" ht="21.6" customHeight="1" x14ac:dyDescent="0.25">
      <c r="B5" s="129" t="s">
        <v>55</v>
      </c>
      <c r="C5" s="129"/>
      <c r="D5" s="129"/>
      <c r="E5" s="129"/>
      <c r="F5" s="129"/>
    </row>
    <row r="6" spans="2:6" ht="28.5" customHeight="1" x14ac:dyDescent="0.25">
      <c r="B6" s="126" t="s">
        <v>56</v>
      </c>
      <c r="C6" s="126"/>
      <c r="D6" s="126"/>
      <c r="E6" s="126"/>
      <c r="F6" s="126"/>
    </row>
    <row r="7" spans="2:6" ht="28.5" customHeight="1" x14ac:dyDescent="0.25">
      <c r="B7" s="126" t="s">
        <v>26</v>
      </c>
      <c r="C7" s="126"/>
      <c r="D7" s="126"/>
      <c r="E7" s="126"/>
      <c r="F7" s="126"/>
    </row>
    <row r="8" spans="2:6" ht="6" customHeight="1" thickBot="1" x14ac:dyDescent="0.3">
      <c r="B8" s="125"/>
      <c r="C8" s="125"/>
      <c r="D8" s="125"/>
      <c r="E8" s="125"/>
      <c r="F8" s="125"/>
    </row>
    <row r="9" spans="2:6" ht="81" customHeight="1" x14ac:dyDescent="0.25">
      <c r="B9" s="75" t="s">
        <v>1</v>
      </c>
      <c r="C9" s="101" t="s">
        <v>71</v>
      </c>
      <c r="D9" s="102" t="s">
        <v>57</v>
      </c>
      <c r="E9" s="103" t="s">
        <v>58</v>
      </c>
      <c r="F9" s="52" t="s">
        <v>60</v>
      </c>
    </row>
    <row r="10" spans="2:6" ht="18" customHeight="1" x14ac:dyDescent="0.25">
      <c r="B10" s="77" t="s">
        <v>27</v>
      </c>
      <c r="C10" s="28" t="s">
        <v>28</v>
      </c>
      <c r="D10" s="28" t="s">
        <v>29</v>
      </c>
      <c r="E10" s="51" t="s">
        <v>30</v>
      </c>
      <c r="F10" s="53" t="s">
        <v>31</v>
      </c>
    </row>
    <row r="11" spans="2:6" ht="24" customHeight="1" x14ac:dyDescent="0.25">
      <c r="B11" s="104">
        <v>1</v>
      </c>
      <c r="C11" s="7" t="s">
        <v>82</v>
      </c>
      <c r="D11" s="54">
        <v>0</v>
      </c>
      <c r="E11" s="55">
        <f>'Priedas4_Ridos ataskaita Nr.2'!H24</f>
        <v>0</v>
      </c>
      <c r="F11" s="56">
        <f t="shared" ref="F11:F17" si="0">D11+E11</f>
        <v>0</v>
      </c>
    </row>
    <row r="12" spans="2:6" ht="24" customHeight="1" x14ac:dyDescent="0.25">
      <c r="B12" s="104">
        <v>2</v>
      </c>
      <c r="C12" s="7" t="s">
        <v>83</v>
      </c>
      <c r="D12" s="54">
        <v>0</v>
      </c>
      <c r="E12" s="55">
        <f>'Priedas4_Ridos ataskaita Nr.2'!I24</f>
        <v>0</v>
      </c>
      <c r="F12" s="56">
        <f t="shared" si="0"/>
        <v>0</v>
      </c>
    </row>
    <row r="13" spans="2:6" ht="16.899999999999999" customHeight="1" x14ac:dyDescent="0.25">
      <c r="B13" s="105">
        <v>3</v>
      </c>
      <c r="C13" s="106" t="s">
        <v>84</v>
      </c>
      <c r="D13" s="64">
        <v>0</v>
      </c>
      <c r="E13" s="65">
        <v>0</v>
      </c>
      <c r="F13" s="57">
        <f t="shared" si="0"/>
        <v>0</v>
      </c>
    </row>
    <row r="14" spans="2:6" ht="16.899999999999999" customHeight="1" x14ac:dyDescent="0.25">
      <c r="B14" s="107">
        <v>4</v>
      </c>
      <c r="C14" s="50" t="s">
        <v>59</v>
      </c>
      <c r="D14" s="58">
        <f>D11*D13</f>
        <v>0</v>
      </c>
      <c r="E14" s="59">
        <f>E11*E13</f>
        <v>0</v>
      </c>
      <c r="F14" s="60">
        <f t="shared" si="0"/>
        <v>0</v>
      </c>
    </row>
    <row r="15" spans="2:6" ht="38.25" customHeight="1" x14ac:dyDescent="0.25">
      <c r="B15" s="108">
        <v>5</v>
      </c>
      <c r="C15" s="4" t="s">
        <v>94</v>
      </c>
      <c r="D15" s="61">
        <v>0</v>
      </c>
      <c r="E15" s="62">
        <v>0</v>
      </c>
      <c r="F15" s="57">
        <f t="shared" si="0"/>
        <v>0</v>
      </c>
    </row>
    <row r="16" spans="2:6" ht="24" customHeight="1" thickBot="1" x14ac:dyDescent="0.3">
      <c r="B16" s="108">
        <v>6</v>
      </c>
      <c r="C16" s="7" t="s">
        <v>85</v>
      </c>
      <c r="D16" s="61">
        <v>0</v>
      </c>
      <c r="E16" s="62">
        <v>0</v>
      </c>
      <c r="F16" s="63">
        <f t="shared" si="0"/>
        <v>0</v>
      </c>
    </row>
    <row r="17" spans="1:6" ht="18" customHeight="1" thickBot="1" x14ac:dyDescent="0.3">
      <c r="A17" s="30"/>
      <c r="B17" s="109">
        <v>7</v>
      </c>
      <c r="C17" s="110" t="s">
        <v>86</v>
      </c>
      <c r="D17" s="111">
        <f>D14-(D15+D16)</f>
        <v>0</v>
      </c>
      <c r="E17" s="112">
        <f>E14-(E15+E16)</f>
        <v>0</v>
      </c>
      <c r="F17" s="135">
        <f t="shared" si="0"/>
        <v>0</v>
      </c>
    </row>
    <row r="18" spans="1:6" ht="24.75" customHeight="1" x14ac:dyDescent="0.25">
      <c r="B18" s="130" t="s">
        <v>93</v>
      </c>
      <c r="C18" s="130"/>
      <c r="D18" s="130"/>
      <c r="E18" s="130"/>
      <c r="F18" s="130"/>
    </row>
    <row r="19" spans="1:6" ht="21" customHeight="1" x14ac:dyDescent="0.25">
      <c r="B19" s="127" t="s">
        <v>45</v>
      </c>
      <c r="C19" s="127"/>
    </row>
    <row r="20" spans="1:6" ht="18" customHeight="1" x14ac:dyDescent="0.25">
      <c r="B20" s="46" t="s">
        <v>78</v>
      </c>
      <c r="E20" s="1" t="s">
        <v>76</v>
      </c>
    </row>
    <row r="21" spans="1:6" ht="6.75" customHeight="1" x14ac:dyDescent="0.25">
      <c r="B21" s="45"/>
      <c r="C21" s="23"/>
    </row>
    <row r="22" spans="1:6" x14ac:dyDescent="0.25">
      <c r="B22" s="48"/>
      <c r="C22" s="47"/>
    </row>
    <row r="23" spans="1:6" ht="18" customHeight="1" x14ac:dyDescent="0.25">
      <c r="B23" s="46" t="s">
        <v>77</v>
      </c>
    </row>
    <row r="24" spans="1:6" ht="21" customHeight="1" x14ac:dyDescent="0.25">
      <c r="B24" s="45"/>
      <c r="C24" s="23"/>
    </row>
    <row r="25" spans="1:6" ht="21" customHeight="1" x14ac:dyDescent="0.25">
      <c r="B25" s="127" t="s">
        <v>46</v>
      </c>
      <c r="C25" s="127"/>
    </row>
    <row r="26" spans="1:6" ht="18" customHeight="1" x14ac:dyDescent="0.25">
      <c r="B26" s="46" t="s">
        <v>47</v>
      </c>
    </row>
    <row r="27" spans="1:6" x14ac:dyDescent="0.25">
      <c r="B27" s="45"/>
      <c r="C27" s="23"/>
    </row>
    <row r="28" spans="1:6" ht="21.75" customHeight="1" x14ac:dyDescent="0.25">
      <c r="D28" s="11"/>
      <c r="E28" s="11"/>
      <c r="F28" s="11"/>
    </row>
    <row r="29" spans="1:6" x14ac:dyDescent="0.25">
      <c r="B29" s="128" t="s">
        <v>53</v>
      </c>
      <c r="C29" s="128"/>
      <c r="D29" s="128"/>
      <c r="E29" s="128"/>
      <c r="F29" s="128"/>
    </row>
    <row r="30" spans="1:6" ht="6" customHeight="1" x14ac:dyDescent="0.25">
      <c r="D30" s="11"/>
      <c r="E30" s="11"/>
      <c r="F30" s="11"/>
    </row>
    <row r="31" spans="1:6" ht="21.6" customHeight="1" x14ac:dyDescent="0.25">
      <c r="B31" s="126" t="s">
        <v>25</v>
      </c>
      <c r="C31" s="126"/>
      <c r="D31" s="126"/>
      <c r="E31" s="126"/>
      <c r="F31" s="126"/>
    </row>
    <row r="32" spans="1:6" ht="21.6" customHeight="1" x14ac:dyDescent="0.25">
      <c r="B32" s="131" t="s">
        <v>55</v>
      </c>
      <c r="C32" s="131"/>
      <c r="D32" s="131"/>
      <c r="E32" s="131"/>
      <c r="F32" s="131"/>
    </row>
    <row r="33" spans="1:6" ht="28.5" customHeight="1" x14ac:dyDescent="0.25">
      <c r="B33" s="126" t="s">
        <v>34</v>
      </c>
      <c r="C33" s="126"/>
      <c r="D33" s="126"/>
      <c r="E33" s="126"/>
      <c r="F33" s="126"/>
    </row>
    <row r="34" spans="1:6" ht="28.5" customHeight="1" x14ac:dyDescent="0.25">
      <c r="B34" s="126" t="s">
        <v>26</v>
      </c>
      <c r="C34" s="126"/>
      <c r="D34" s="126"/>
      <c r="E34" s="126"/>
      <c r="F34" s="126"/>
    </row>
    <row r="35" spans="1:6" ht="6" customHeight="1" thickBot="1" x14ac:dyDescent="0.3">
      <c r="B35" s="125"/>
      <c r="C35" s="125"/>
      <c r="D35" s="125"/>
      <c r="E35" s="125"/>
      <c r="F35" s="125"/>
    </row>
    <row r="36" spans="1:6" ht="81" customHeight="1" x14ac:dyDescent="0.25">
      <c r="B36" s="75" t="s">
        <v>1</v>
      </c>
      <c r="C36" s="101" t="s">
        <v>72</v>
      </c>
      <c r="D36" s="102" t="s">
        <v>57</v>
      </c>
      <c r="E36" s="103" t="s">
        <v>58</v>
      </c>
      <c r="F36" s="52" t="s">
        <v>60</v>
      </c>
    </row>
    <row r="37" spans="1:6" ht="18" customHeight="1" x14ac:dyDescent="0.25">
      <c r="B37" s="77" t="s">
        <v>27</v>
      </c>
      <c r="C37" s="28" t="s">
        <v>28</v>
      </c>
      <c r="D37" s="28" t="s">
        <v>29</v>
      </c>
      <c r="E37" s="51" t="s">
        <v>30</v>
      </c>
      <c r="F37" s="53" t="s">
        <v>31</v>
      </c>
    </row>
    <row r="38" spans="1:6" ht="24" customHeight="1" x14ac:dyDescent="0.25">
      <c r="B38" s="104">
        <v>1</v>
      </c>
      <c r="C38" s="7" t="s">
        <v>82</v>
      </c>
      <c r="D38" s="54">
        <f>'Priedas4_Ridos ataskaita Nr.2'!H49</f>
        <v>0</v>
      </c>
      <c r="E38" s="55">
        <f>'Priedas4_Ridos ataskaita Nr.2'!H24</f>
        <v>0</v>
      </c>
      <c r="F38" s="56">
        <f t="shared" ref="F38:F44" si="1">D38+E38</f>
        <v>0</v>
      </c>
    </row>
    <row r="39" spans="1:6" ht="24" customHeight="1" x14ac:dyDescent="0.25">
      <c r="B39" s="104">
        <v>2</v>
      </c>
      <c r="C39" s="7" t="s">
        <v>83</v>
      </c>
      <c r="D39" s="54">
        <f>'Priedas4_Ridos ataskaita Nr.2'!I56</f>
        <v>0</v>
      </c>
      <c r="E39" s="55">
        <f>'Priedas4_Ridos ataskaita Nr.2'!I57</f>
        <v>0</v>
      </c>
      <c r="F39" s="56">
        <f t="shared" ref="F39" si="2">D39+E39</f>
        <v>0</v>
      </c>
    </row>
    <row r="40" spans="1:6" ht="16.899999999999999" customHeight="1" x14ac:dyDescent="0.25">
      <c r="B40" s="105">
        <v>3</v>
      </c>
      <c r="C40" s="106" t="s">
        <v>84</v>
      </c>
      <c r="D40" s="64">
        <v>0</v>
      </c>
      <c r="E40" s="65">
        <v>0</v>
      </c>
      <c r="F40" s="57">
        <f t="shared" si="1"/>
        <v>0</v>
      </c>
    </row>
    <row r="41" spans="1:6" ht="16.899999999999999" customHeight="1" x14ac:dyDescent="0.25">
      <c r="B41" s="107">
        <v>4</v>
      </c>
      <c r="C41" s="50" t="s">
        <v>59</v>
      </c>
      <c r="D41" s="58">
        <f>D38*D40</f>
        <v>0</v>
      </c>
      <c r="E41" s="59">
        <f>E38*E40</f>
        <v>0</v>
      </c>
      <c r="F41" s="60">
        <f t="shared" si="1"/>
        <v>0</v>
      </c>
    </row>
    <row r="42" spans="1:6" ht="38.25" customHeight="1" x14ac:dyDescent="0.25">
      <c r="B42" s="108">
        <v>5</v>
      </c>
      <c r="C42" s="4" t="s">
        <v>94</v>
      </c>
      <c r="D42" s="61">
        <v>0</v>
      </c>
      <c r="E42" s="62">
        <v>0</v>
      </c>
      <c r="F42" s="57">
        <f t="shared" si="1"/>
        <v>0</v>
      </c>
    </row>
    <row r="43" spans="1:6" ht="24" customHeight="1" thickBot="1" x14ac:dyDescent="0.3">
      <c r="B43" s="108">
        <v>6</v>
      </c>
      <c r="C43" s="7" t="s">
        <v>85</v>
      </c>
      <c r="D43" s="61">
        <v>0</v>
      </c>
      <c r="E43" s="62">
        <v>0</v>
      </c>
      <c r="F43" s="63">
        <f t="shared" si="1"/>
        <v>0</v>
      </c>
    </row>
    <row r="44" spans="1:6" ht="18" customHeight="1" thickBot="1" x14ac:dyDescent="0.3">
      <c r="A44" s="30"/>
      <c r="B44" s="109">
        <v>7</v>
      </c>
      <c r="C44" s="110" t="s">
        <v>86</v>
      </c>
      <c r="D44" s="111">
        <f>D41-(D42+D43)</f>
        <v>0</v>
      </c>
      <c r="E44" s="112">
        <f>E41-(E42+E43)</f>
        <v>0</v>
      </c>
      <c r="F44" s="135">
        <f t="shared" si="1"/>
        <v>0</v>
      </c>
    </row>
    <row r="45" spans="1:6" ht="17.25" customHeight="1" x14ac:dyDescent="0.25">
      <c r="B45" s="130" t="s">
        <v>93</v>
      </c>
      <c r="C45" s="130"/>
      <c r="D45" s="130"/>
      <c r="E45" s="130"/>
      <c r="F45" s="130"/>
    </row>
    <row r="46" spans="1:6" ht="17.25" customHeight="1" x14ac:dyDescent="0.25">
      <c r="B46" s="22"/>
      <c r="C46" s="22"/>
      <c r="D46" s="22"/>
      <c r="E46" s="22"/>
      <c r="F46" s="22"/>
    </row>
    <row r="47" spans="1:6" ht="21" customHeight="1" x14ac:dyDescent="0.25">
      <c r="B47" s="127" t="s">
        <v>45</v>
      </c>
      <c r="C47" s="127"/>
    </row>
    <row r="48" spans="1:6" ht="18" customHeight="1" x14ac:dyDescent="0.25">
      <c r="B48" s="46" t="s">
        <v>78</v>
      </c>
    </row>
    <row r="49" spans="2:3" ht="6.75" customHeight="1" x14ac:dyDescent="0.25">
      <c r="B49" s="45"/>
      <c r="C49" s="23"/>
    </row>
    <row r="50" spans="2:3" x14ac:dyDescent="0.25">
      <c r="B50" s="48"/>
      <c r="C50" s="47"/>
    </row>
    <row r="51" spans="2:3" ht="18" customHeight="1" x14ac:dyDescent="0.25">
      <c r="B51" s="46" t="s">
        <v>77</v>
      </c>
    </row>
    <row r="52" spans="2:3" ht="11.25" customHeight="1" x14ac:dyDescent="0.25">
      <c r="B52" s="45"/>
      <c r="C52" s="23"/>
    </row>
    <row r="53" spans="2:3" ht="21" customHeight="1" x14ac:dyDescent="0.25">
      <c r="B53" s="127" t="s">
        <v>46</v>
      </c>
      <c r="C53" s="127"/>
    </row>
    <row r="54" spans="2:3" ht="18" customHeight="1" x14ac:dyDescent="0.25">
      <c r="B54" s="46" t="s">
        <v>47</v>
      </c>
    </row>
    <row r="55" spans="2:3" x14ac:dyDescent="0.25">
      <c r="B55" s="45"/>
      <c r="C55" s="23"/>
    </row>
  </sheetData>
  <mergeCells count="19">
    <mergeCell ref="B53:C53"/>
    <mergeCell ref="B19:C19"/>
    <mergeCell ref="B25:C25"/>
    <mergeCell ref="B29:F29"/>
    <mergeCell ref="B31:F31"/>
    <mergeCell ref="B32:F32"/>
    <mergeCell ref="B33:F33"/>
    <mergeCell ref="B8:F8"/>
    <mergeCell ref="B1:F1"/>
    <mergeCell ref="B34:F34"/>
    <mergeCell ref="B35:F35"/>
    <mergeCell ref="B47:C47"/>
    <mergeCell ref="B2:F2"/>
    <mergeCell ref="B4:F4"/>
    <mergeCell ref="B5:F5"/>
    <mergeCell ref="B6:F6"/>
    <mergeCell ref="B7:F7"/>
    <mergeCell ref="B18:F18"/>
    <mergeCell ref="B45:F45"/>
  </mergeCells>
  <pageMargins left="0.42" right="0.17" top="0.75" bottom="0.75" header="0.3" footer="0.3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0BD1D-EE81-4F44-A4F1-642D017434D4}">
  <sheetPr>
    <tabColor theme="5" tint="-0.499984740745262"/>
    <pageSetUpPr fitToPage="1"/>
  </sheetPr>
  <dimension ref="A1:J71"/>
  <sheetViews>
    <sheetView tabSelected="1" topLeftCell="A35" workbookViewId="0">
      <selection activeCell="N49" sqref="N49"/>
    </sheetView>
  </sheetViews>
  <sheetFormatPr defaultColWidth="8.85546875" defaultRowHeight="15.75" x14ac:dyDescent="0.25"/>
  <cols>
    <col min="1" max="1" width="2.28515625" style="2" customWidth="1"/>
    <col min="2" max="2" width="5.7109375" style="2" customWidth="1"/>
    <col min="3" max="3" width="51.28515625" style="2" customWidth="1"/>
    <col min="4" max="5" width="10.85546875" style="2" customWidth="1"/>
    <col min="6" max="7" width="11.42578125" style="2" customWidth="1"/>
    <col min="8" max="10" width="14" style="2" customWidth="1"/>
    <col min="11" max="11" width="1.7109375" style="2" customWidth="1"/>
    <col min="12" max="16384" width="8.85546875" style="2"/>
  </cols>
  <sheetData>
    <row r="1" spans="2:10" ht="6" customHeight="1" x14ac:dyDescent="0.25">
      <c r="D1" s="11"/>
      <c r="E1" s="11"/>
      <c r="F1" s="11"/>
      <c r="G1" s="11"/>
      <c r="H1" s="11"/>
      <c r="I1" s="11"/>
      <c r="J1" s="11"/>
    </row>
    <row r="2" spans="2:10" x14ac:dyDescent="0.25">
      <c r="B2" s="128" t="s">
        <v>44</v>
      </c>
      <c r="C2" s="128"/>
      <c r="D2" s="128"/>
      <c r="E2" s="128"/>
      <c r="F2" s="128"/>
      <c r="G2" s="128"/>
      <c r="H2" s="128"/>
      <c r="I2" s="128"/>
      <c r="J2" s="128"/>
    </row>
    <row r="3" spans="2:10" ht="6" customHeight="1" x14ac:dyDescent="0.25">
      <c r="D3" s="11"/>
      <c r="E3" s="11"/>
      <c r="F3" s="11"/>
      <c r="G3" s="11"/>
      <c r="H3" s="11"/>
      <c r="I3" s="11"/>
      <c r="J3" s="11"/>
    </row>
    <row r="4" spans="2:10" ht="21.6" customHeight="1" x14ac:dyDescent="0.25">
      <c r="B4" s="126" t="s">
        <v>25</v>
      </c>
      <c r="C4" s="126"/>
      <c r="D4" s="126"/>
      <c r="E4" s="126"/>
      <c r="F4" s="126"/>
      <c r="G4" s="126"/>
      <c r="H4" s="126"/>
      <c r="I4" s="126"/>
      <c r="J4" s="126"/>
    </row>
    <row r="5" spans="2:10" ht="21.6" customHeight="1" x14ac:dyDescent="0.25">
      <c r="B5" s="131" t="s">
        <v>54</v>
      </c>
      <c r="C5" s="131"/>
      <c r="D5" s="131"/>
      <c r="E5" s="131"/>
      <c r="F5" s="131"/>
      <c r="G5" s="131"/>
      <c r="H5" s="131"/>
      <c r="I5" s="131"/>
      <c r="J5" s="131"/>
    </row>
    <row r="6" spans="2:10" ht="28.5" customHeight="1" x14ac:dyDescent="0.25">
      <c r="B6" s="126" t="s">
        <v>34</v>
      </c>
      <c r="C6" s="126"/>
      <c r="D6" s="126"/>
      <c r="E6" s="126"/>
      <c r="F6" s="126"/>
      <c r="G6" s="126"/>
      <c r="H6" s="126"/>
      <c r="I6" s="126"/>
      <c r="J6" s="126"/>
    </row>
    <row r="7" spans="2:10" ht="28.5" customHeight="1" x14ac:dyDescent="0.25">
      <c r="B7" s="126" t="s">
        <v>26</v>
      </c>
      <c r="C7" s="126"/>
      <c r="D7" s="126"/>
      <c r="E7" s="126"/>
      <c r="F7" s="126"/>
      <c r="G7" s="126"/>
      <c r="H7" s="126"/>
      <c r="I7" s="126"/>
      <c r="J7" s="126"/>
    </row>
    <row r="8" spans="2:10" ht="18" customHeight="1" x14ac:dyDescent="0.25">
      <c r="B8" s="132" t="s">
        <v>79</v>
      </c>
      <c r="C8" s="132"/>
      <c r="D8" s="132"/>
      <c r="E8" s="132"/>
      <c r="F8" s="132"/>
      <c r="G8" s="132"/>
      <c r="H8" s="132"/>
      <c r="I8" s="132"/>
      <c r="J8" s="132"/>
    </row>
    <row r="9" spans="2:10" ht="75.599999999999994" customHeight="1" x14ac:dyDescent="0.25">
      <c r="B9" s="24" t="s">
        <v>1</v>
      </c>
      <c r="C9" s="25" t="s">
        <v>9</v>
      </c>
      <c r="D9" s="24" t="s">
        <v>87</v>
      </c>
      <c r="E9" s="24" t="s">
        <v>50</v>
      </c>
      <c r="F9" s="24" t="s">
        <v>48</v>
      </c>
      <c r="G9" s="24" t="s">
        <v>49</v>
      </c>
      <c r="H9" s="24" t="s">
        <v>82</v>
      </c>
      <c r="I9" s="24" t="s">
        <v>80</v>
      </c>
      <c r="J9" s="34" t="s">
        <v>37</v>
      </c>
    </row>
    <row r="10" spans="2:10" ht="18" customHeight="1" x14ac:dyDescent="0.25">
      <c r="B10" s="28" t="s">
        <v>27</v>
      </c>
      <c r="C10" s="28" t="s">
        <v>28</v>
      </c>
      <c r="D10" s="28" t="s">
        <v>29</v>
      </c>
      <c r="E10" s="28" t="s">
        <v>30</v>
      </c>
      <c r="F10" s="28" t="s">
        <v>31</v>
      </c>
      <c r="G10" s="28" t="s">
        <v>32</v>
      </c>
      <c r="H10" s="28" t="s">
        <v>33</v>
      </c>
      <c r="I10" s="28" t="s">
        <v>38</v>
      </c>
      <c r="J10" s="28" t="s">
        <v>51</v>
      </c>
    </row>
    <row r="11" spans="2:10" ht="24" customHeight="1" x14ac:dyDescent="0.25">
      <c r="B11" s="26">
        <v>1</v>
      </c>
      <c r="C11" s="27" t="s">
        <v>10</v>
      </c>
      <c r="D11" s="114">
        <v>496</v>
      </c>
      <c r="E11" s="13">
        <v>0</v>
      </c>
      <c r="F11" s="13">
        <v>0</v>
      </c>
      <c r="G11" s="13">
        <f>F11-I11</f>
        <v>0</v>
      </c>
      <c r="H11" s="13">
        <v>0</v>
      </c>
      <c r="I11" s="13">
        <v>0</v>
      </c>
      <c r="J11" s="35" t="s">
        <v>40</v>
      </c>
    </row>
    <row r="12" spans="2:10" ht="16.899999999999999" customHeight="1" x14ac:dyDescent="0.25">
      <c r="B12" s="3">
        <v>2</v>
      </c>
      <c r="C12" s="7" t="s">
        <v>3</v>
      </c>
      <c r="D12" s="115">
        <v>1035</v>
      </c>
      <c r="E12" s="13">
        <v>0</v>
      </c>
      <c r="F12" s="13">
        <v>0</v>
      </c>
      <c r="G12" s="13">
        <f t="shared" ref="G12:G21" si="0">F12-I12</f>
        <v>0</v>
      </c>
      <c r="H12" s="13">
        <v>0</v>
      </c>
      <c r="I12" s="13">
        <v>0</v>
      </c>
      <c r="J12" s="35" t="s">
        <v>40</v>
      </c>
    </row>
    <row r="13" spans="2:10" ht="16.899999999999999" customHeight="1" x14ac:dyDescent="0.25">
      <c r="B13" s="3">
        <v>3</v>
      </c>
      <c r="C13" s="8" t="s">
        <v>2</v>
      </c>
      <c r="D13" s="115">
        <v>2519</v>
      </c>
      <c r="E13" s="13">
        <v>0</v>
      </c>
      <c r="F13" s="13">
        <v>0</v>
      </c>
      <c r="G13" s="13">
        <f t="shared" si="0"/>
        <v>0</v>
      </c>
      <c r="H13" s="13">
        <v>0</v>
      </c>
      <c r="I13" s="13">
        <v>0</v>
      </c>
      <c r="J13" s="35" t="s">
        <v>40</v>
      </c>
    </row>
    <row r="14" spans="2:10" ht="16.899999999999999" customHeight="1" x14ac:dyDescent="0.25">
      <c r="B14" s="3">
        <v>4</v>
      </c>
      <c r="C14" s="7" t="s">
        <v>4</v>
      </c>
      <c r="D14" s="115">
        <v>5157</v>
      </c>
      <c r="E14" s="13">
        <v>0</v>
      </c>
      <c r="F14" s="13">
        <v>0</v>
      </c>
      <c r="G14" s="13">
        <f t="shared" si="0"/>
        <v>0</v>
      </c>
      <c r="H14" s="13">
        <v>0</v>
      </c>
      <c r="I14" s="13">
        <v>0</v>
      </c>
      <c r="J14" s="35" t="s">
        <v>40</v>
      </c>
    </row>
    <row r="15" spans="2:10" s="30" customFormat="1" ht="24" customHeight="1" x14ac:dyDescent="0.25">
      <c r="B15" s="40">
        <v>5</v>
      </c>
      <c r="C15" s="41" t="s">
        <v>7</v>
      </c>
      <c r="D15" s="121">
        <v>3705</v>
      </c>
      <c r="E15" s="120">
        <v>0</v>
      </c>
      <c r="F15" s="120">
        <v>0</v>
      </c>
      <c r="G15" s="120">
        <f t="shared" si="0"/>
        <v>0</v>
      </c>
      <c r="H15" s="120">
        <v>0</v>
      </c>
      <c r="I15" s="120">
        <v>0</v>
      </c>
      <c r="J15" s="36" t="s">
        <v>39</v>
      </c>
    </row>
    <row r="16" spans="2:10" ht="16.899999999999999" customHeight="1" x14ac:dyDescent="0.25">
      <c r="B16" s="3">
        <v>6</v>
      </c>
      <c r="C16" s="7" t="s">
        <v>5</v>
      </c>
      <c r="D16" s="115">
        <v>2997</v>
      </c>
      <c r="E16" s="13">
        <v>0</v>
      </c>
      <c r="F16" s="13">
        <v>0</v>
      </c>
      <c r="G16" s="13">
        <f t="shared" si="0"/>
        <v>0</v>
      </c>
      <c r="H16" s="13">
        <v>0</v>
      </c>
      <c r="I16" s="13">
        <v>0</v>
      </c>
      <c r="J16" s="35" t="s">
        <v>40</v>
      </c>
    </row>
    <row r="17" spans="1:10" s="30" customFormat="1" ht="31.9" customHeight="1" x14ac:dyDescent="0.25">
      <c r="B17" s="40">
        <v>7</v>
      </c>
      <c r="C17" s="4" t="s">
        <v>8</v>
      </c>
      <c r="D17" s="121">
        <v>4090</v>
      </c>
      <c r="E17" s="120">
        <v>0</v>
      </c>
      <c r="F17" s="120">
        <v>0</v>
      </c>
      <c r="G17" s="120">
        <f t="shared" si="0"/>
        <v>0</v>
      </c>
      <c r="H17" s="120">
        <v>0</v>
      </c>
      <c r="I17" s="120">
        <v>0</v>
      </c>
      <c r="J17" s="35" t="s">
        <v>40</v>
      </c>
    </row>
    <row r="18" spans="1:10" ht="16.899999999999999" customHeight="1" x14ac:dyDescent="0.25">
      <c r="B18" s="3">
        <v>8</v>
      </c>
      <c r="C18" s="4" t="s">
        <v>20</v>
      </c>
      <c r="D18" s="116">
        <v>2166</v>
      </c>
      <c r="E18" s="13">
        <v>0</v>
      </c>
      <c r="F18" s="13">
        <v>0</v>
      </c>
      <c r="G18" s="13">
        <f t="shared" si="0"/>
        <v>0</v>
      </c>
      <c r="H18" s="13">
        <v>0</v>
      </c>
      <c r="I18" s="13">
        <v>0</v>
      </c>
      <c r="J18" s="35" t="s">
        <v>40</v>
      </c>
    </row>
    <row r="19" spans="1:10" ht="32.25" customHeight="1" x14ac:dyDescent="0.25">
      <c r="B19" s="3">
        <v>9</v>
      </c>
      <c r="C19" s="29" t="s">
        <v>6</v>
      </c>
      <c r="D19" s="115">
        <v>2843</v>
      </c>
      <c r="E19" s="13">
        <v>0</v>
      </c>
      <c r="F19" s="13">
        <v>0</v>
      </c>
      <c r="G19" s="13">
        <f t="shared" si="0"/>
        <v>0</v>
      </c>
      <c r="H19" s="13">
        <v>0</v>
      </c>
      <c r="I19" s="13">
        <v>0</v>
      </c>
      <c r="J19" s="35" t="s">
        <v>40</v>
      </c>
    </row>
    <row r="20" spans="1:10" ht="16.899999999999999" customHeight="1" x14ac:dyDescent="0.25">
      <c r="B20" s="3">
        <v>10</v>
      </c>
      <c r="C20" s="12" t="s">
        <v>15</v>
      </c>
      <c r="D20" s="115">
        <v>5397</v>
      </c>
      <c r="E20" s="13">
        <v>0</v>
      </c>
      <c r="F20" s="13">
        <v>0</v>
      </c>
      <c r="G20" s="13">
        <f t="shared" si="0"/>
        <v>0</v>
      </c>
      <c r="H20" s="13">
        <v>0</v>
      </c>
      <c r="I20" s="13">
        <v>0</v>
      </c>
      <c r="J20" s="35" t="s">
        <v>40</v>
      </c>
    </row>
    <row r="21" spans="1:10" ht="16.899999999999999" customHeight="1" x14ac:dyDescent="0.25">
      <c r="B21" s="3">
        <v>11</v>
      </c>
      <c r="C21" s="8" t="s">
        <v>22</v>
      </c>
      <c r="D21" s="116">
        <v>3180</v>
      </c>
      <c r="E21" s="13">
        <v>0</v>
      </c>
      <c r="F21" s="13">
        <v>0</v>
      </c>
      <c r="G21" s="13">
        <f t="shared" si="0"/>
        <v>0</v>
      </c>
      <c r="H21" s="13">
        <v>0</v>
      </c>
      <c r="I21" s="13">
        <v>0</v>
      </c>
      <c r="J21" s="35" t="s">
        <v>40</v>
      </c>
    </row>
    <row r="22" spans="1:10" ht="18" customHeight="1" x14ac:dyDescent="0.25">
      <c r="A22" s="30"/>
      <c r="B22" s="31">
        <v>12</v>
      </c>
      <c r="C22" s="32" t="s">
        <v>0</v>
      </c>
      <c r="D22" s="33">
        <f>SUM(D11:D21)</f>
        <v>33585</v>
      </c>
      <c r="E22" s="33">
        <f t="shared" ref="E22:I22" si="1">SUM(E11:E21)</f>
        <v>0</v>
      </c>
      <c r="F22" s="33">
        <f t="shared" si="1"/>
        <v>0</v>
      </c>
      <c r="G22" s="33">
        <f t="shared" si="1"/>
        <v>0</v>
      </c>
      <c r="H22" s="33">
        <f t="shared" si="1"/>
        <v>0</v>
      </c>
      <c r="I22" s="33">
        <f t="shared" si="1"/>
        <v>0</v>
      </c>
      <c r="J22" s="33"/>
    </row>
    <row r="23" spans="1:10" ht="18" customHeight="1" x14ac:dyDescent="0.25">
      <c r="B23" s="5" t="s">
        <v>35</v>
      </c>
      <c r="C23" s="6" t="s">
        <v>89</v>
      </c>
      <c r="D23" s="10">
        <f>D22-D15</f>
        <v>29880</v>
      </c>
      <c r="E23" s="10">
        <f t="shared" ref="E23:I23" si="2">E22-E15</f>
        <v>0</v>
      </c>
      <c r="F23" s="10">
        <f t="shared" si="2"/>
        <v>0</v>
      </c>
      <c r="G23" s="10">
        <f t="shared" si="2"/>
        <v>0</v>
      </c>
      <c r="H23" s="10">
        <f t="shared" si="2"/>
        <v>0</v>
      </c>
      <c r="I23" s="10">
        <f t="shared" si="2"/>
        <v>0</v>
      </c>
      <c r="J23" s="10"/>
    </row>
    <row r="24" spans="1:10" s="30" customFormat="1" ht="18" customHeight="1" x14ac:dyDescent="0.25">
      <c r="B24" s="122" t="s">
        <v>36</v>
      </c>
      <c r="C24" s="118" t="s">
        <v>88</v>
      </c>
      <c r="D24" s="123">
        <f>D15</f>
        <v>3705</v>
      </c>
      <c r="E24" s="123">
        <f t="shared" ref="E24:I24" si="3">E15</f>
        <v>0</v>
      </c>
      <c r="F24" s="123">
        <f t="shared" si="3"/>
        <v>0</v>
      </c>
      <c r="G24" s="123">
        <f t="shared" si="3"/>
        <v>0</v>
      </c>
      <c r="H24" s="123">
        <f t="shared" si="3"/>
        <v>0</v>
      </c>
      <c r="I24" s="123">
        <f t="shared" si="3"/>
        <v>0</v>
      </c>
      <c r="J24" s="123"/>
    </row>
    <row r="25" spans="1:10" ht="17.25" customHeight="1" x14ac:dyDescent="0.25">
      <c r="B25" s="22"/>
      <c r="C25" s="22"/>
      <c r="D25" s="22"/>
      <c r="E25" s="22"/>
      <c r="F25" s="22"/>
      <c r="G25" s="22"/>
      <c r="H25" s="22"/>
      <c r="I25" s="22"/>
      <c r="J25" s="22"/>
    </row>
    <row r="26" spans="1:10" ht="21" customHeight="1" x14ac:dyDescent="0.25">
      <c r="B26" s="127" t="s">
        <v>45</v>
      </c>
      <c r="C26" s="127"/>
    </row>
    <row r="27" spans="1:10" ht="18" customHeight="1" x14ac:dyDescent="0.25">
      <c r="B27" s="46" t="s">
        <v>78</v>
      </c>
    </row>
    <row r="28" spans="1:10" ht="6.75" customHeight="1" x14ac:dyDescent="0.25">
      <c r="B28" s="45"/>
      <c r="C28" s="23"/>
    </row>
    <row r="29" spans="1:10" x14ac:dyDescent="0.25">
      <c r="B29" s="48"/>
      <c r="C29" s="47"/>
    </row>
    <row r="30" spans="1:10" ht="18" customHeight="1" x14ac:dyDescent="0.25">
      <c r="B30" s="46" t="s">
        <v>77</v>
      </c>
    </row>
    <row r="31" spans="1:10" ht="21" customHeight="1" x14ac:dyDescent="0.25">
      <c r="B31" s="45"/>
      <c r="C31" s="23"/>
    </row>
    <row r="32" spans="1:10" ht="21" customHeight="1" x14ac:dyDescent="0.25">
      <c r="B32" s="127" t="s">
        <v>46</v>
      </c>
      <c r="C32" s="127"/>
    </row>
    <row r="33" spans="2:10" ht="18" customHeight="1" x14ac:dyDescent="0.25">
      <c r="B33" s="46" t="s">
        <v>47</v>
      </c>
    </row>
    <row r="34" spans="2:10" x14ac:dyDescent="0.25">
      <c r="B34" s="45"/>
      <c r="C34" s="23"/>
    </row>
    <row r="35" spans="2:10" ht="21.75" customHeight="1" x14ac:dyDescent="0.25">
      <c r="D35" s="11"/>
      <c r="E35" s="11"/>
      <c r="F35" s="11"/>
      <c r="G35" s="11"/>
      <c r="H35" s="11"/>
      <c r="I35" s="11"/>
      <c r="J35" s="11"/>
    </row>
    <row r="36" spans="2:10" x14ac:dyDescent="0.25">
      <c r="B36" s="128" t="s">
        <v>53</v>
      </c>
      <c r="C36" s="128"/>
      <c r="D36" s="128"/>
      <c r="E36" s="128"/>
      <c r="F36" s="128"/>
      <c r="G36" s="128"/>
      <c r="H36" s="128"/>
      <c r="I36" s="128"/>
      <c r="J36" s="128"/>
    </row>
    <row r="37" spans="2:10" ht="6" customHeight="1" x14ac:dyDescent="0.25">
      <c r="D37" s="11"/>
      <c r="E37" s="11"/>
      <c r="F37" s="11"/>
      <c r="G37" s="11"/>
      <c r="H37" s="11"/>
      <c r="I37" s="11"/>
      <c r="J37" s="11"/>
    </row>
    <row r="38" spans="2:10" ht="21.6" customHeight="1" x14ac:dyDescent="0.25">
      <c r="B38" s="126" t="s">
        <v>25</v>
      </c>
      <c r="C38" s="126"/>
      <c r="D38" s="126"/>
      <c r="E38" s="126"/>
      <c r="F38" s="126"/>
      <c r="G38" s="126"/>
      <c r="H38" s="126"/>
      <c r="I38" s="126"/>
      <c r="J38" s="126"/>
    </row>
    <row r="39" spans="2:10" ht="21.6" customHeight="1" x14ac:dyDescent="0.25">
      <c r="B39" s="131" t="s">
        <v>54</v>
      </c>
      <c r="C39" s="131"/>
      <c r="D39" s="131"/>
      <c r="E39" s="131"/>
      <c r="F39" s="131"/>
      <c r="G39" s="131"/>
      <c r="H39" s="131"/>
      <c r="I39" s="131"/>
      <c r="J39" s="131"/>
    </row>
    <row r="40" spans="2:10" ht="28.5" customHeight="1" x14ac:dyDescent="0.25">
      <c r="B40" s="126" t="s">
        <v>34</v>
      </c>
      <c r="C40" s="126"/>
      <c r="D40" s="126"/>
      <c r="E40" s="126"/>
      <c r="F40" s="126"/>
      <c r="G40" s="126"/>
      <c r="H40" s="126"/>
      <c r="I40" s="126"/>
      <c r="J40" s="126"/>
    </row>
    <row r="41" spans="2:10" ht="28.5" customHeight="1" x14ac:dyDescent="0.25">
      <c r="B41" s="126" t="s">
        <v>26</v>
      </c>
      <c r="C41" s="126"/>
      <c r="D41" s="126"/>
      <c r="E41" s="126"/>
      <c r="F41" s="126"/>
      <c r="G41" s="126"/>
      <c r="H41" s="126"/>
      <c r="I41" s="126"/>
      <c r="J41" s="126"/>
    </row>
    <row r="42" spans="2:10" ht="18" customHeight="1" x14ac:dyDescent="0.25">
      <c r="B42" s="132" t="s">
        <v>81</v>
      </c>
      <c r="C42" s="132"/>
      <c r="D42" s="132"/>
      <c r="E42" s="132"/>
      <c r="F42" s="132"/>
      <c r="G42" s="132"/>
      <c r="H42" s="132"/>
      <c r="I42" s="132"/>
      <c r="J42" s="132"/>
    </row>
    <row r="43" spans="2:10" ht="85.15" customHeight="1" x14ac:dyDescent="0.25">
      <c r="B43" s="24" t="s">
        <v>1</v>
      </c>
      <c r="C43" s="25" t="s">
        <v>23</v>
      </c>
      <c r="D43" s="24" t="s">
        <v>87</v>
      </c>
      <c r="E43" s="24" t="s">
        <v>50</v>
      </c>
      <c r="F43" s="24" t="s">
        <v>48</v>
      </c>
      <c r="G43" s="24" t="s">
        <v>49</v>
      </c>
      <c r="H43" s="24" t="s">
        <v>82</v>
      </c>
      <c r="I43" s="24" t="s">
        <v>80</v>
      </c>
      <c r="J43" s="34" t="s">
        <v>37</v>
      </c>
    </row>
    <row r="44" spans="2:10" ht="18" customHeight="1" x14ac:dyDescent="0.25">
      <c r="B44" s="28" t="s">
        <v>27</v>
      </c>
      <c r="C44" s="28" t="s">
        <v>28</v>
      </c>
      <c r="D44" s="28" t="s">
        <v>29</v>
      </c>
      <c r="E44" s="28" t="s">
        <v>30</v>
      </c>
      <c r="F44" s="28" t="s">
        <v>31</v>
      </c>
      <c r="G44" s="28" t="s">
        <v>32</v>
      </c>
      <c r="H44" s="28" t="s">
        <v>33</v>
      </c>
      <c r="I44" s="28" t="s">
        <v>38</v>
      </c>
      <c r="J44" s="28" t="s">
        <v>51</v>
      </c>
    </row>
    <row r="45" spans="2:10" ht="18" customHeight="1" x14ac:dyDescent="0.25">
      <c r="B45" s="17">
        <v>1</v>
      </c>
      <c r="C45" s="12" t="s">
        <v>11</v>
      </c>
      <c r="D45" s="117">
        <v>1496</v>
      </c>
      <c r="E45" s="13">
        <v>0</v>
      </c>
      <c r="F45" s="13">
        <v>0</v>
      </c>
      <c r="G45" s="13">
        <f>F45-I45</f>
        <v>0</v>
      </c>
      <c r="H45" s="13">
        <v>0</v>
      </c>
      <c r="I45" s="13">
        <v>0</v>
      </c>
      <c r="J45" s="35" t="s">
        <v>40</v>
      </c>
    </row>
    <row r="46" spans="2:10" ht="18" customHeight="1" x14ac:dyDescent="0.25">
      <c r="B46" s="18">
        <v>2</v>
      </c>
      <c r="C46" s="7" t="s">
        <v>16</v>
      </c>
      <c r="D46" s="117">
        <v>3480</v>
      </c>
      <c r="E46" s="13">
        <v>0</v>
      </c>
      <c r="F46" s="13">
        <v>0</v>
      </c>
      <c r="G46" s="13">
        <f t="shared" ref="G46:G54" si="4">F46-I46</f>
        <v>0</v>
      </c>
      <c r="H46" s="13">
        <v>0</v>
      </c>
      <c r="I46" s="13">
        <v>0</v>
      </c>
      <c r="J46" s="35" t="s">
        <v>40</v>
      </c>
    </row>
    <row r="47" spans="2:10" ht="22.5" x14ac:dyDescent="0.25">
      <c r="B47" s="18">
        <v>3</v>
      </c>
      <c r="C47" s="4" t="s">
        <v>17</v>
      </c>
      <c r="D47" s="117">
        <v>4099.166666666667</v>
      </c>
      <c r="E47" s="13">
        <v>0</v>
      </c>
      <c r="F47" s="13">
        <v>0</v>
      </c>
      <c r="G47" s="13">
        <f t="shared" si="4"/>
        <v>0</v>
      </c>
      <c r="H47" s="13">
        <v>0</v>
      </c>
      <c r="I47" s="13">
        <v>0</v>
      </c>
      <c r="J47" s="35" t="s">
        <v>40</v>
      </c>
    </row>
    <row r="48" spans="2:10" ht="22.5" x14ac:dyDescent="0.25">
      <c r="B48" s="18">
        <v>4</v>
      </c>
      <c r="C48" s="7" t="s">
        <v>21</v>
      </c>
      <c r="D48" s="117">
        <v>4574.166666666667</v>
      </c>
      <c r="E48" s="13">
        <v>0</v>
      </c>
      <c r="F48" s="13">
        <v>0</v>
      </c>
      <c r="G48" s="13">
        <f t="shared" si="4"/>
        <v>0</v>
      </c>
      <c r="H48" s="13">
        <v>0</v>
      </c>
      <c r="I48" s="13">
        <v>0</v>
      </c>
      <c r="J48" s="35" t="s">
        <v>40</v>
      </c>
    </row>
    <row r="49" spans="2:10" ht="22.5" x14ac:dyDescent="0.25">
      <c r="B49" s="18">
        <v>5</v>
      </c>
      <c r="C49" s="4" t="s">
        <v>18</v>
      </c>
      <c r="D49" s="117">
        <v>3629.8333333333335</v>
      </c>
      <c r="E49" s="13">
        <v>0</v>
      </c>
      <c r="F49" s="13">
        <v>0</v>
      </c>
      <c r="G49" s="13">
        <f t="shared" si="4"/>
        <v>0</v>
      </c>
      <c r="H49" s="13">
        <v>0</v>
      </c>
      <c r="I49" s="13">
        <v>0</v>
      </c>
      <c r="J49" s="35" t="s">
        <v>40</v>
      </c>
    </row>
    <row r="50" spans="2:10" ht="22.5" x14ac:dyDescent="0.25">
      <c r="B50" s="18">
        <v>6</v>
      </c>
      <c r="C50" s="4" t="s">
        <v>19</v>
      </c>
      <c r="D50" s="117">
        <v>3676.9166666666665</v>
      </c>
      <c r="E50" s="13">
        <v>0</v>
      </c>
      <c r="F50" s="13">
        <v>0</v>
      </c>
      <c r="G50" s="13">
        <f t="shared" si="4"/>
        <v>0</v>
      </c>
      <c r="H50" s="13">
        <v>0</v>
      </c>
      <c r="I50" s="13">
        <v>0</v>
      </c>
      <c r="J50" s="35" t="s">
        <v>40</v>
      </c>
    </row>
    <row r="51" spans="2:10" ht="18" customHeight="1" x14ac:dyDescent="0.25">
      <c r="B51" s="18">
        <v>7</v>
      </c>
      <c r="C51" s="12" t="s">
        <v>12</v>
      </c>
      <c r="D51" s="117">
        <v>1699</v>
      </c>
      <c r="E51" s="13">
        <v>0</v>
      </c>
      <c r="F51" s="13">
        <v>0</v>
      </c>
      <c r="G51" s="13">
        <f t="shared" si="4"/>
        <v>0</v>
      </c>
      <c r="H51" s="13">
        <v>0</v>
      </c>
      <c r="I51" s="13">
        <v>0</v>
      </c>
      <c r="J51" s="35" t="s">
        <v>40</v>
      </c>
    </row>
    <row r="52" spans="2:10" ht="18" customHeight="1" x14ac:dyDescent="0.25">
      <c r="B52" s="18">
        <v>8</v>
      </c>
      <c r="C52" s="12" t="s">
        <v>13</v>
      </c>
      <c r="D52" s="117">
        <v>3868</v>
      </c>
      <c r="E52" s="13">
        <v>0</v>
      </c>
      <c r="F52" s="13">
        <v>0</v>
      </c>
      <c r="G52" s="13">
        <f t="shared" si="4"/>
        <v>0</v>
      </c>
      <c r="H52" s="13">
        <v>0</v>
      </c>
      <c r="I52" s="13">
        <v>0</v>
      </c>
      <c r="J52" s="35" t="s">
        <v>40</v>
      </c>
    </row>
    <row r="53" spans="2:10" ht="18" customHeight="1" x14ac:dyDescent="0.25">
      <c r="B53" s="18">
        <v>9</v>
      </c>
      <c r="C53" s="12" t="s">
        <v>14</v>
      </c>
      <c r="D53" s="117">
        <v>2289</v>
      </c>
      <c r="E53" s="13">
        <v>0</v>
      </c>
      <c r="F53" s="13">
        <v>0</v>
      </c>
      <c r="G53" s="13">
        <f t="shared" si="4"/>
        <v>0</v>
      </c>
      <c r="H53" s="13">
        <v>0</v>
      </c>
      <c r="I53" s="13">
        <v>0</v>
      </c>
      <c r="J53" s="35" t="s">
        <v>40</v>
      </c>
    </row>
    <row r="54" spans="2:10" s="30" customFormat="1" ht="18" customHeight="1" x14ac:dyDescent="0.25">
      <c r="B54" s="37">
        <v>10</v>
      </c>
      <c r="C54" s="38" t="s">
        <v>41</v>
      </c>
      <c r="D54" s="119">
        <v>4564</v>
      </c>
      <c r="E54" s="120">
        <v>0</v>
      </c>
      <c r="F54" s="120">
        <v>0</v>
      </c>
      <c r="G54" s="120">
        <f t="shared" si="4"/>
        <v>0</v>
      </c>
      <c r="H54" s="120">
        <v>0</v>
      </c>
      <c r="I54" s="120">
        <v>0</v>
      </c>
      <c r="J54" s="36" t="s">
        <v>39</v>
      </c>
    </row>
    <row r="55" spans="2:10" s="19" customFormat="1" ht="22.9" customHeight="1" x14ac:dyDescent="0.25">
      <c r="B55" s="42">
        <v>11</v>
      </c>
      <c r="C55" s="43" t="s">
        <v>0</v>
      </c>
      <c r="D55" s="44">
        <f>SUM(D45:D54)</f>
        <v>33376.083333333336</v>
      </c>
      <c r="E55" s="44">
        <f t="shared" ref="E55:I55" si="5">SUM(E45:E54)</f>
        <v>0</v>
      </c>
      <c r="F55" s="44">
        <f t="shared" si="5"/>
        <v>0</v>
      </c>
      <c r="G55" s="44">
        <f t="shared" si="5"/>
        <v>0</v>
      </c>
      <c r="H55" s="44">
        <f t="shared" si="5"/>
        <v>0</v>
      </c>
      <c r="I55" s="44">
        <f t="shared" si="5"/>
        <v>0</v>
      </c>
      <c r="J55" s="44"/>
    </row>
    <row r="56" spans="2:10" ht="18" customHeight="1" x14ac:dyDescent="0.25">
      <c r="B56" s="5" t="s">
        <v>42</v>
      </c>
      <c r="C56" s="6" t="s">
        <v>89</v>
      </c>
      <c r="D56" s="10">
        <f>D55-D54</f>
        <v>28812.083333333336</v>
      </c>
      <c r="E56" s="10">
        <f t="shared" ref="E56:I56" si="6">E55-E54</f>
        <v>0</v>
      </c>
      <c r="F56" s="10">
        <f t="shared" si="6"/>
        <v>0</v>
      </c>
      <c r="G56" s="10">
        <f t="shared" si="6"/>
        <v>0</v>
      </c>
      <c r="H56" s="10">
        <f t="shared" si="6"/>
        <v>0</v>
      </c>
      <c r="I56" s="10">
        <f t="shared" si="6"/>
        <v>0</v>
      </c>
      <c r="J56" s="10"/>
    </row>
    <row r="57" spans="2:10" s="30" customFormat="1" ht="18" customHeight="1" x14ac:dyDescent="0.25">
      <c r="B57" s="122" t="s">
        <v>43</v>
      </c>
      <c r="C57" s="118" t="s">
        <v>88</v>
      </c>
      <c r="D57" s="123">
        <f>D54</f>
        <v>4564</v>
      </c>
      <c r="E57" s="123">
        <f t="shared" ref="E57:I57" si="7">E54</f>
        <v>0</v>
      </c>
      <c r="F57" s="123">
        <f t="shared" si="7"/>
        <v>0</v>
      </c>
      <c r="G57" s="123">
        <f t="shared" si="7"/>
        <v>0</v>
      </c>
      <c r="H57" s="123">
        <f t="shared" si="7"/>
        <v>0</v>
      </c>
      <c r="I57" s="123">
        <f t="shared" si="7"/>
        <v>0</v>
      </c>
      <c r="J57" s="123"/>
    </row>
    <row r="58" spans="2:10" ht="10.15" customHeight="1" thickBot="1" x14ac:dyDescent="0.3">
      <c r="B58" s="14"/>
      <c r="C58" s="15"/>
      <c r="D58" s="16"/>
      <c r="E58" s="16"/>
      <c r="F58" s="16"/>
      <c r="G58" s="16"/>
      <c r="H58" s="16"/>
      <c r="I58" s="16"/>
      <c r="J58" s="16"/>
    </row>
    <row r="59" spans="2:10" ht="27" customHeight="1" thickBot="1" x14ac:dyDescent="0.3">
      <c r="B59" s="49">
        <v>13</v>
      </c>
      <c r="C59" s="20" t="s">
        <v>24</v>
      </c>
      <c r="D59" s="21">
        <f>D22+D55</f>
        <v>66961.083333333343</v>
      </c>
      <c r="E59" s="21">
        <f t="shared" ref="E59:I59" si="8">E22+E55</f>
        <v>0</v>
      </c>
      <c r="F59" s="21">
        <f t="shared" si="8"/>
        <v>0</v>
      </c>
      <c r="G59" s="21">
        <f t="shared" si="8"/>
        <v>0</v>
      </c>
      <c r="H59" s="21">
        <f t="shared" si="8"/>
        <v>0</v>
      </c>
      <c r="I59" s="21">
        <f t="shared" si="8"/>
        <v>0</v>
      </c>
      <c r="J59" s="21"/>
    </row>
    <row r="60" spans="2:10" ht="18" customHeight="1" x14ac:dyDescent="0.25">
      <c r="B60" s="5" t="s">
        <v>90</v>
      </c>
      <c r="C60" s="6" t="s">
        <v>89</v>
      </c>
      <c r="D60" s="10">
        <f>D23+D56</f>
        <v>58692.083333333336</v>
      </c>
      <c r="E60" s="10">
        <f t="shared" ref="E60:I60" si="9">E23+E56</f>
        <v>0</v>
      </c>
      <c r="F60" s="10">
        <f t="shared" si="9"/>
        <v>0</v>
      </c>
      <c r="G60" s="10">
        <f t="shared" si="9"/>
        <v>0</v>
      </c>
      <c r="H60" s="10">
        <f t="shared" si="9"/>
        <v>0</v>
      </c>
      <c r="I60" s="10">
        <f t="shared" si="9"/>
        <v>0</v>
      </c>
      <c r="J60" s="10"/>
    </row>
    <row r="61" spans="2:10" s="30" customFormat="1" ht="18" customHeight="1" x14ac:dyDescent="0.25">
      <c r="B61" s="122" t="s">
        <v>91</v>
      </c>
      <c r="C61" s="118" t="s">
        <v>88</v>
      </c>
      <c r="D61" s="123">
        <f>D24+D57</f>
        <v>8269</v>
      </c>
      <c r="E61" s="123">
        <f t="shared" ref="E61:I61" si="10">E24+E57</f>
        <v>0</v>
      </c>
      <c r="F61" s="123">
        <f t="shared" si="10"/>
        <v>0</v>
      </c>
      <c r="G61" s="123">
        <f t="shared" si="10"/>
        <v>0</v>
      </c>
      <c r="H61" s="123">
        <f t="shared" si="10"/>
        <v>0</v>
      </c>
      <c r="I61" s="123">
        <f t="shared" si="10"/>
        <v>0</v>
      </c>
      <c r="J61" s="123"/>
    </row>
    <row r="62" spans="2:10" ht="17.25" customHeight="1" x14ac:dyDescent="0.25">
      <c r="B62" s="22"/>
      <c r="C62" s="22"/>
      <c r="D62" s="22"/>
      <c r="E62" s="22"/>
      <c r="F62" s="22"/>
      <c r="G62" s="22"/>
      <c r="H62" s="22"/>
      <c r="I62" s="22"/>
      <c r="J62" s="22"/>
    </row>
    <row r="63" spans="2:10" ht="21" customHeight="1" x14ac:dyDescent="0.25">
      <c r="B63" s="127" t="s">
        <v>45</v>
      </c>
      <c r="C63" s="127"/>
    </row>
    <row r="64" spans="2:10" ht="18" customHeight="1" x14ac:dyDescent="0.25">
      <c r="B64" s="46" t="s">
        <v>78</v>
      </c>
    </row>
    <row r="65" spans="2:3" ht="6.75" customHeight="1" x14ac:dyDescent="0.25">
      <c r="B65" s="45"/>
      <c r="C65" s="23"/>
    </row>
    <row r="66" spans="2:3" x14ac:dyDescent="0.25">
      <c r="B66" s="48"/>
      <c r="C66" s="47"/>
    </row>
    <row r="67" spans="2:3" ht="18" customHeight="1" x14ac:dyDescent="0.25">
      <c r="B67" s="46" t="s">
        <v>77</v>
      </c>
    </row>
    <row r="68" spans="2:3" ht="21" customHeight="1" x14ac:dyDescent="0.25">
      <c r="B68" s="45"/>
      <c r="C68" s="23"/>
    </row>
    <row r="69" spans="2:3" ht="21" customHeight="1" x14ac:dyDescent="0.25">
      <c r="B69" s="127" t="s">
        <v>46</v>
      </c>
      <c r="C69" s="127"/>
    </row>
    <row r="70" spans="2:3" ht="18" customHeight="1" x14ac:dyDescent="0.25">
      <c r="B70" s="46" t="s">
        <v>47</v>
      </c>
    </row>
    <row r="71" spans="2:3" x14ac:dyDescent="0.25">
      <c r="B71" s="45"/>
      <c r="C71" s="23"/>
    </row>
  </sheetData>
  <mergeCells count="16">
    <mergeCell ref="B63:C63"/>
    <mergeCell ref="B69:C69"/>
    <mergeCell ref="B26:C26"/>
    <mergeCell ref="B32:C32"/>
    <mergeCell ref="B36:J36"/>
    <mergeCell ref="B41:J41"/>
    <mergeCell ref="B42:J42"/>
    <mergeCell ref="B8:J8"/>
    <mergeCell ref="B38:J38"/>
    <mergeCell ref="B39:J39"/>
    <mergeCell ref="B40:J40"/>
    <mergeCell ref="B2:J2"/>
    <mergeCell ref="B5:J5"/>
    <mergeCell ref="B4:J4"/>
    <mergeCell ref="B6:J6"/>
    <mergeCell ref="B7:J7"/>
  </mergeCells>
  <pageMargins left="0.7" right="0.17" top="0.28000000000000003" bottom="0.28999999999999998" header="0.3" footer="0.3"/>
  <pageSetup paperSize="9" scale="57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B3E1-F20F-42E3-B6CB-A847D7A81295}">
  <sheetPr>
    <tabColor theme="9" tint="-0.499984740745262"/>
    <pageSetUpPr fitToPage="1"/>
  </sheetPr>
  <dimension ref="A1:K66"/>
  <sheetViews>
    <sheetView topLeftCell="A6" workbookViewId="0">
      <selection activeCell="B16" sqref="B16:C16"/>
    </sheetView>
  </sheetViews>
  <sheetFormatPr defaultColWidth="8.85546875" defaultRowHeight="15.75" x14ac:dyDescent="0.25"/>
  <cols>
    <col min="1" max="1" width="2.28515625" style="2" customWidth="1"/>
    <col min="2" max="2" width="5.7109375" style="2" customWidth="1"/>
    <col min="3" max="3" width="51.28515625" style="2" customWidth="1"/>
    <col min="4" max="11" width="14" style="2" customWidth="1"/>
    <col min="12" max="12" width="1.7109375" style="2" customWidth="1"/>
    <col min="13" max="16384" width="8.85546875" style="2"/>
  </cols>
  <sheetData>
    <row r="1" spans="2:11" x14ac:dyDescent="0.25">
      <c r="B1" s="128" t="s">
        <v>44</v>
      </c>
      <c r="C1" s="128"/>
      <c r="D1" s="128"/>
      <c r="E1" s="128"/>
      <c r="F1" s="128"/>
      <c r="G1" s="128"/>
      <c r="H1" s="128"/>
      <c r="I1" s="128"/>
      <c r="J1" s="128"/>
      <c r="K1" s="128"/>
    </row>
    <row r="2" spans="2:11" ht="6" customHeight="1" x14ac:dyDescent="0.25">
      <c r="D2" s="11"/>
      <c r="E2" s="11"/>
      <c r="F2" s="11"/>
      <c r="G2" s="11"/>
      <c r="H2" s="11"/>
      <c r="I2" s="11"/>
      <c r="J2" s="11"/>
      <c r="K2" s="11"/>
    </row>
    <row r="3" spans="2:11" ht="21.6" customHeight="1" x14ac:dyDescent="0.25">
      <c r="B3" s="126" t="s">
        <v>25</v>
      </c>
      <c r="C3" s="126"/>
      <c r="D3" s="126"/>
      <c r="E3" s="126"/>
      <c r="F3" s="126"/>
      <c r="G3" s="126"/>
      <c r="H3" s="126"/>
      <c r="I3" s="126"/>
      <c r="J3" s="126"/>
      <c r="K3" s="126"/>
    </row>
    <row r="4" spans="2:11" ht="21.6" customHeight="1" x14ac:dyDescent="0.25">
      <c r="B4" s="131" t="s">
        <v>61</v>
      </c>
      <c r="C4" s="131"/>
      <c r="D4" s="131"/>
      <c r="E4" s="131"/>
      <c r="F4" s="131"/>
      <c r="G4" s="131"/>
      <c r="H4" s="131"/>
      <c r="I4" s="131"/>
      <c r="J4" s="131"/>
      <c r="K4" s="131"/>
    </row>
    <row r="5" spans="2:11" ht="28.5" customHeight="1" x14ac:dyDescent="0.25">
      <c r="B5" s="126" t="s">
        <v>34</v>
      </c>
      <c r="C5" s="126"/>
      <c r="D5" s="126"/>
      <c r="E5" s="126"/>
      <c r="F5" s="126"/>
      <c r="G5" s="126"/>
      <c r="H5" s="126"/>
      <c r="I5" s="126"/>
      <c r="J5" s="126"/>
      <c r="K5" s="126"/>
    </row>
    <row r="6" spans="2:11" ht="28.5" customHeight="1" x14ac:dyDescent="0.25">
      <c r="B6" s="126" t="s">
        <v>26</v>
      </c>
      <c r="C6" s="126"/>
      <c r="D6" s="126"/>
      <c r="E6" s="126"/>
      <c r="F6" s="126"/>
      <c r="G6" s="126"/>
      <c r="H6" s="126"/>
      <c r="I6" s="126"/>
      <c r="J6" s="126"/>
      <c r="K6" s="126"/>
    </row>
    <row r="7" spans="2:11" ht="3" customHeight="1" thickBot="1" x14ac:dyDescent="0.3">
      <c r="B7" s="132"/>
      <c r="C7" s="132"/>
      <c r="D7" s="125"/>
      <c r="E7" s="125"/>
      <c r="F7" s="125"/>
      <c r="G7" s="125"/>
      <c r="H7" s="132"/>
      <c r="I7" s="132"/>
      <c r="J7" s="132"/>
      <c r="K7" s="132"/>
    </row>
    <row r="8" spans="2:11" ht="93.75" customHeight="1" x14ac:dyDescent="0.25">
      <c r="B8" s="24" t="s">
        <v>1</v>
      </c>
      <c r="C8" s="66" t="s">
        <v>62</v>
      </c>
      <c r="D8" s="86" t="s">
        <v>74</v>
      </c>
      <c r="E8" s="113" t="s">
        <v>75</v>
      </c>
      <c r="F8" s="113" t="s">
        <v>63</v>
      </c>
      <c r="G8" s="76" t="s">
        <v>64</v>
      </c>
      <c r="H8" s="86" t="s">
        <v>65</v>
      </c>
      <c r="I8" s="86" t="s">
        <v>66</v>
      </c>
      <c r="J8" s="86" t="s">
        <v>67</v>
      </c>
      <c r="K8" s="76" t="s">
        <v>68</v>
      </c>
    </row>
    <row r="9" spans="2:11" ht="18" customHeight="1" x14ac:dyDescent="0.25">
      <c r="B9" s="28" t="s">
        <v>27</v>
      </c>
      <c r="C9" s="51" t="s">
        <v>28</v>
      </c>
      <c r="D9" s="77" t="s">
        <v>29</v>
      </c>
      <c r="E9" s="28" t="s">
        <v>30</v>
      </c>
      <c r="F9" s="28" t="s">
        <v>31</v>
      </c>
      <c r="G9" s="78" t="s">
        <v>32</v>
      </c>
      <c r="H9" s="77" t="s">
        <v>33</v>
      </c>
      <c r="I9" s="28" t="s">
        <v>38</v>
      </c>
      <c r="J9" s="28" t="s">
        <v>51</v>
      </c>
      <c r="K9" s="78" t="s">
        <v>52</v>
      </c>
    </row>
    <row r="10" spans="2:11" ht="24" customHeight="1" x14ac:dyDescent="0.25">
      <c r="B10" s="26">
        <v>1</v>
      </c>
      <c r="C10" s="67" t="s">
        <v>10</v>
      </c>
      <c r="D10" s="79">
        <v>0</v>
      </c>
      <c r="E10" s="13">
        <v>0</v>
      </c>
      <c r="F10" s="13">
        <v>0</v>
      </c>
      <c r="G10" s="85">
        <f>D10+E10+F10</f>
        <v>0</v>
      </c>
      <c r="H10" s="79">
        <v>0</v>
      </c>
      <c r="I10" s="13">
        <v>0</v>
      </c>
      <c r="J10" s="13">
        <v>0</v>
      </c>
      <c r="K10" s="85">
        <f>H10+I10+J10</f>
        <v>0</v>
      </c>
    </row>
    <row r="11" spans="2:11" ht="16.899999999999999" customHeight="1" x14ac:dyDescent="0.25">
      <c r="B11" s="3">
        <v>2</v>
      </c>
      <c r="C11" s="68" t="s">
        <v>3</v>
      </c>
      <c r="D11" s="80">
        <v>0</v>
      </c>
      <c r="E11" s="9">
        <v>0</v>
      </c>
      <c r="F11" s="9">
        <v>0</v>
      </c>
      <c r="G11" s="85">
        <f t="shared" ref="G11:G20" si="0">D11+E11+F11</f>
        <v>0</v>
      </c>
      <c r="H11" s="80">
        <v>0</v>
      </c>
      <c r="I11" s="9">
        <v>0</v>
      </c>
      <c r="J11" s="9">
        <v>0</v>
      </c>
      <c r="K11" s="85">
        <f t="shared" ref="K11:K20" si="1">H11+I11+J11</f>
        <v>0</v>
      </c>
    </row>
    <row r="12" spans="2:11" ht="16.899999999999999" customHeight="1" x14ac:dyDescent="0.25">
      <c r="B12" s="3">
        <v>3</v>
      </c>
      <c r="C12" s="69" t="s">
        <v>2</v>
      </c>
      <c r="D12" s="80">
        <v>0</v>
      </c>
      <c r="E12" s="9">
        <v>0</v>
      </c>
      <c r="F12" s="9">
        <v>0</v>
      </c>
      <c r="G12" s="85">
        <f t="shared" si="0"/>
        <v>0</v>
      </c>
      <c r="H12" s="80">
        <v>0</v>
      </c>
      <c r="I12" s="9">
        <v>0</v>
      </c>
      <c r="J12" s="9">
        <v>0</v>
      </c>
      <c r="K12" s="85">
        <f t="shared" si="1"/>
        <v>0</v>
      </c>
    </row>
    <row r="13" spans="2:11" ht="16.899999999999999" customHeight="1" x14ac:dyDescent="0.25">
      <c r="B13" s="3">
        <v>4</v>
      </c>
      <c r="C13" s="68" t="s">
        <v>4</v>
      </c>
      <c r="D13" s="80">
        <v>0</v>
      </c>
      <c r="E13" s="9">
        <v>0</v>
      </c>
      <c r="F13" s="9">
        <v>0</v>
      </c>
      <c r="G13" s="85">
        <f t="shared" si="0"/>
        <v>0</v>
      </c>
      <c r="H13" s="80">
        <v>0</v>
      </c>
      <c r="I13" s="9">
        <v>0</v>
      </c>
      <c r="J13" s="9">
        <v>0</v>
      </c>
      <c r="K13" s="85">
        <f t="shared" si="1"/>
        <v>0</v>
      </c>
    </row>
    <row r="14" spans="2:11" ht="24" customHeight="1" x14ac:dyDescent="0.25">
      <c r="B14" s="40">
        <v>5</v>
      </c>
      <c r="C14" s="71" t="s">
        <v>7</v>
      </c>
      <c r="D14" s="81">
        <v>0</v>
      </c>
      <c r="E14" s="39">
        <v>0</v>
      </c>
      <c r="F14" s="39">
        <v>0</v>
      </c>
      <c r="G14" s="133">
        <f t="shared" si="0"/>
        <v>0</v>
      </c>
      <c r="H14" s="81">
        <v>0</v>
      </c>
      <c r="I14" s="39">
        <v>0</v>
      </c>
      <c r="J14" s="39">
        <v>0</v>
      </c>
      <c r="K14" s="133">
        <f t="shared" si="1"/>
        <v>0</v>
      </c>
    </row>
    <row r="15" spans="2:11" ht="16.899999999999999" customHeight="1" x14ac:dyDescent="0.25">
      <c r="B15" s="3">
        <v>6</v>
      </c>
      <c r="C15" s="68" t="s">
        <v>5</v>
      </c>
      <c r="D15" s="80">
        <v>0</v>
      </c>
      <c r="E15" s="9">
        <v>0</v>
      </c>
      <c r="F15" s="9">
        <v>0</v>
      </c>
      <c r="G15" s="85">
        <f t="shared" si="0"/>
        <v>0</v>
      </c>
      <c r="H15" s="80">
        <v>0</v>
      </c>
      <c r="I15" s="9">
        <v>0</v>
      </c>
      <c r="J15" s="9">
        <v>0</v>
      </c>
      <c r="K15" s="85">
        <f t="shared" si="1"/>
        <v>0</v>
      </c>
    </row>
    <row r="16" spans="2:11" ht="31.9" customHeight="1" x14ac:dyDescent="0.25">
      <c r="B16" s="134">
        <v>7</v>
      </c>
      <c r="C16" s="70" t="s">
        <v>8</v>
      </c>
      <c r="D16" s="81">
        <v>0</v>
      </c>
      <c r="E16" s="39">
        <v>0</v>
      </c>
      <c r="F16" s="39">
        <v>0</v>
      </c>
      <c r="G16" s="85">
        <f t="shared" si="0"/>
        <v>0</v>
      </c>
      <c r="H16" s="81">
        <v>0</v>
      </c>
      <c r="I16" s="39">
        <v>0</v>
      </c>
      <c r="J16" s="39">
        <v>0</v>
      </c>
      <c r="K16" s="85">
        <f t="shared" si="1"/>
        <v>0</v>
      </c>
    </row>
    <row r="17" spans="1:11" ht="16.899999999999999" customHeight="1" x14ac:dyDescent="0.25">
      <c r="B17" s="3">
        <v>8</v>
      </c>
      <c r="C17" s="70" t="s">
        <v>20</v>
      </c>
      <c r="D17" s="80">
        <v>0</v>
      </c>
      <c r="E17" s="9">
        <v>0</v>
      </c>
      <c r="F17" s="9">
        <v>0</v>
      </c>
      <c r="G17" s="85">
        <f t="shared" si="0"/>
        <v>0</v>
      </c>
      <c r="H17" s="80">
        <v>0</v>
      </c>
      <c r="I17" s="9">
        <v>0</v>
      </c>
      <c r="J17" s="9">
        <v>0</v>
      </c>
      <c r="K17" s="85">
        <f t="shared" si="1"/>
        <v>0</v>
      </c>
    </row>
    <row r="18" spans="1:11" ht="40.5" customHeight="1" x14ac:dyDescent="0.25">
      <c r="B18" s="3">
        <v>9</v>
      </c>
      <c r="C18" s="72" t="s">
        <v>6</v>
      </c>
      <c r="D18" s="80">
        <v>0</v>
      </c>
      <c r="E18" s="9">
        <v>0</v>
      </c>
      <c r="F18" s="9">
        <v>0</v>
      </c>
      <c r="G18" s="85">
        <f t="shared" si="0"/>
        <v>0</v>
      </c>
      <c r="H18" s="80">
        <v>0</v>
      </c>
      <c r="I18" s="9">
        <v>0</v>
      </c>
      <c r="J18" s="9">
        <v>0</v>
      </c>
      <c r="K18" s="85">
        <f t="shared" si="1"/>
        <v>0</v>
      </c>
    </row>
    <row r="19" spans="1:11" ht="16.899999999999999" customHeight="1" x14ac:dyDescent="0.25">
      <c r="B19" s="3">
        <v>10</v>
      </c>
      <c r="C19" s="73" t="s">
        <v>15</v>
      </c>
      <c r="D19" s="80">
        <v>0</v>
      </c>
      <c r="E19" s="9">
        <v>0</v>
      </c>
      <c r="F19" s="9">
        <v>0</v>
      </c>
      <c r="G19" s="85">
        <f t="shared" si="0"/>
        <v>0</v>
      </c>
      <c r="H19" s="80">
        <v>0</v>
      </c>
      <c r="I19" s="9">
        <v>0</v>
      </c>
      <c r="J19" s="9">
        <v>0</v>
      </c>
      <c r="K19" s="85">
        <f t="shared" si="1"/>
        <v>0</v>
      </c>
    </row>
    <row r="20" spans="1:11" ht="16.899999999999999" customHeight="1" x14ac:dyDescent="0.25">
      <c r="B20" s="3">
        <v>11</v>
      </c>
      <c r="C20" s="69" t="s">
        <v>22</v>
      </c>
      <c r="D20" s="80">
        <v>0</v>
      </c>
      <c r="E20" s="9">
        <v>0</v>
      </c>
      <c r="F20" s="9">
        <v>0</v>
      </c>
      <c r="G20" s="85">
        <f t="shared" si="0"/>
        <v>0</v>
      </c>
      <c r="H20" s="80">
        <v>0</v>
      </c>
      <c r="I20" s="9">
        <v>0</v>
      </c>
      <c r="J20" s="9">
        <v>0</v>
      </c>
      <c r="K20" s="85">
        <f t="shared" si="1"/>
        <v>0</v>
      </c>
    </row>
    <row r="21" spans="1:11" ht="18" customHeight="1" thickBot="1" x14ac:dyDescent="0.3">
      <c r="A21" s="30"/>
      <c r="B21" s="31">
        <v>12</v>
      </c>
      <c r="C21" s="74" t="s">
        <v>69</v>
      </c>
      <c r="D21" s="82">
        <f>SUM(D10:D20)</f>
        <v>0</v>
      </c>
      <c r="E21" s="83">
        <f t="shared" ref="E21:F21" si="2">SUM(E10:E20)</f>
        <v>0</v>
      </c>
      <c r="F21" s="83">
        <f t="shared" si="2"/>
        <v>0</v>
      </c>
      <c r="G21" s="84">
        <f t="shared" ref="G21" si="3">SUM(G10:G20)</f>
        <v>0</v>
      </c>
      <c r="H21" s="82">
        <f>SUM(H10:H20)</f>
        <v>0</v>
      </c>
      <c r="I21" s="83">
        <f t="shared" ref="I21:K21" si="4">SUM(I10:I20)</f>
        <v>0</v>
      </c>
      <c r="J21" s="83">
        <f t="shared" si="4"/>
        <v>0</v>
      </c>
      <c r="K21" s="84">
        <f t="shared" si="4"/>
        <v>0</v>
      </c>
    </row>
    <row r="22" spans="1:11" ht="17.25" customHeight="1" x14ac:dyDescent="0.25">
      <c r="B22" s="124" t="s">
        <v>92</v>
      </c>
      <c r="C22" s="22"/>
      <c r="D22" s="22"/>
      <c r="E22" s="22"/>
      <c r="F22" s="22"/>
      <c r="G22" s="22"/>
      <c r="H22" s="22"/>
      <c r="I22" s="22"/>
      <c r="J22" s="22"/>
      <c r="K22" s="22"/>
    </row>
    <row r="23" spans="1:11" ht="6.75" customHeight="1" x14ac:dyDescent="0.25"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B24" s="127" t="s">
        <v>45</v>
      </c>
      <c r="C24" s="127"/>
    </row>
    <row r="25" spans="1:11" ht="18" customHeight="1" x14ac:dyDescent="0.25">
      <c r="B25" s="46" t="s">
        <v>78</v>
      </c>
    </row>
    <row r="26" spans="1:11" ht="6.75" customHeight="1" x14ac:dyDescent="0.25">
      <c r="B26" s="45"/>
      <c r="C26" s="23"/>
    </row>
    <row r="27" spans="1:11" x14ac:dyDescent="0.25">
      <c r="B27" s="48"/>
      <c r="C27" s="47"/>
    </row>
    <row r="28" spans="1:11" ht="18" customHeight="1" x14ac:dyDescent="0.25">
      <c r="B28" s="46" t="s">
        <v>77</v>
      </c>
    </row>
    <row r="29" spans="1:11" ht="21" customHeight="1" x14ac:dyDescent="0.25">
      <c r="B29" s="45"/>
      <c r="C29" s="23"/>
    </row>
    <row r="30" spans="1:11" ht="21" customHeight="1" x14ac:dyDescent="0.25">
      <c r="B30" s="127" t="s">
        <v>46</v>
      </c>
      <c r="C30" s="127"/>
    </row>
    <row r="31" spans="1:11" ht="18" customHeight="1" x14ac:dyDescent="0.25">
      <c r="B31" s="46" t="s">
        <v>47</v>
      </c>
    </row>
    <row r="32" spans="1:11" x14ac:dyDescent="0.25">
      <c r="B32" s="45"/>
      <c r="C32" s="23"/>
    </row>
    <row r="33" spans="2:11" ht="21.75" customHeight="1" x14ac:dyDescent="0.25">
      <c r="D33" s="11"/>
      <c r="E33" s="11"/>
      <c r="F33" s="11"/>
      <c r="G33" s="11"/>
      <c r="H33" s="11"/>
      <c r="I33" s="11"/>
      <c r="J33" s="11"/>
      <c r="K33" s="11"/>
    </row>
    <row r="34" spans="2:11" x14ac:dyDescent="0.25">
      <c r="B34" s="128" t="s">
        <v>53</v>
      </c>
      <c r="C34" s="128"/>
      <c r="D34" s="128"/>
      <c r="E34" s="128"/>
      <c r="F34" s="128"/>
      <c r="G34" s="128"/>
      <c r="H34" s="128"/>
      <c r="I34" s="128"/>
      <c r="J34" s="128"/>
      <c r="K34" s="128"/>
    </row>
    <row r="35" spans="2:11" ht="6" customHeight="1" x14ac:dyDescent="0.25">
      <c r="D35" s="11"/>
      <c r="E35" s="11"/>
      <c r="F35" s="11"/>
      <c r="G35" s="11"/>
      <c r="H35" s="11"/>
      <c r="I35" s="11"/>
      <c r="J35" s="11"/>
      <c r="K35" s="11"/>
    </row>
    <row r="36" spans="2:11" ht="21.6" customHeight="1" x14ac:dyDescent="0.25">
      <c r="B36" s="126" t="s">
        <v>25</v>
      </c>
      <c r="C36" s="126"/>
      <c r="D36" s="126"/>
      <c r="E36" s="126"/>
      <c r="F36" s="126"/>
      <c r="G36" s="126"/>
      <c r="H36" s="126"/>
      <c r="I36" s="126"/>
      <c r="J36" s="126"/>
      <c r="K36" s="126"/>
    </row>
    <row r="37" spans="2:11" ht="21.6" customHeight="1" x14ac:dyDescent="0.25">
      <c r="B37" s="131" t="s">
        <v>61</v>
      </c>
      <c r="C37" s="131"/>
      <c r="D37" s="131"/>
      <c r="E37" s="131"/>
      <c r="F37" s="131"/>
      <c r="G37" s="131"/>
      <c r="H37" s="131"/>
      <c r="I37" s="131"/>
      <c r="J37" s="131"/>
      <c r="K37" s="131"/>
    </row>
    <row r="38" spans="2:11" ht="28.5" customHeight="1" x14ac:dyDescent="0.25">
      <c r="B38" s="126" t="s">
        <v>34</v>
      </c>
      <c r="C38" s="126"/>
      <c r="D38" s="126"/>
      <c r="E38" s="126"/>
      <c r="F38" s="126"/>
      <c r="G38" s="126"/>
      <c r="H38" s="126"/>
      <c r="I38" s="126"/>
      <c r="J38" s="126"/>
      <c r="K38" s="126"/>
    </row>
    <row r="39" spans="2:11" ht="28.5" customHeight="1" x14ac:dyDescent="0.25">
      <c r="B39" s="126" t="s">
        <v>26</v>
      </c>
      <c r="C39" s="126"/>
      <c r="D39" s="126"/>
      <c r="E39" s="126"/>
      <c r="F39" s="126"/>
      <c r="G39" s="126"/>
      <c r="H39" s="126"/>
      <c r="I39" s="126"/>
      <c r="J39" s="126"/>
      <c r="K39" s="126"/>
    </row>
    <row r="40" spans="2:11" ht="5.25" customHeight="1" thickBot="1" x14ac:dyDescent="0.3">
      <c r="B40" s="125"/>
      <c r="C40" s="125"/>
      <c r="D40" s="125"/>
      <c r="E40" s="125"/>
      <c r="F40" s="125"/>
      <c r="G40" s="125"/>
      <c r="H40" s="125"/>
      <c r="I40" s="125"/>
      <c r="J40" s="125"/>
      <c r="K40" s="125"/>
    </row>
    <row r="41" spans="2:11" ht="93.75" customHeight="1" x14ac:dyDescent="0.25">
      <c r="B41" s="75" t="s">
        <v>1</v>
      </c>
      <c r="C41" s="95" t="s">
        <v>73</v>
      </c>
      <c r="D41" s="86" t="s">
        <v>74</v>
      </c>
      <c r="E41" s="113" t="s">
        <v>75</v>
      </c>
      <c r="F41" s="113" t="s">
        <v>63</v>
      </c>
      <c r="G41" s="76" t="s">
        <v>64</v>
      </c>
      <c r="H41" s="86" t="s">
        <v>65</v>
      </c>
      <c r="I41" s="86" t="s">
        <v>66</v>
      </c>
      <c r="J41" s="86" t="s">
        <v>67</v>
      </c>
      <c r="K41" s="76" t="s">
        <v>68</v>
      </c>
    </row>
    <row r="42" spans="2:11" ht="18" customHeight="1" x14ac:dyDescent="0.25">
      <c r="B42" s="77" t="s">
        <v>27</v>
      </c>
      <c r="C42" s="51" t="s">
        <v>28</v>
      </c>
      <c r="D42" s="77" t="s">
        <v>29</v>
      </c>
      <c r="E42" s="28" t="s">
        <v>30</v>
      </c>
      <c r="F42" s="28" t="s">
        <v>31</v>
      </c>
      <c r="G42" s="78" t="s">
        <v>32</v>
      </c>
      <c r="H42" s="77" t="s">
        <v>33</v>
      </c>
      <c r="I42" s="28" t="s">
        <v>38</v>
      </c>
      <c r="J42" s="28" t="s">
        <v>51</v>
      </c>
      <c r="K42" s="78" t="s">
        <v>52</v>
      </c>
    </row>
    <row r="43" spans="2:11" ht="18" customHeight="1" x14ac:dyDescent="0.25">
      <c r="B43" s="96">
        <v>1</v>
      </c>
      <c r="C43" s="73" t="s">
        <v>11</v>
      </c>
      <c r="D43" s="79">
        <v>0</v>
      </c>
      <c r="E43" s="13">
        <v>0</v>
      </c>
      <c r="F43" s="13">
        <v>0</v>
      </c>
      <c r="G43" s="85">
        <f>D43+E43+F43</f>
        <v>0</v>
      </c>
      <c r="H43" s="79">
        <v>0</v>
      </c>
      <c r="I43" s="13">
        <v>0</v>
      </c>
      <c r="J43" s="13">
        <v>0</v>
      </c>
      <c r="K43" s="85">
        <f>H43+I43+J43</f>
        <v>0</v>
      </c>
    </row>
    <row r="44" spans="2:11" ht="18" customHeight="1" x14ac:dyDescent="0.25">
      <c r="B44" s="97">
        <v>2</v>
      </c>
      <c r="C44" s="68" t="s">
        <v>16</v>
      </c>
      <c r="D44" s="80">
        <v>0</v>
      </c>
      <c r="E44" s="9">
        <v>0</v>
      </c>
      <c r="F44" s="9">
        <v>0</v>
      </c>
      <c r="G44" s="85">
        <f t="shared" ref="G44:G53" si="5">D44+E44+F44</f>
        <v>0</v>
      </c>
      <c r="H44" s="80">
        <v>0</v>
      </c>
      <c r="I44" s="9">
        <v>0</v>
      </c>
      <c r="J44" s="9">
        <v>0</v>
      </c>
      <c r="K44" s="85">
        <f t="shared" ref="K44:K53" si="6">H44+I44+J44</f>
        <v>0</v>
      </c>
    </row>
    <row r="45" spans="2:11" x14ac:dyDescent="0.25">
      <c r="B45" s="97">
        <v>3</v>
      </c>
      <c r="C45" s="70" t="s">
        <v>17</v>
      </c>
      <c r="D45" s="80">
        <v>0</v>
      </c>
      <c r="E45" s="9">
        <v>0</v>
      </c>
      <c r="F45" s="9">
        <v>0</v>
      </c>
      <c r="G45" s="85">
        <f t="shared" si="5"/>
        <v>0</v>
      </c>
      <c r="H45" s="80">
        <v>0</v>
      </c>
      <c r="I45" s="9">
        <v>0</v>
      </c>
      <c r="J45" s="9">
        <v>0</v>
      </c>
      <c r="K45" s="85">
        <f t="shared" si="6"/>
        <v>0</v>
      </c>
    </row>
    <row r="46" spans="2:11" x14ac:dyDescent="0.25">
      <c r="B46" s="97">
        <v>4</v>
      </c>
      <c r="C46" s="68" t="s">
        <v>21</v>
      </c>
      <c r="D46" s="80">
        <v>0</v>
      </c>
      <c r="E46" s="9">
        <v>0</v>
      </c>
      <c r="F46" s="9">
        <v>0</v>
      </c>
      <c r="G46" s="85">
        <f t="shared" si="5"/>
        <v>0</v>
      </c>
      <c r="H46" s="80">
        <v>0</v>
      </c>
      <c r="I46" s="9">
        <v>0</v>
      </c>
      <c r="J46" s="9">
        <v>0</v>
      </c>
      <c r="K46" s="85">
        <f t="shared" si="6"/>
        <v>0</v>
      </c>
    </row>
    <row r="47" spans="2:11" x14ac:dyDescent="0.25">
      <c r="B47" s="97">
        <v>5</v>
      </c>
      <c r="C47" s="70" t="s">
        <v>18</v>
      </c>
      <c r="D47" s="80">
        <v>0</v>
      </c>
      <c r="E47" s="9">
        <v>0</v>
      </c>
      <c r="F47" s="9">
        <v>0</v>
      </c>
      <c r="G47" s="85">
        <f t="shared" si="5"/>
        <v>0</v>
      </c>
      <c r="H47" s="80">
        <v>0</v>
      </c>
      <c r="I47" s="9">
        <v>0</v>
      </c>
      <c r="J47" s="9">
        <v>0</v>
      </c>
      <c r="K47" s="85">
        <f t="shared" si="6"/>
        <v>0</v>
      </c>
    </row>
    <row r="48" spans="2:11" x14ac:dyDescent="0.25">
      <c r="B48" s="97">
        <v>6</v>
      </c>
      <c r="C48" s="70" t="s">
        <v>19</v>
      </c>
      <c r="D48" s="80">
        <v>0</v>
      </c>
      <c r="E48" s="9">
        <v>0</v>
      </c>
      <c r="F48" s="9">
        <v>0</v>
      </c>
      <c r="G48" s="85">
        <f t="shared" si="5"/>
        <v>0</v>
      </c>
      <c r="H48" s="80">
        <v>0</v>
      </c>
      <c r="I48" s="9">
        <v>0</v>
      </c>
      <c r="J48" s="9">
        <v>0</v>
      </c>
      <c r="K48" s="85">
        <f t="shared" si="6"/>
        <v>0</v>
      </c>
    </row>
    <row r="49" spans="2:11" ht="18" customHeight="1" x14ac:dyDescent="0.25">
      <c r="B49" s="97">
        <v>7</v>
      </c>
      <c r="C49" s="73" t="s">
        <v>12</v>
      </c>
      <c r="D49" s="81">
        <v>0</v>
      </c>
      <c r="E49" s="39">
        <v>0</v>
      </c>
      <c r="F49" s="39">
        <v>0</v>
      </c>
      <c r="G49" s="85">
        <f t="shared" si="5"/>
        <v>0</v>
      </c>
      <c r="H49" s="81">
        <v>0</v>
      </c>
      <c r="I49" s="39">
        <v>0</v>
      </c>
      <c r="J49" s="39">
        <v>0</v>
      </c>
      <c r="K49" s="85">
        <f t="shared" si="6"/>
        <v>0</v>
      </c>
    </row>
    <row r="50" spans="2:11" ht="18" customHeight="1" x14ac:dyDescent="0.25">
      <c r="B50" s="97">
        <v>8</v>
      </c>
      <c r="C50" s="73" t="s">
        <v>13</v>
      </c>
      <c r="D50" s="80">
        <v>0</v>
      </c>
      <c r="E50" s="9">
        <v>0</v>
      </c>
      <c r="F50" s="9">
        <v>0</v>
      </c>
      <c r="G50" s="85">
        <f t="shared" si="5"/>
        <v>0</v>
      </c>
      <c r="H50" s="80">
        <v>0</v>
      </c>
      <c r="I50" s="9">
        <v>0</v>
      </c>
      <c r="J50" s="9">
        <v>0</v>
      </c>
      <c r="K50" s="85">
        <f t="shared" si="6"/>
        <v>0</v>
      </c>
    </row>
    <row r="51" spans="2:11" ht="18" customHeight="1" x14ac:dyDescent="0.25">
      <c r="B51" s="97">
        <v>9</v>
      </c>
      <c r="C51" s="73" t="s">
        <v>14</v>
      </c>
      <c r="D51" s="80">
        <v>0</v>
      </c>
      <c r="E51" s="9">
        <v>0</v>
      </c>
      <c r="F51" s="9">
        <v>0</v>
      </c>
      <c r="G51" s="85">
        <f t="shared" si="5"/>
        <v>0</v>
      </c>
      <c r="H51" s="80">
        <v>0</v>
      </c>
      <c r="I51" s="9">
        <v>0</v>
      </c>
      <c r="J51" s="9">
        <v>0</v>
      </c>
      <c r="K51" s="85">
        <f t="shared" si="6"/>
        <v>0</v>
      </c>
    </row>
    <row r="52" spans="2:11" ht="18" customHeight="1" x14ac:dyDescent="0.25">
      <c r="B52" s="98">
        <v>10</v>
      </c>
      <c r="C52" s="92" t="s">
        <v>41</v>
      </c>
      <c r="D52" s="80">
        <v>0</v>
      </c>
      <c r="E52" s="9">
        <v>0</v>
      </c>
      <c r="F52" s="9">
        <v>0</v>
      </c>
      <c r="G52" s="85">
        <f t="shared" si="5"/>
        <v>0</v>
      </c>
      <c r="H52" s="80">
        <v>0</v>
      </c>
      <c r="I52" s="9">
        <v>0</v>
      </c>
      <c r="J52" s="9">
        <v>0</v>
      </c>
      <c r="K52" s="85">
        <f t="shared" si="6"/>
        <v>0</v>
      </c>
    </row>
    <row r="53" spans="2:11" s="19" customFormat="1" ht="22.9" customHeight="1" thickBot="1" x14ac:dyDescent="0.3">
      <c r="B53" s="99">
        <v>11</v>
      </c>
      <c r="C53" s="100" t="s">
        <v>0</v>
      </c>
      <c r="D53" s="88">
        <f>SUM(D43:D52)</f>
        <v>0</v>
      </c>
      <c r="E53" s="89">
        <f t="shared" ref="E53:F53" si="7">SUM(E43:E52)</f>
        <v>0</v>
      </c>
      <c r="F53" s="89">
        <f t="shared" si="7"/>
        <v>0</v>
      </c>
      <c r="G53" s="90">
        <f t="shared" si="5"/>
        <v>0</v>
      </c>
      <c r="H53" s="89">
        <f>SUM(H43:H52)</f>
        <v>0</v>
      </c>
      <c r="I53" s="89">
        <f t="shared" ref="I53" si="8">SUM(I43:I52)</f>
        <v>0</v>
      </c>
      <c r="J53" s="89">
        <f t="shared" ref="J53" si="9">SUM(J43:J52)</f>
        <v>0</v>
      </c>
      <c r="K53" s="90">
        <f t="shared" si="6"/>
        <v>0</v>
      </c>
    </row>
    <row r="54" spans="2:11" ht="10.15" customHeight="1" thickBot="1" x14ac:dyDescent="0.3">
      <c r="B54" s="93"/>
      <c r="C54" s="94"/>
      <c r="D54" s="87"/>
      <c r="E54" s="87"/>
      <c r="F54" s="87"/>
      <c r="G54" s="87"/>
      <c r="H54" s="87"/>
      <c r="I54" s="87"/>
      <c r="J54" s="87"/>
      <c r="K54" s="87"/>
    </row>
    <row r="55" spans="2:11" ht="27" customHeight="1" thickBot="1" x14ac:dyDescent="0.3">
      <c r="B55" s="91">
        <v>13</v>
      </c>
      <c r="C55" s="20" t="s">
        <v>70</v>
      </c>
      <c r="D55" s="21">
        <f>D21+D53</f>
        <v>0</v>
      </c>
      <c r="E55" s="21">
        <f t="shared" ref="E55:K55" si="10">E21+E53</f>
        <v>0</v>
      </c>
      <c r="F55" s="21">
        <f t="shared" si="10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</row>
    <row r="56" spans="2:11" ht="17.25" customHeight="1" x14ac:dyDescent="0.25">
      <c r="B56" s="124" t="s">
        <v>92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2:11" ht="6.75" customHeight="1" x14ac:dyDescent="0.25">
      <c r="D57" s="11"/>
      <c r="E57" s="11"/>
      <c r="F57" s="11"/>
      <c r="G57" s="11"/>
      <c r="H57" s="11"/>
      <c r="I57" s="11"/>
      <c r="J57" s="11"/>
      <c r="K57" s="11"/>
    </row>
    <row r="58" spans="2:11" ht="21" customHeight="1" x14ac:dyDescent="0.25">
      <c r="B58" s="127" t="s">
        <v>45</v>
      </c>
      <c r="C58" s="127"/>
    </row>
    <row r="59" spans="2:11" ht="18" customHeight="1" x14ac:dyDescent="0.25">
      <c r="B59" s="46" t="s">
        <v>78</v>
      </c>
    </row>
    <row r="60" spans="2:11" ht="6.75" customHeight="1" x14ac:dyDescent="0.25">
      <c r="B60" s="45"/>
      <c r="C60" s="23"/>
    </row>
    <row r="61" spans="2:11" x14ac:dyDescent="0.25">
      <c r="B61" s="48"/>
      <c r="C61" s="47"/>
    </row>
    <row r="62" spans="2:11" ht="18" customHeight="1" x14ac:dyDescent="0.25">
      <c r="B62" s="46" t="s">
        <v>77</v>
      </c>
    </row>
    <row r="63" spans="2:11" ht="21" customHeight="1" x14ac:dyDescent="0.25">
      <c r="B63" s="45"/>
      <c r="C63" s="23"/>
    </row>
    <row r="64" spans="2:11" ht="21" customHeight="1" x14ac:dyDescent="0.25">
      <c r="B64" s="127" t="s">
        <v>46</v>
      </c>
      <c r="C64" s="127"/>
    </row>
    <row r="65" spans="2:3" ht="18" customHeight="1" x14ac:dyDescent="0.25">
      <c r="B65" s="46" t="s">
        <v>47</v>
      </c>
    </row>
    <row r="66" spans="2:3" x14ac:dyDescent="0.25">
      <c r="B66" s="45"/>
      <c r="C66" s="23"/>
    </row>
  </sheetData>
  <mergeCells count="16">
    <mergeCell ref="B39:K39"/>
    <mergeCell ref="B40:K40"/>
    <mergeCell ref="B58:C58"/>
    <mergeCell ref="B64:C64"/>
    <mergeCell ref="B24:C24"/>
    <mergeCell ref="B30:C30"/>
    <mergeCell ref="B34:K34"/>
    <mergeCell ref="B36:K36"/>
    <mergeCell ref="B37:K37"/>
    <mergeCell ref="B38:K38"/>
    <mergeCell ref="B7:K7"/>
    <mergeCell ref="B1:K1"/>
    <mergeCell ref="B3:K3"/>
    <mergeCell ref="B4:K4"/>
    <mergeCell ref="B5:K5"/>
    <mergeCell ref="B6:K6"/>
  </mergeCells>
  <pageMargins left="0.5" right="0.17" top="0.4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Priedas4_Aktas Nr.1</vt:lpstr>
      <vt:lpstr>Priedas4_Ridos ataskaita Nr.2</vt:lpstr>
      <vt:lpstr>Priedas4_Bilietų ataskaita Nr.3</vt:lpstr>
      <vt:lpstr>'Priedas4_Aktas Nr.1'!Print_Area</vt:lpstr>
      <vt:lpstr>'Priedas4_Bilietų ataskaita Nr.3'!Print_Area</vt:lpstr>
      <vt:lpstr>'Priedas4_Ridos ataskaita Nr.2'!Print_Area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Klimenkienė</dc:creator>
  <cp:lastModifiedBy>Diana Klimenkienė</cp:lastModifiedBy>
  <cp:lastPrinted>2025-05-08T05:29:18Z</cp:lastPrinted>
  <dcterms:created xsi:type="dcterms:W3CDTF">2015-06-05T18:19:34Z</dcterms:created>
  <dcterms:modified xsi:type="dcterms:W3CDTF">2025-05-08T05:33:08Z</dcterms:modified>
</cp:coreProperties>
</file>