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aadamltt-my.sharepoint.com/personal/viktorija_rimkuviene_aad_am_lt/Documents/Darbalaukis/iki 06.27 automobilių remontas Klaipėda/Pirkimo sąlygos su priedais/"/>
    </mc:Choice>
  </mc:AlternateContent>
  <xr:revisionPtr revIDLastSave="10" documentId="8_{76FE0432-EA3A-4C51-9116-B9A9B6DF3025}" xr6:coauthVersionLast="47" xr6:coauthVersionMax="47" xr10:uidLastSave="{FB84CEB5-7D39-403C-8AD2-317A8D7732D5}"/>
  <bookViews>
    <workbookView xWindow="-108" yWindow="-108" windowWidth="23256" windowHeight="12456" tabRatio="757" xr2:uid="{AC7DEB20-F894-4C91-B348-ABF6184D7290}"/>
  </bookViews>
  <sheets>
    <sheet name="1. Pasiūlymo forma" sheetId="4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7" i="41" l="1"/>
  <c r="E592" i="41"/>
  <c r="E507" i="41"/>
  <c r="E423" i="41"/>
  <c r="E339" i="41"/>
  <c r="E255" i="41"/>
  <c r="E170" i="41"/>
  <c r="E85" i="41"/>
  <c r="E676" i="41"/>
  <c r="E675" i="41"/>
  <c r="G674" i="41"/>
  <c r="E674" i="41"/>
  <c r="G673" i="41"/>
  <c r="E673" i="41"/>
  <c r="G672" i="41"/>
  <c r="E672" i="41"/>
  <c r="G671" i="41"/>
  <c r="E671" i="41"/>
  <c r="G670" i="41"/>
  <c r="E670" i="41"/>
  <c r="G669" i="41"/>
  <c r="E669" i="41"/>
  <c r="G667" i="41"/>
  <c r="E667" i="41"/>
  <c r="G666" i="41"/>
  <c r="E666" i="41"/>
  <c r="G665" i="41"/>
  <c r="E665" i="41"/>
  <c r="G664" i="41"/>
  <c r="E664" i="41"/>
  <c r="G662" i="41"/>
  <c r="E662" i="41"/>
  <c r="G661" i="41"/>
  <c r="E661" i="41"/>
  <c r="G660" i="41"/>
  <c r="E660" i="41"/>
  <c r="G659" i="41"/>
  <c r="E659" i="41"/>
  <c r="G657" i="41"/>
  <c r="E657" i="41"/>
  <c r="G656" i="41"/>
  <c r="E656" i="41"/>
  <c r="G655" i="41"/>
  <c r="E655" i="41"/>
  <c r="G653" i="41"/>
  <c r="E653" i="41"/>
  <c r="G652" i="41"/>
  <c r="E652" i="41"/>
  <c r="G651" i="41"/>
  <c r="E651" i="41"/>
  <c r="G650" i="41"/>
  <c r="E650" i="41"/>
  <c r="G649" i="41"/>
  <c r="E649" i="41"/>
  <c r="G648" i="41"/>
  <c r="E648" i="41"/>
  <c r="G647" i="41"/>
  <c r="E647" i="41"/>
  <c r="G646" i="41"/>
  <c r="E646" i="41"/>
  <c r="G645" i="41"/>
  <c r="E645" i="41"/>
  <c r="G644" i="41"/>
  <c r="E644" i="41"/>
  <c r="G643" i="41"/>
  <c r="E643" i="41"/>
  <c r="G641" i="41"/>
  <c r="E641" i="41"/>
  <c r="G640" i="41"/>
  <c r="E640" i="41"/>
  <c r="G639" i="41"/>
  <c r="E639" i="41"/>
  <c r="G638" i="41"/>
  <c r="E638" i="41"/>
  <c r="G637" i="41"/>
  <c r="E637" i="41"/>
  <c r="G636" i="41"/>
  <c r="E636" i="41"/>
  <c r="G635" i="41"/>
  <c r="E635" i="41"/>
  <c r="G633" i="41"/>
  <c r="E633" i="41"/>
  <c r="G632" i="41"/>
  <c r="E632" i="41"/>
  <c r="G630" i="41"/>
  <c r="E630" i="41"/>
  <c r="G629" i="41"/>
  <c r="E629" i="41"/>
  <c r="G628" i="41"/>
  <c r="E628" i="41"/>
  <c r="G627" i="41"/>
  <c r="E627" i="41"/>
  <c r="G626" i="41"/>
  <c r="E626" i="41"/>
  <c r="G625" i="41"/>
  <c r="E625" i="41"/>
  <c r="G624" i="41"/>
  <c r="E624" i="41"/>
  <c r="G623" i="41"/>
  <c r="E623" i="41"/>
  <c r="G622" i="41"/>
  <c r="E622" i="41"/>
  <c r="G621" i="41"/>
  <c r="E621" i="41"/>
  <c r="G620" i="41"/>
  <c r="E620" i="41"/>
  <c r="G619" i="41"/>
  <c r="E619" i="41"/>
  <c r="G618" i="41"/>
  <c r="E618" i="41"/>
  <c r="G617" i="41"/>
  <c r="E617" i="41"/>
  <c r="G616" i="41"/>
  <c r="E616" i="41"/>
  <c r="G615" i="41"/>
  <c r="E615" i="41"/>
  <c r="G614" i="41"/>
  <c r="E614" i="41"/>
  <c r="G613" i="41"/>
  <c r="E613" i="41"/>
  <c r="G612" i="41"/>
  <c r="E612" i="41"/>
  <c r="G610" i="41"/>
  <c r="E610" i="41"/>
  <c r="G609" i="41"/>
  <c r="E609" i="41"/>
  <c r="G608" i="41"/>
  <c r="E608" i="41"/>
  <c r="G607" i="41"/>
  <c r="E607" i="41"/>
  <c r="G606" i="41"/>
  <c r="E606" i="41"/>
  <c r="E591" i="41"/>
  <c r="E590" i="41"/>
  <c r="G589" i="41"/>
  <c r="E589" i="41"/>
  <c r="G588" i="41"/>
  <c r="E588" i="41"/>
  <c r="G587" i="41"/>
  <c r="E587" i="41"/>
  <c r="G586" i="41"/>
  <c r="E586" i="41"/>
  <c r="G585" i="41"/>
  <c r="E585" i="41"/>
  <c r="G584" i="41"/>
  <c r="E584" i="41"/>
  <c r="G582" i="41"/>
  <c r="E582" i="41"/>
  <c r="G581" i="41"/>
  <c r="E581" i="41"/>
  <c r="G580" i="41"/>
  <c r="E580" i="41"/>
  <c r="G579" i="41"/>
  <c r="E579" i="41"/>
  <c r="G577" i="41"/>
  <c r="E577" i="41"/>
  <c r="G576" i="41"/>
  <c r="E576" i="41"/>
  <c r="G575" i="41"/>
  <c r="E575" i="41"/>
  <c r="G574" i="41"/>
  <c r="E574" i="41"/>
  <c r="G572" i="41"/>
  <c r="E572" i="41"/>
  <c r="G571" i="41"/>
  <c r="E571" i="41"/>
  <c r="G570" i="41"/>
  <c r="E570" i="41"/>
  <c r="G568" i="41"/>
  <c r="E568" i="41"/>
  <c r="G567" i="41"/>
  <c r="E567" i="41"/>
  <c r="G566" i="41"/>
  <c r="E566" i="41"/>
  <c r="G565" i="41"/>
  <c r="E565" i="41"/>
  <c r="G564" i="41"/>
  <c r="E564" i="41"/>
  <c r="G563" i="41"/>
  <c r="E563" i="41"/>
  <c r="G562" i="41"/>
  <c r="E562" i="41"/>
  <c r="G561" i="41"/>
  <c r="E561" i="41"/>
  <c r="G560" i="41"/>
  <c r="E560" i="41"/>
  <c r="G559" i="41"/>
  <c r="E559" i="41"/>
  <c r="G558" i="41"/>
  <c r="E558" i="41"/>
  <c r="G556" i="41"/>
  <c r="E556" i="41"/>
  <c r="G555" i="41"/>
  <c r="E555" i="41"/>
  <c r="G554" i="41"/>
  <c r="E554" i="41"/>
  <c r="G553" i="41"/>
  <c r="E553" i="41"/>
  <c r="G552" i="41"/>
  <c r="E552" i="41"/>
  <c r="G551" i="41"/>
  <c r="E551" i="41"/>
  <c r="G550" i="41"/>
  <c r="E550" i="41"/>
  <c r="G548" i="41"/>
  <c r="E548" i="41"/>
  <c r="G547" i="41"/>
  <c r="E547" i="41"/>
  <c r="G545" i="41"/>
  <c r="E545" i="41"/>
  <c r="G544" i="41"/>
  <c r="E544" i="41"/>
  <c r="G543" i="41"/>
  <c r="E543" i="41"/>
  <c r="G542" i="41"/>
  <c r="E542" i="41"/>
  <c r="G541" i="41"/>
  <c r="E541" i="41"/>
  <c r="G540" i="41"/>
  <c r="E540" i="41"/>
  <c r="G539" i="41"/>
  <c r="E539" i="41"/>
  <c r="G538" i="41"/>
  <c r="E538" i="41"/>
  <c r="G537" i="41"/>
  <c r="E537" i="41"/>
  <c r="G536" i="41"/>
  <c r="E536" i="41"/>
  <c r="G535" i="41"/>
  <c r="E535" i="41"/>
  <c r="G534" i="41"/>
  <c r="E534" i="41"/>
  <c r="G533" i="41"/>
  <c r="E533" i="41"/>
  <c r="G532" i="41"/>
  <c r="E532" i="41"/>
  <c r="G531" i="41"/>
  <c r="E531" i="41"/>
  <c r="G530" i="41"/>
  <c r="E530" i="41"/>
  <c r="G529" i="41"/>
  <c r="E529" i="41"/>
  <c r="G528" i="41"/>
  <c r="E528" i="41"/>
  <c r="G527" i="41"/>
  <c r="E527" i="41"/>
  <c r="G525" i="41"/>
  <c r="E525" i="41"/>
  <c r="G524" i="41"/>
  <c r="E524" i="41"/>
  <c r="G523" i="41"/>
  <c r="E523" i="41"/>
  <c r="G522" i="41"/>
  <c r="E522" i="41"/>
  <c r="G521" i="41"/>
  <c r="E521" i="41"/>
  <c r="E506" i="41"/>
  <c r="E505" i="41"/>
  <c r="G504" i="41"/>
  <c r="E504" i="41"/>
  <c r="G503" i="41"/>
  <c r="E503" i="41"/>
  <c r="G502" i="41"/>
  <c r="E502" i="41"/>
  <c r="G501" i="41"/>
  <c r="E501" i="41"/>
  <c r="G500" i="41"/>
  <c r="E500" i="41"/>
  <c r="G499" i="41"/>
  <c r="E499" i="41"/>
  <c r="G497" i="41"/>
  <c r="E497" i="41"/>
  <c r="G496" i="41"/>
  <c r="E496" i="41"/>
  <c r="G495" i="41"/>
  <c r="E495" i="41"/>
  <c r="G494" i="41"/>
  <c r="E494" i="41"/>
  <c r="G492" i="41"/>
  <c r="E492" i="41"/>
  <c r="G491" i="41"/>
  <c r="E491" i="41"/>
  <c r="G490" i="41"/>
  <c r="E490" i="41"/>
  <c r="G489" i="41"/>
  <c r="E489" i="41"/>
  <c r="G487" i="41"/>
  <c r="E487" i="41"/>
  <c r="G486" i="41"/>
  <c r="E486" i="41"/>
  <c r="G485" i="41"/>
  <c r="E485" i="41"/>
  <c r="G483" i="41"/>
  <c r="E483" i="41"/>
  <c r="G482" i="41"/>
  <c r="E482" i="41"/>
  <c r="G481" i="41"/>
  <c r="E481" i="41"/>
  <c r="G480" i="41"/>
  <c r="E480" i="41"/>
  <c r="G479" i="41"/>
  <c r="E479" i="41"/>
  <c r="G478" i="41"/>
  <c r="E478" i="41"/>
  <c r="G477" i="41"/>
  <c r="E477" i="41"/>
  <c r="G476" i="41"/>
  <c r="E476" i="41"/>
  <c r="G475" i="41"/>
  <c r="E475" i="41"/>
  <c r="G474" i="41"/>
  <c r="E474" i="41"/>
  <c r="G472" i="41"/>
  <c r="E472" i="41"/>
  <c r="G471" i="41"/>
  <c r="E471" i="41"/>
  <c r="G470" i="41"/>
  <c r="E470" i="41"/>
  <c r="G469" i="41"/>
  <c r="E469" i="41"/>
  <c r="G468" i="41"/>
  <c r="E468" i="41"/>
  <c r="G467" i="41"/>
  <c r="E467" i="41"/>
  <c r="G466" i="41"/>
  <c r="E466" i="41"/>
  <c r="G464" i="41"/>
  <c r="E464" i="41"/>
  <c r="G463" i="41"/>
  <c r="E463" i="41"/>
  <c r="G461" i="41"/>
  <c r="E461" i="41"/>
  <c r="G460" i="41"/>
  <c r="E460" i="41"/>
  <c r="G459" i="41"/>
  <c r="E459" i="41"/>
  <c r="G458" i="41"/>
  <c r="E458" i="41"/>
  <c r="G457" i="41"/>
  <c r="E457" i="41"/>
  <c r="G456" i="41"/>
  <c r="E456" i="41"/>
  <c r="G455" i="41"/>
  <c r="E455" i="41"/>
  <c r="G454" i="41"/>
  <c r="E454" i="41"/>
  <c r="G453" i="41"/>
  <c r="E453" i="41"/>
  <c r="G452" i="41"/>
  <c r="E452" i="41"/>
  <c r="G451" i="41"/>
  <c r="E451" i="41"/>
  <c r="G450" i="41"/>
  <c r="E450" i="41"/>
  <c r="G449" i="41"/>
  <c r="E449" i="41"/>
  <c r="G448" i="41"/>
  <c r="E448" i="41"/>
  <c r="G447" i="41"/>
  <c r="E447" i="41"/>
  <c r="G446" i="41"/>
  <c r="E446" i="41"/>
  <c r="G445" i="41"/>
  <c r="E445" i="41"/>
  <c r="G444" i="41"/>
  <c r="E444" i="41"/>
  <c r="G443" i="41"/>
  <c r="E443" i="41"/>
  <c r="G441" i="41"/>
  <c r="E441" i="41"/>
  <c r="G440" i="41"/>
  <c r="E440" i="41"/>
  <c r="G439" i="41"/>
  <c r="E439" i="41"/>
  <c r="G438" i="41"/>
  <c r="E438" i="41"/>
  <c r="G437" i="41"/>
  <c r="E437" i="41"/>
  <c r="G60" i="41"/>
  <c r="E60" i="41"/>
  <c r="G142" i="41"/>
  <c r="E142" i="41"/>
  <c r="G375" i="41"/>
  <c r="E375" i="41"/>
  <c r="G291" i="41"/>
  <c r="E291" i="41"/>
  <c r="G207" i="41"/>
  <c r="E207" i="41"/>
  <c r="E162" i="41"/>
  <c r="E163" i="41"/>
  <c r="E164" i="41"/>
  <c r="E165" i="41"/>
  <c r="E166" i="41"/>
  <c r="E167" i="41"/>
  <c r="E168" i="41"/>
  <c r="E169" i="41"/>
  <c r="G162" i="41"/>
  <c r="G163" i="41"/>
  <c r="G164" i="41"/>
  <c r="G165" i="41"/>
  <c r="G166" i="41"/>
  <c r="G167" i="41"/>
  <c r="G122" i="41"/>
  <c r="E122" i="41"/>
  <c r="E56" i="41"/>
  <c r="G56" i="41"/>
  <c r="G109" i="41"/>
  <c r="E109" i="41"/>
  <c r="G395" i="41"/>
  <c r="E395" i="41"/>
  <c r="G394" i="41"/>
  <c r="E394" i="41"/>
  <c r="G393" i="41"/>
  <c r="E393" i="41"/>
  <c r="G311" i="41"/>
  <c r="E311" i="41"/>
  <c r="G310" i="41"/>
  <c r="E310" i="41"/>
  <c r="G309" i="41"/>
  <c r="E309" i="41"/>
  <c r="G227" i="41"/>
  <c r="E227" i="41"/>
  <c r="G226" i="41"/>
  <c r="E226" i="41"/>
  <c r="G225" i="41"/>
  <c r="E225" i="41"/>
  <c r="G224" i="41"/>
  <c r="E224" i="41"/>
  <c r="G143" i="41"/>
  <c r="E143" i="41"/>
  <c r="G141" i="41"/>
  <c r="E141" i="41"/>
  <c r="G140" i="41"/>
  <c r="E140" i="41"/>
  <c r="G139" i="41"/>
  <c r="E139" i="41"/>
  <c r="G55" i="41"/>
  <c r="E55" i="41"/>
  <c r="G54" i="41"/>
  <c r="E54" i="41"/>
  <c r="E422" i="41"/>
  <c r="E421" i="41"/>
  <c r="G420" i="41"/>
  <c r="E420" i="41"/>
  <c r="G419" i="41"/>
  <c r="E419" i="41"/>
  <c r="G418" i="41"/>
  <c r="E418" i="41"/>
  <c r="G417" i="41"/>
  <c r="E417" i="41"/>
  <c r="G416" i="41"/>
  <c r="E416" i="41"/>
  <c r="G415" i="41"/>
  <c r="E415" i="41"/>
  <c r="G413" i="41"/>
  <c r="E413" i="41"/>
  <c r="G412" i="41"/>
  <c r="E412" i="41"/>
  <c r="G411" i="41"/>
  <c r="E411" i="41"/>
  <c r="G410" i="41"/>
  <c r="E410" i="41"/>
  <c r="G408" i="41"/>
  <c r="E408" i="41"/>
  <c r="G407" i="41"/>
  <c r="E407" i="41"/>
  <c r="G406" i="41"/>
  <c r="E406" i="41"/>
  <c r="G405" i="41"/>
  <c r="E405" i="41"/>
  <c r="G403" i="41"/>
  <c r="E403" i="41"/>
  <c r="G402" i="41"/>
  <c r="E402" i="41"/>
  <c r="G401" i="41"/>
  <c r="E401" i="41"/>
  <c r="G399" i="41"/>
  <c r="E399" i="41"/>
  <c r="G398" i="41"/>
  <c r="E398" i="41"/>
  <c r="G397" i="41"/>
  <c r="E397" i="41"/>
  <c r="G396" i="41"/>
  <c r="E396" i="41"/>
  <c r="G392" i="41"/>
  <c r="E392" i="41"/>
  <c r="G391" i="41"/>
  <c r="E391" i="41"/>
  <c r="G390" i="41"/>
  <c r="E390" i="41"/>
  <c r="G388" i="41"/>
  <c r="E388" i="41"/>
  <c r="G387" i="41"/>
  <c r="E387" i="41"/>
  <c r="G386" i="41"/>
  <c r="E386" i="41"/>
  <c r="G385" i="41"/>
  <c r="E385" i="41"/>
  <c r="G384" i="41"/>
  <c r="E384" i="41"/>
  <c r="G383" i="41"/>
  <c r="E383" i="41"/>
  <c r="G382" i="41"/>
  <c r="E382" i="41"/>
  <c r="G380" i="41"/>
  <c r="E380" i="41"/>
  <c r="G379" i="41"/>
  <c r="E379" i="41"/>
  <c r="G377" i="41"/>
  <c r="E377" i="41"/>
  <c r="G376" i="41"/>
  <c r="E376" i="41"/>
  <c r="G374" i="41"/>
  <c r="E374" i="41"/>
  <c r="G373" i="41"/>
  <c r="E373" i="41"/>
  <c r="G372" i="41"/>
  <c r="E372" i="41"/>
  <c r="G371" i="41"/>
  <c r="E371" i="41"/>
  <c r="G370" i="41"/>
  <c r="E370" i="41"/>
  <c r="G369" i="41"/>
  <c r="E369" i="41"/>
  <c r="G368" i="41"/>
  <c r="E368" i="41"/>
  <c r="G367" i="41"/>
  <c r="E367" i="41"/>
  <c r="G366" i="41"/>
  <c r="E366" i="41"/>
  <c r="G365" i="41"/>
  <c r="E365" i="41"/>
  <c r="G364" i="41"/>
  <c r="E364" i="41"/>
  <c r="G363" i="41"/>
  <c r="E363" i="41"/>
  <c r="G362" i="41"/>
  <c r="E362" i="41"/>
  <c r="G361" i="41"/>
  <c r="E361" i="41"/>
  <c r="G360" i="41"/>
  <c r="E360" i="41"/>
  <c r="G359" i="41"/>
  <c r="E359" i="41"/>
  <c r="G357" i="41"/>
  <c r="E357" i="41"/>
  <c r="G356" i="41"/>
  <c r="E356" i="41"/>
  <c r="G355" i="41"/>
  <c r="E355" i="41"/>
  <c r="G354" i="41"/>
  <c r="E354" i="41"/>
  <c r="G353" i="41"/>
  <c r="E353" i="41"/>
  <c r="E338" i="41"/>
  <c r="E337" i="41"/>
  <c r="G336" i="41"/>
  <c r="E336" i="41"/>
  <c r="G335" i="41"/>
  <c r="E335" i="41"/>
  <c r="G334" i="41"/>
  <c r="E334" i="41"/>
  <c r="G333" i="41"/>
  <c r="E333" i="41"/>
  <c r="G332" i="41"/>
  <c r="E332" i="41"/>
  <c r="G331" i="41"/>
  <c r="E331" i="41"/>
  <c r="G329" i="41"/>
  <c r="E329" i="41"/>
  <c r="G328" i="41"/>
  <c r="E328" i="41"/>
  <c r="G327" i="41"/>
  <c r="E327" i="41"/>
  <c r="G326" i="41"/>
  <c r="E326" i="41"/>
  <c r="G324" i="41"/>
  <c r="E324" i="41"/>
  <c r="G323" i="41"/>
  <c r="E323" i="41"/>
  <c r="G322" i="41"/>
  <c r="E322" i="41"/>
  <c r="G321" i="41"/>
  <c r="E321" i="41"/>
  <c r="G319" i="41"/>
  <c r="E319" i="41"/>
  <c r="G318" i="41"/>
  <c r="E318" i="41"/>
  <c r="G317" i="41"/>
  <c r="E317" i="41"/>
  <c r="G315" i="41"/>
  <c r="E315" i="41"/>
  <c r="G314" i="41"/>
  <c r="E314" i="41"/>
  <c r="G313" i="41"/>
  <c r="E313" i="41"/>
  <c r="G312" i="41"/>
  <c r="E312" i="41"/>
  <c r="G308" i="41"/>
  <c r="E308" i="41"/>
  <c r="G307" i="41"/>
  <c r="E307" i="41"/>
  <c r="G306" i="41"/>
  <c r="E306" i="41"/>
  <c r="G304" i="41"/>
  <c r="E304" i="41"/>
  <c r="G303" i="41"/>
  <c r="E303" i="41"/>
  <c r="G302" i="41"/>
  <c r="E302" i="41"/>
  <c r="G301" i="41"/>
  <c r="E301" i="41"/>
  <c r="G300" i="41"/>
  <c r="E300" i="41"/>
  <c r="G299" i="41"/>
  <c r="E299" i="41"/>
  <c r="G298" i="41"/>
  <c r="E298" i="41"/>
  <c r="G296" i="41"/>
  <c r="E296" i="41"/>
  <c r="G295" i="41"/>
  <c r="E295" i="41"/>
  <c r="G293" i="41"/>
  <c r="E293" i="41"/>
  <c r="G292" i="41"/>
  <c r="E292" i="41"/>
  <c r="G290" i="41"/>
  <c r="E290" i="41"/>
  <c r="G289" i="41"/>
  <c r="E289" i="41"/>
  <c r="G288" i="41"/>
  <c r="E288" i="41"/>
  <c r="G287" i="41"/>
  <c r="E287" i="41"/>
  <c r="G286" i="41"/>
  <c r="E286" i="41"/>
  <c r="G285" i="41"/>
  <c r="E285" i="41"/>
  <c r="G284" i="41"/>
  <c r="E284" i="41"/>
  <c r="G283" i="41"/>
  <c r="E283" i="41"/>
  <c r="G282" i="41"/>
  <c r="E282" i="41"/>
  <c r="G281" i="41"/>
  <c r="E281" i="41"/>
  <c r="G280" i="41"/>
  <c r="E280" i="41"/>
  <c r="G279" i="41"/>
  <c r="E279" i="41"/>
  <c r="G278" i="41"/>
  <c r="E278" i="41"/>
  <c r="G277" i="41"/>
  <c r="E277" i="41"/>
  <c r="G276" i="41"/>
  <c r="E276" i="41"/>
  <c r="G275" i="41"/>
  <c r="E275" i="41"/>
  <c r="G273" i="41"/>
  <c r="E273" i="41"/>
  <c r="G272" i="41"/>
  <c r="E272" i="41"/>
  <c r="G271" i="41"/>
  <c r="E271" i="41"/>
  <c r="G270" i="41"/>
  <c r="E270" i="41"/>
  <c r="G269" i="41"/>
  <c r="E269" i="41"/>
  <c r="E254" i="41"/>
  <c r="E253" i="41"/>
  <c r="G252" i="41"/>
  <c r="E252" i="41"/>
  <c r="G251" i="41"/>
  <c r="E251" i="41"/>
  <c r="G250" i="41"/>
  <c r="E250" i="41"/>
  <c r="G249" i="41"/>
  <c r="E249" i="41"/>
  <c r="G248" i="41"/>
  <c r="E248" i="41"/>
  <c r="G247" i="41"/>
  <c r="E247" i="41"/>
  <c r="G245" i="41"/>
  <c r="E245" i="41"/>
  <c r="G244" i="41"/>
  <c r="E244" i="41"/>
  <c r="G243" i="41"/>
  <c r="E243" i="41"/>
  <c r="G242" i="41"/>
  <c r="E242" i="41"/>
  <c r="G240" i="41"/>
  <c r="E240" i="41"/>
  <c r="G239" i="41"/>
  <c r="E239" i="41"/>
  <c r="G238" i="41"/>
  <c r="E238" i="41"/>
  <c r="G237" i="41"/>
  <c r="E237" i="41"/>
  <c r="G235" i="41"/>
  <c r="E235" i="41"/>
  <c r="G234" i="41"/>
  <c r="E234" i="41"/>
  <c r="G233" i="41"/>
  <c r="E233" i="41"/>
  <c r="G231" i="41"/>
  <c r="E231" i="41"/>
  <c r="G230" i="41"/>
  <c r="E230" i="41"/>
  <c r="G229" i="41"/>
  <c r="E229" i="41"/>
  <c r="G228" i="41"/>
  <c r="E228" i="41"/>
  <c r="G223" i="41"/>
  <c r="E223" i="41"/>
  <c r="G222" i="41"/>
  <c r="E222" i="41"/>
  <c r="G221" i="41"/>
  <c r="E221" i="41"/>
  <c r="G219" i="41"/>
  <c r="E219" i="41"/>
  <c r="G218" i="41"/>
  <c r="E218" i="41"/>
  <c r="G217" i="41"/>
  <c r="E217" i="41"/>
  <c r="G216" i="41"/>
  <c r="E216" i="41"/>
  <c r="G215" i="41"/>
  <c r="E215" i="41"/>
  <c r="G214" i="41"/>
  <c r="E214" i="41"/>
  <c r="G213" i="41"/>
  <c r="E213" i="41"/>
  <c r="G211" i="41"/>
  <c r="E211" i="41"/>
  <c r="G210" i="41"/>
  <c r="E210" i="41"/>
  <c r="G208" i="41"/>
  <c r="E208" i="41"/>
  <c r="G206" i="41"/>
  <c r="E206" i="41"/>
  <c r="G205" i="41"/>
  <c r="E205" i="41"/>
  <c r="G204" i="41"/>
  <c r="E204" i="41"/>
  <c r="G203" i="41"/>
  <c r="E203" i="41"/>
  <c r="G202" i="41"/>
  <c r="E202" i="41"/>
  <c r="G201" i="41"/>
  <c r="E201" i="41"/>
  <c r="G200" i="41"/>
  <c r="E200" i="41"/>
  <c r="G199" i="41"/>
  <c r="E199" i="41"/>
  <c r="G198" i="41"/>
  <c r="E198" i="41"/>
  <c r="G197" i="41"/>
  <c r="E197" i="41"/>
  <c r="G196" i="41"/>
  <c r="E196" i="41"/>
  <c r="G195" i="41"/>
  <c r="E195" i="41"/>
  <c r="G194" i="41"/>
  <c r="E194" i="41"/>
  <c r="G193" i="41"/>
  <c r="E193" i="41"/>
  <c r="G192" i="41"/>
  <c r="E192" i="41"/>
  <c r="G191" i="41"/>
  <c r="E191" i="41"/>
  <c r="G190" i="41"/>
  <c r="E190" i="41"/>
  <c r="G188" i="41"/>
  <c r="E188" i="41"/>
  <c r="G187" i="41"/>
  <c r="E187" i="41"/>
  <c r="G186" i="41"/>
  <c r="E186" i="41"/>
  <c r="G185" i="41"/>
  <c r="E185" i="41"/>
  <c r="G184" i="41"/>
  <c r="E184" i="41"/>
  <c r="G160" i="41"/>
  <c r="E160" i="41"/>
  <c r="G159" i="41"/>
  <c r="E159" i="41"/>
  <c r="G158" i="41"/>
  <c r="E158" i="41"/>
  <c r="G157" i="41"/>
  <c r="E157" i="41"/>
  <c r="G155" i="41"/>
  <c r="E155" i="41"/>
  <c r="G154" i="41"/>
  <c r="E154" i="41"/>
  <c r="G153" i="41"/>
  <c r="E153" i="41"/>
  <c r="G152" i="41"/>
  <c r="E152" i="41"/>
  <c r="G150" i="41"/>
  <c r="E150" i="41"/>
  <c r="G149" i="41"/>
  <c r="E149" i="41"/>
  <c r="G148" i="41"/>
  <c r="E148" i="41"/>
  <c r="G146" i="41"/>
  <c r="E146" i="41"/>
  <c r="G145" i="41"/>
  <c r="E145" i="41"/>
  <c r="G144" i="41"/>
  <c r="E144" i="41"/>
  <c r="G138" i="41"/>
  <c r="E138" i="41"/>
  <c r="G137" i="41"/>
  <c r="E137" i="41"/>
  <c r="G136" i="41"/>
  <c r="E136" i="41"/>
  <c r="G134" i="41"/>
  <c r="E134" i="41"/>
  <c r="G133" i="41"/>
  <c r="E133" i="41"/>
  <c r="G132" i="41"/>
  <c r="E132" i="41"/>
  <c r="G131" i="41"/>
  <c r="E131" i="41"/>
  <c r="G130" i="41"/>
  <c r="E130" i="41"/>
  <c r="G129" i="41"/>
  <c r="E129" i="41"/>
  <c r="G128" i="41"/>
  <c r="E128" i="41"/>
  <c r="G126" i="41"/>
  <c r="E126" i="41"/>
  <c r="G125" i="41"/>
  <c r="E125" i="41"/>
  <c r="G123" i="41"/>
  <c r="E123" i="41"/>
  <c r="G121" i="41"/>
  <c r="E121" i="41"/>
  <c r="G120" i="41"/>
  <c r="E120" i="41"/>
  <c r="G119" i="41"/>
  <c r="E119" i="41"/>
  <c r="G118" i="41"/>
  <c r="E118" i="41"/>
  <c r="G117" i="41"/>
  <c r="E117" i="41"/>
  <c r="G116" i="41"/>
  <c r="E116" i="41"/>
  <c r="G115" i="41"/>
  <c r="E115" i="41"/>
  <c r="G114" i="41"/>
  <c r="E114" i="41"/>
  <c r="G113" i="41"/>
  <c r="E113" i="41"/>
  <c r="G112" i="41"/>
  <c r="E112" i="41"/>
  <c r="G111" i="41"/>
  <c r="E111" i="41"/>
  <c r="G110" i="41"/>
  <c r="E110" i="41"/>
  <c r="G108" i="41"/>
  <c r="E108" i="41"/>
  <c r="G107" i="41"/>
  <c r="E107" i="41"/>
  <c r="G106" i="41"/>
  <c r="E106" i="41"/>
  <c r="G105" i="41"/>
  <c r="E105" i="41"/>
  <c r="G103" i="41"/>
  <c r="E103" i="41"/>
  <c r="G102" i="41"/>
  <c r="E102" i="41"/>
  <c r="G101" i="41"/>
  <c r="E101" i="41"/>
  <c r="G100" i="41"/>
  <c r="E100" i="41"/>
  <c r="G99" i="41"/>
  <c r="E99" i="41"/>
  <c r="E84" i="41"/>
  <c r="E83" i="41"/>
  <c r="G82" i="41"/>
  <c r="E82" i="41"/>
  <c r="G81" i="41"/>
  <c r="E81" i="41"/>
  <c r="G80" i="41"/>
  <c r="E80" i="41"/>
  <c r="G79" i="41"/>
  <c r="E79" i="41"/>
  <c r="G78" i="41"/>
  <c r="E78" i="41"/>
  <c r="G77" i="41"/>
  <c r="E77" i="41"/>
  <c r="G75" i="41"/>
  <c r="E75" i="41"/>
  <c r="G74" i="41"/>
  <c r="E74" i="41"/>
  <c r="G73" i="41"/>
  <c r="E73" i="41"/>
  <c r="G72" i="41"/>
  <c r="E72" i="41"/>
  <c r="G70" i="41"/>
  <c r="E70" i="41"/>
  <c r="G69" i="41"/>
  <c r="E69" i="41"/>
  <c r="G68" i="41"/>
  <c r="E68" i="41"/>
  <c r="G67" i="41"/>
  <c r="E67" i="41"/>
  <c r="G65" i="41"/>
  <c r="E65" i="41"/>
  <c r="G64" i="41"/>
  <c r="E64" i="41"/>
  <c r="G63" i="41"/>
  <c r="E63" i="41"/>
  <c r="G61" i="41"/>
  <c r="E61" i="41"/>
  <c r="G59" i="41"/>
  <c r="E59" i="41"/>
  <c r="G58" i="41"/>
  <c r="E58" i="41"/>
  <c r="G57" i="41"/>
  <c r="E57" i="41"/>
  <c r="G53" i="41"/>
  <c r="E53" i="41"/>
  <c r="G52" i="41"/>
  <c r="E52" i="41"/>
  <c r="G51" i="41"/>
  <c r="E51" i="41"/>
  <c r="G49" i="41"/>
  <c r="E49" i="41"/>
  <c r="G48" i="41"/>
  <c r="E48" i="41"/>
  <c r="G47" i="41"/>
  <c r="E47" i="41"/>
  <c r="G46" i="41"/>
  <c r="E46" i="41"/>
  <c r="G45" i="41"/>
  <c r="E45" i="41"/>
  <c r="G44" i="41"/>
  <c r="E44" i="41"/>
  <c r="G43" i="41"/>
  <c r="E43" i="41"/>
  <c r="G41" i="41"/>
  <c r="E41" i="41"/>
  <c r="G40" i="41"/>
  <c r="E40" i="41"/>
  <c r="G38" i="41"/>
  <c r="E38" i="41"/>
  <c r="G37" i="41"/>
  <c r="E37" i="41"/>
  <c r="G36" i="41"/>
  <c r="E36" i="41"/>
  <c r="G35" i="41"/>
  <c r="E35" i="41"/>
  <c r="G34" i="41"/>
  <c r="E34" i="41"/>
  <c r="G33" i="41"/>
  <c r="E33" i="41"/>
  <c r="G32" i="41"/>
  <c r="E32" i="41"/>
  <c r="G31" i="41"/>
  <c r="E31" i="41"/>
  <c r="G30" i="41"/>
  <c r="E30" i="41"/>
  <c r="G29" i="41"/>
  <c r="E29" i="41"/>
  <c r="G28" i="41"/>
  <c r="E28" i="41"/>
  <c r="G27" i="41"/>
  <c r="E27" i="41"/>
  <c r="G26" i="41"/>
  <c r="E26" i="41"/>
  <c r="G25" i="41"/>
  <c r="E25" i="41"/>
  <c r="G24" i="41"/>
  <c r="E24" i="41"/>
  <c r="G23" i="41"/>
  <c r="E23" i="41"/>
  <c r="G22" i="41"/>
  <c r="E22" i="41"/>
  <c r="G21" i="41"/>
  <c r="E21" i="41"/>
  <c r="G20" i="41"/>
  <c r="E20" i="41"/>
  <c r="G18" i="41"/>
  <c r="E18" i="41"/>
  <c r="G17" i="41"/>
  <c r="E17" i="41"/>
  <c r="G16" i="41"/>
  <c r="E16" i="41"/>
  <c r="G15" i="41"/>
  <c r="E15" i="41"/>
  <c r="G14" i="41"/>
  <c r="E14" i="41"/>
  <c r="E171" i="41" l="1"/>
  <c r="E173" i="41" s="1"/>
  <c r="E172" i="41" s="1"/>
  <c r="E508" i="41"/>
  <c r="E511" i="41" s="1"/>
  <c r="E593" i="41"/>
  <c r="E596" i="41" s="1"/>
  <c r="E86" i="41"/>
  <c r="E88" i="41" s="1"/>
  <c r="E90" i="41" s="1"/>
  <c r="E256" i="41"/>
  <c r="E258" i="41" s="1"/>
  <c r="E257" i="41" s="1"/>
  <c r="E424" i="41"/>
  <c r="E426" i="41" s="1"/>
  <c r="E428" i="41" s="1"/>
  <c r="E678" i="41"/>
  <c r="E681" i="41" s="1"/>
  <c r="E340" i="41"/>
  <c r="E343" i="41" s="1"/>
  <c r="E425" i="41" l="1"/>
  <c r="E174" i="41"/>
  <c r="E175" i="41"/>
  <c r="E510" i="41"/>
  <c r="E509" i="41" s="1"/>
  <c r="E87" i="41"/>
  <c r="E89" i="41"/>
  <c r="E595" i="41"/>
  <c r="E594" i="41" s="1"/>
  <c r="E260" i="41"/>
  <c r="E259" i="41"/>
  <c r="E680" i="41"/>
  <c r="E682" i="41" s="1"/>
  <c r="E427" i="41"/>
  <c r="E342" i="41"/>
  <c r="E341" i="41" s="1"/>
  <c r="E679" i="41" l="1"/>
  <c r="E512" i="41"/>
  <c r="E344" i="41"/>
  <c r="F686" i="41"/>
  <c r="F688" i="41" s="1"/>
  <c r="F687" i="41" s="1"/>
  <c r="E597" i="41"/>
</calcChain>
</file>

<file path=xl/sharedStrings.xml><?xml version="1.0" encoding="utf-8"?>
<sst xmlns="http://schemas.openxmlformats.org/spreadsheetml/2006/main" count="1406" uniqueCount="201">
  <si>
    <t>Pasiūlymo priedas "Įkainiai" prie Pasiūlymo dėl tarnybinių automobilių remonto ir techninės priežiūros paslaugų (Klaipėdos regionas) pirkimo</t>
  </si>
  <si>
    <t>Apilnkos apsaugos departamentui prie aplinkos ministerijos</t>
  </si>
  <si>
    <t>Tiekėjo pavadinimas</t>
  </si>
  <si>
    <t>Įmonės kodas</t>
  </si>
  <si>
    <t>Mes siūlome šiuos Paslaugų įkainius:</t>
  </si>
  <si>
    <t>1 lentelė</t>
  </si>
  <si>
    <t>Subaru Forester, 2015 m. degalų rūšys - dyzelinas  1 automobilis</t>
  </si>
  <si>
    <t>Eil. Nr.</t>
  </si>
  <si>
    <t>Paslaugos pavadinimas, mato vienetas</t>
  </si>
  <si>
    <t>Paslaugų įkainis</t>
  </si>
  <si>
    <t>Paslaugos atlikimo vidutinė trukmė*, val.</t>
  </si>
  <si>
    <t>Bendra kaina, Eur be PVM (IIIxIV)xVI</t>
  </si>
  <si>
    <t xml:space="preserve">Preliminarus paslaugų kiekis </t>
  </si>
  <si>
    <t>Vieno remonto kaina, Eur be PVM (IIIxIV)</t>
  </si>
  <si>
    <t>I</t>
  </si>
  <si>
    <t>II</t>
  </si>
  <si>
    <t>III</t>
  </si>
  <si>
    <t>IV</t>
  </si>
  <si>
    <t>V</t>
  </si>
  <si>
    <t>VI</t>
  </si>
  <si>
    <t>VII</t>
  </si>
  <si>
    <t>1. DIAGNOSTIKOS DARBAI</t>
  </si>
  <si>
    <t>1.1</t>
  </si>
  <si>
    <t>Pakabos, važiuoklės diagnostika ant stendo (arba keltuvo), vnt.</t>
  </si>
  <si>
    <t>1.2</t>
  </si>
  <si>
    <t xml:space="preserve">Visų ratų geometrijos sureguliavimas, vnt. </t>
  </si>
  <si>
    <t>1.3</t>
  </si>
  <si>
    <t>Žibintų šviesų sureguliavimas, vnt.</t>
  </si>
  <si>
    <t>1.4</t>
  </si>
  <si>
    <t>Elektros sistemos diagnostika, vnt.</t>
  </si>
  <si>
    <t>1.5</t>
  </si>
  <si>
    <t>Išmetamų dujų kiekio nustatymas, vnt</t>
  </si>
  <si>
    <t>2. VAŽIUOKLĖS REMONTAS</t>
  </si>
  <si>
    <t>2.1</t>
  </si>
  <si>
    <t>Priekinio rato guolio keitimas, vnt.</t>
  </si>
  <si>
    <t>2.2</t>
  </si>
  <si>
    <t>Galinio rato guolio keitimas, vnt.</t>
  </si>
  <si>
    <t>2.3</t>
  </si>
  <si>
    <t>Šarnyro keitimas, vnt.</t>
  </si>
  <si>
    <t>2.4</t>
  </si>
  <si>
    <t>Pusašio šarnyro (granatos) keitimas, vnt.</t>
  </si>
  <si>
    <t>2.5</t>
  </si>
  <si>
    <t>Pusašio šarnyro apsauginio gaubto keitimas (granatos gumos), vnt.</t>
  </si>
  <si>
    <t>2.6</t>
  </si>
  <si>
    <t>Apatinės svirties (šakės) guminės atramos  keitimas, vnt.</t>
  </si>
  <si>
    <t>2.7</t>
  </si>
  <si>
    <t>Apatinės ir viršutinės svirties (šakės) keitimas, vnt.</t>
  </si>
  <si>
    <t>2.8</t>
  </si>
  <si>
    <t>Amortizatorių (2 vnt) keitimas (priekinių), kompl.</t>
  </si>
  <si>
    <t>2.9</t>
  </si>
  <si>
    <t>Amortizatorių (2 vnt.) keitimas (galinių), kompl.</t>
  </si>
  <si>
    <t>2.10</t>
  </si>
  <si>
    <t>Vairo traukės antgalio keitimas, vnt.</t>
  </si>
  <si>
    <t>2.11</t>
  </si>
  <si>
    <t>Stabdžių diskų (2 vnt.) keitimas, kompl.</t>
  </si>
  <si>
    <t>2.12</t>
  </si>
  <si>
    <t>Stabilizatoriaus sailenbloko keitimas,  vnt.</t>
  </si>
  <si>
    <t>2.13</t>
  </si>
  <si>
    <t>Stabdžių žarnelės keitimas,  vnt.</t>
  </si>
  <si>
    <t>2.14</t>
  </si>
  <si>
    <t>Stabdžių vamzdelio keitimas,  vnt.</t>
  </si>
  <si>
    <t>2.15</t>
  </si>
  <si>
    <t>Stabdžių  sistemos nuorinimas,  vnt.</t>
  </si>
  <si>
    <t>2.16</t>
  </si>
  <si>
    <t>Galinio tilto sailenbloko keitimas,  vnt.</t>
  </si>
  <si>
    <t>2.17</t>
  </si>
  <si>
    <t>Rankinio stabdžio lyno keitimas,  vnt.</t>
  </si>
  <si>
    <t>2.18</t>
  </si>
  <si>
    <t xml:space="preserve">Galinio tilto pusašio guolio keitimas ,  vnt. </t>
  </si>
  <si>
    <t>2.19</t>
  </si>
  <si>
    <t>Vairo kolonėlės keitimas,  vnt.</t>
  </si>
  <si>
    <t>3. STABDŽIŲ SISTEMOS REMONTAS</t>
  </si>
  <si>
    <t>3.1</t>
  </si>
  <si>
    <t>Diskinių stabdžių cilindro keitimas, vnt.</t>
  </si>
  <si>
    <t>3.2</t>
  </si>
  <si>
    <t>Diskinių stabdžių trinkelių (4 vnt.) keitimas, kompl.</t>
  </si>
  <si>
    <t>4. ELEKTROS INSTALIACIJOS REMONTAS</t>
  </si>
  <si>
    <t>4.1</t>
  </si>
  <si>
    <t>Generatoriaus nuėmimas ir pastatymas, vnt.</t>
  </si>
  <si>
    <t>4.2</t>
  </si>
  <si>
    <t>Generatoriaus dirželio keitimas, vnt.</t>
  </si>
  <si>
    <t>4.3</t>
  </si>
  <si>
    <t>Generatoriaus guolių keitimas, vnt.</t>
  </si>
  <si>
    <t>4.4</t>
  </si>
  <si>
    <t>Starterio nuėmimas -pastatymas, vnt.</t>
  </si>
  <si>
    <t>4.5</t>
  </si>
  <si>
    <t>Starterio šepetėlio keitimas, vnt.</t>
  </si>
  <si>
    <t>4.6</t>
  </si>
  <si>
    <t>Starterio įvorės keitimas, vnt.</t>
  </si>
  <si>
    <t>4.7</t>
  </si>
  <si>
    <t>Akumuliatoriaus nuėmimas ir pastatymas, vnt.</t>
  </si>
  <si>
    <t>5. VARIKLIO  REMONTAS IR PRIEŽIŪRA</t>
  </si>
  <si>
    <t>5.1</t>
  </si>
  <si>
    <t>Variklio galvutės nuėmimas, vnt.</t>
  </si>
  <si>
    <t>5.2</t>
  </si>
  <si>
    <t>Variklio galvutės išardymas- surinkimas, vnt.</t>
  </si>
  <si>
    <t>5.3</t>
  </si>
  <si>
    <t>Paskirstymo grandinės keitimas, vnt.</t>
  </si>
  <si>
    <t>5.4</t>
  </si>
  <si>
    <t>Dyzelinio variklio kuro siurblio keitimas, vnt.</t>
  </si>
  <si>
    <t>5.5</t>
  </si>
  <si>
    <t>Dyzelinio variklio purkštuko keitimas, vnt.</t>
  </si>
  <si>
    <t>5.6</t>
  </si>
  <si>
    <t>Dyzelinio variklio kaitinimo žvakės keitimas, vnt.</t>
  </si>
  <si>
    <t>5.7</t>
  </si>
  <si>
    <t>Dyzelinio variklio degimo nustatymas, vnt.</t>
  </si>
  <si>
    <t>5.8</t>
  </si>
  <si>
    <t>Oro filtro keitimas, vnt.</t>
  </si>
  <si>
    <t>5.9</t>
  </si>
  <si>
    <t>Kuro filtro keitimas, vnt.</t>
  </si>
  <si>
    <t>5.10</t>
  </si>
  <si>
    <t>Tepalo filtro keitimas, vnt.</t>
  </si>
  <si>
    <t>5.11</t>
  </si>
  <si>
    <t>Variklio tepalo keitimas, vnt.</t>
  </si>
  <si>
    <t>6. TRANSMISIJOS REMONTAS</t>
  </si>
  <si>
    <t>6.1</t>
  </si>
  <si>
    <t>Sankabos diskatoriaus keitimas, vnt.</t>
  </si>
  <si>
    <t>6.2</t>
  </si>
  <si>
    <t>Sankabos disko keitimas, vnt.</t>
  </si>
  <si>
    <t>6.3</t>
  </si>
  <si>
    <t>Sankabos išminamo guolio keitimas, vnt.</t>
  </si>
  <si>
    <t>7. AUŠINIMO SISTEMOS REMONTAS</t>
  </si>
  <si>
    <t>7.1</t>
  </si>
  <si>
    <t>Radiatoriaus keitimas, vnt.</t>
  </si>
  <si>
    <t>7.2</t>
  </si>
  <si>
    <t>Termostato keitimas, vnt.</t>
  </si>
  <si>
    <t>7.3</t>
  </si>
  <si>
    <t>Vandens pompos keitimas, vnt.</t>
  </si>
  <si>
    <t>7.4</t>
  </si>
  <si>
    <t>Aušinimo sistemos žarnos keitimas, vnt.</t>
  </si>
  <si>
    <t>8. DUJŲ IŠMETIMO SISTEMOS REMONTAS</t>
  </si>
  <si>
    <t>8.1</t>
  </si>
  <si>
    <t>Išmetimo vamzdžio keitimas, vnt.</t>
  </si>
  <si>
    <t>8.2</t>
  </si>
  <si>
    <t>Duslintuvo keitimas, vnt.</t>
  </si>
  <si>
    <t>8.3</t>
  </si>
  <si>
    <t>Duslintuvo vienos siūlės virinimas, vnt.</t>
  </si>
  <si>
    <t>8.4</t>
  </si>
  <si>
    <t>Tarpinės tarp išmetimo kolektoriaus ir išmetimo vamzdžio keitimas, vnt.</t>
  </si>
  <si>
    <t>9. KITOS PASLAUGOS</t>
  </si>
  <si>
    <t>9.1</t>
  </si>
  <si>
    <t>Padangos išmontavimas -sumontavimas, vnt.</t>
  </si>
  <si>
    <t>9.2</t>
  </si>
  <si>
    <t>Padangos balansavimas, vnt.</t>
  </si>
  <si>
    <t>9.3</t>
  </si>
  <si>
    <t>Padangos lopymas, vnt.</t>
  </si>
  <si>
    <t>9.4</t>
  </si>
  <si>
    <t>Rato nuėmimas - uždėjimas, vnt.</t>
  </si>
  <si>
    <t>9.5</t>
  </si>
  <si>
    <t>Priekinio stiklo keitimas, vnt.</t>
  </si>
  <si>
    <t>9.6</t>
  </si>
  <si>
    <t>Stiklo plovimo siurbliuko keitimas, vnt.</t>
  </si>
  <si>
    <t>9.7</t>
  </si>
  <si>
    <r>
      <t>Automobilio transportavimas Klaipėdos mieste (</t>
    </r>
    <r>
      <rPr>
        <sz val="12"/>
        <rFont val="Times New Roman"/>
        <family val="1"/>
      </rPr>
      <t>km)</t>
    </r>
  </si>
  <si>
    <t>x</t>
  </si>
  <si>
    <t>9.8</t>
  </si>
  <si>
    <r>
      <t>Automobilio transportavimas užmiestyje (Lietuvoje) (</t>
    </r>
    <r>
      <rPr>
        <sz val="12"/>
        <rFont val="Times New Roman"/>
        <family val="1"/>
      </rPr>
      <t>km)</t>
    </r>
  </si>
  <si>
    <t>9.9</t>
  </si>
  <si>
    <t>Automobilio šaltkalvio – kėbulininko paslaugos (už val.)</t>
  </si>
  <si>
    <t>Pasiūlymo kaina  Eur be PVM</t>
  </si>
  <si>
    <t>PVM 21%</t>
  </si>
  <si>
    <t>Pasiūlymo kaina Eur su PVM</t>
  </si>
  <si>
    <t>Pasiūlymo kaina  Eur be PVM 1 automobiliui</t>
  </si>
  <si>
    <t>Pasiūlymo kaina Eur su PVM 1 automobiliui</t>
  </si>
  <si>
    <t xml:space="preserve">* - į paslaugos kainą turi būti įskaičiuotos visų technologiškai būtinų operacijų, reikalingų atlikti konkrečią paslaugą, vertės. Pirkėjas remontui pateiks  automobilį, bet ne atskiras jo dalis. </t>
  </si>
  <si>
    <t>2 lentelė</t>
  </si>
  <si>
    <t>VW Tiguan, 2010 m. degalų rūšys - dyzelinas  12 automobilių</t>
  </si>
  <si>
    <t>Paslaugos pavadinimas</t>
  </si>
  <si>
    <t>Diskinių stabdžių cilindro keitimas,  vnt.</t>
  </si>
  <si>
    <t>Paskirstymo dirželio keitimas, vnt.</t>
  </si>
  <si>
    <t>Aušinimo sistemos žarnos keitimas, vnt,</t>
  </si>
  <si>
    <t>Pasiūlymo kaina  Eur be PVM 12 automobilių</t>
  </si>
  <si>
    <t>Pasiūlymo kaina Eur su PVM 12 automobilių</t>
  </si>
  <si>
    <t>3 lentelė</t>
  </si>
  <si>
    <t>Isuzu D-Max, 2011 m. degalų rūšys - dyzelinas 1 automobilis</t>
  </si>
  <si>
    <t xml:space="preserve">Pasiūlymo kaina  Eur be PVM </t>
  </si>
  <si>
    <t>4 lentelė</t>
  </si>
  <si>
    <t>Jeep Wrangler, 2017 m. degalų rūšys - benzinas  1 automobilis</t>
  </si>
  <si>
    <t>3.3</t>
  </si>
  <si>
    <t>Benzininio variklio kuro siurblio keitimas, vnt.</t>
  </si>
  <si>
    <t>Benzininio variklio purkštuko keitimas, vnt.</t>
  </si>
  <si>
    <t>Benzininio variklio žvakės keitimas, vnt.</t>
  </si>
  <si>
    <t>Tepalo filtro keitimas , vnt</t>
  </si>
  <si>
    <t>5 lentelė</t>
  </si>
  <si>
    <t>Suzuki SX4, 2014 m. degalų rūšys - benzinas 1 automobilis</t>
  </si>
  <si>
    <t>6  lentelė</t>
  </si>
  <si>
    <t>Suzuki Jimny, 2017 m. degalų rūšys - benzinas 1 automobilis</t>
  </si>
  <si>
    <t>7  lentelė</t>
  </si>
  <si>
    <t>Skoda Yety, 2015m. degalų rūšys - dyzelinas  2 automobiliai</t>
  </si>
  <si>
    <t>Pasiūlymo kaina  Eur be PVM 2 automobiliai</t>
  </si>
  <si>
    <t>Pasiūlymo kaina Eur su PVM 2 automobiliai</t>
  </si>
  <si>
    <t>8  lentelė</t>
  </si>
  <si>
    <t>Skoda Octavia, 2015m. degalų rūšys - dyzelinas   1 automobilis</t>
  </si>
  <si>
    <t>Pasiūlymo kaina  Eur be PVM 1 automobiliai</t>
  </si>
  <si>
    <t>Pasiūlymo kaina Eur su PVM 1 automobiliai</t>
  </si>
  <si>
    <t>Bendra pasiūlymo kaina viso be  PVM</t>
  </si>
  <si>
    <t>Bendra pasiūlymo kaina vertinimui Eur su PVM, 20 automobilių*</t>
  </si>
  <si>
    <t>* naudojama tik pasiūlymų eilei nustatyti</t>
  </si>
  <si>
    <t>Pirkimo biudžetas yra 180 000,00 Eur be PVM, 217 800,00 Eur su PVM.</t>
  </si>
  <si>
    <r>
      <t xml:space="preserve">Maksimali priimtina pasiūlymo kaina </t>
    </r>
    <r>
      <rPr>
        <b/>
        <sz val="12"/>
        <color indexed="10"/>
        <rFont val="Times New Roman"/>
        <family val="1"/>
      </rPr>
      <t>217 800,00 Eur</t>
    </r>
    <r>
      <rPr>
        <b/>
        <sz val="12"/>
        <rFont val="Times New Roman"/>
        <family val="1"/>
        <charset val="186"/>
      </rPr>
      <t xml:space="preserve">  su PVM, neįskaitant faktiškai patiriamų išlaidų, tiesiogiai susijusių su sutarties vykdymu, detalių ir remonto medžiagų</t>
    </r>
  </si>
  <si>
    <t>Faktiškai patiriamų išlaidų, tiesiogiai susijusių su sutarties vykdymu, detalių ir remonto medžiagų numatoma apimtis yra ne didesnė nei 100 000,00 Eur su PVM.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</si>
</sst>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  <charset val="186"/>
    </font>
    <font>
      <b/>
      <sz val="12"/>
      <color indexed="10"/>
      <name val="Times New Roman"/>
      <family val="1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6" fillId="0" borderId="0" xfId="0" applyFont="1" applyAlignment="1">
      <alignment horizontal="justify" vertical="center"/>
    </xf>
    <xf numFmtId="0" fontId="6" fillId="4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right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top" wrapText="1"/>
    </xf>
    <xf numFmtId="0" fontId="8" fillId="6" borderId="4" xfId="0" applyFont="1" applyFill="1" applyBorder="1" applyAlignment="1">
      <alignment horizontal="center" vertical="top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right" vertical="center" wrapText="1"/>
    </xf>
    <xf numFmtId="1" fontId="8" fillId="6" borderId="3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vertical="top"/>
    </xf>
    <xf numFmtId="0" fontId="2" fillId="5" borderId="5" xfId="0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center" vertical="top"/>
    </xf>
    <xf numFmtId="0" fontId="4" fillId="5" borderId="2" xfId="0" applyFon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right" vertical="center" wrapText="1"/>
    </xf>
    <xf numFmtId="0" fontId="2" fillId="5" borderId="2" xfId="0" applyFont="1" applyFill="1" applyBorder="1" applyAlignment="1">
      <alignment horizontal="center" vertical="top"/>
    </xf>
    <xf numFmtId="4" fontId="6" fillId="5" borderId="1" xfId="0" applyNumberFormat="1" applyFont="1" applyFill="1" applyBorder="1" applyAlignment="1">
      <alignment vertical="top"/>
    </xf>
    <xf numFmtId="0" fontId="2" fillId="5" borderId="7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5" borderId="8" xfId="0" applyFont="1" applyFill="1" applyBorder="1" applyAlignment="1">
      <alignment vertical="top"/>
    </xf>
    <xf numFmtId="0" fontId="4" fillId="5" borderId="1" xfId="0" applyFont="1" applyFill="1" applyBorder="1" applyAlignment="1">
      <alignment vertical="top"/>
    </xf>
    <xf numFmtId="4" fontId="6" fillId="6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2" fontId="2" fillId="0" borderId="8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/>
    <xf numFmtId="16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2" fontId="6" fillId="2" borderId="8" xfId="0" applyNumberFormat="1" applyFont="1" applyFill="1" applyBorder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right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2" fontId="2" fillId="7" borderId="8" xfId="0" applyNumberFormat="1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2" fontId="2" fillId="5" borderId="2" xfId="0" applyNumberFormat="1" applyFont="1" applyFill="1" applyBorder="1" applyAlignment="1">
      <alignment horizontal="right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/>
    </xf>
    <xf numFmtId="0" fontId="6" fillId="5" borderId="0" xfId="0" applyFont="1" applyFill="1"/>
    <xf numFmtId="0" fontId="9" fillId="0" borderId="7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center" wrapText="1"/>
    </xf>
    <xf numFmtId="1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2" fontId="9" fillId="0" borderId="3" xfId="0" applyNumberFormat="1" applyFont="1" applyBorder="1" applyAlignment="1">
      <alignment horizontal="right" vertical="top" wrapText="1"/>
    </xf>
    <xf numFmtId="2" fontId="9" fillId="0" borderId="9" xfId="0" applyNumberFormat="1" applyFont="1" applyBorder="1" applyAlignment="1">
      <alignment horizontal="right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5" borderId="5" xfId="0" applyFont="1" applyFill="1" applyBorder="1" applyAlignment="1">
      <alignment horizontal="center" vertical="top"/>
    </xf>
    <xf numFmtId="0" fontId="9" fillId="5" borderId="6" xfId="0" applyFont="1" applyFill="1" applyBorder="1" applyAlignment="1">
      <alignment horizontal="center" vertical="top"/>
    </xf>
    <xf numFmtId="0" fontId="9" fillId="5" borderId="2" xfId="0" applyFont="1" applyFill="1" applyBorder="1" applyAlignment="1">
      <alignment horizontal="center" vertical="top"/>
    </xf>
    <xf numFmtId="0" fontId="6" fillId="5" borderId="2" xfId="0" applyFont="1" applyFill="1" applyBorder="1" applyAlignment="1">
      <alignment horizontal="center" vertical="top"/>
    </xf>
    <xf numFmtId="0" fontId="6" fillId="5" borderId="7" xfId="0" applyFont="1" applyFill="1" applyBorder="1" applyAlignment="1">
      <alignment horizontal="center" vertical="top"/>
    </xf>
    <xf numFmtId="0" fontId="9" fillId="5" borderId="8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top"/>
    </xf>
    <xf numFmtId="0" fontId="9" fillId="5" borderId="8" xfId="0" applyFont="1" applyFill="1" applyBorder="1" applyAlignment="1">
      <alignment vertical="top"/>
    </xf>
    <xf numFmtId="4" fontId="6" fillId="5" borderId="1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wrapText="1"/>
    </xf>
    <xf numFmtId="0" fontId="9" fillId="5" borderId="1" xfId="0" applyFont="1" applyFill="1" applyBorder="1" applyAlignment="1">
      <alignment horizontal="right" vertical="top" wrapText="1"/>
    </xf>
    <xf numFmtId="2" fontId="9" fillId="5" borderId="1" xfId="0" applyNumberFormat="1" applyFont="1" applyFill="1" applyBorder="1" applyAlignment="1">
      <alignment horizontal="right" vertical="center" wrapText="1"/>
    </xf>
    <xf numFmtId="0" fontId="6" fillId="5" borderId="0" xfId="0" applyFont="1" applyFill="1" applyAlignment="1">
      <alignment vertical="center" wrapText="1"/>
    </xf>
    <xf numFmtId="0" fontId="9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right" vertical="center" wrapText="1"/>
    </xf>
    <xf numFmtId="0" fontId="9" fillId="0" borderId="0" xfId="0" applyFont="1"/>
    <xf numFmtId="0" fontId="9" fillId="0" borderId="0" xfId="0" applyFont="1" applyAlignment="1">
      <alignment horizontal="right"/>
    </xf>
    <xf numFmtId="2" fontId="6" fillId="0" borderId="0" xfId="0" applyNumberFormat="1" applyFont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vertical="center"/>
    </xf>
    <xf numFmtId="2" fontId="9" fillId="0" borderId="1" xfId="0" applyNumberFormat="1" applyFont="1" applyBorder="1"/>
    <xf numFmtId="0" fontId="6" fillId="5" borderId="1" xfId="0" applyFont="1" applyFill="1" applyBorder="1" applyAlignment="1">
      <alignment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2" fontId="6" fillId="5" borderId="2" xfId="0" applyNumberFormat="1" applyFont="1" applyFill="1" applyBorder="1" applyAlignment="1">
      <alignment horizontal="right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4" fontId="6" fillId="5" borderId="1" xfId="0" applyNumberFormat="1" applyFont="1" applyFill="1" applyBorder="1"/>
    <xf numFmtId="0" fontId="0" fillId="0" borderId="0" xfId="0" applyAlignment="1">
      <alignment horizontal="left" vertical="center" wrapText="1"/>
    </xf>
    <xf numFmtId="0" fontId="9" fillId="5" borderId="0" xfId="0" applyFont="1" applyFill="1"/>
    <xf numFmtId="0" fontId="10" fillId="4" borderId="1" xfId="0" applyFont="1" applyFill="1" applyBorder="1" applyAlignment="1">
      <alignment vertical="center" wrapText="1"/>
    </xf>
    <xf numFmtId="2" fontId="2" fillId="5" borderId="8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10" fillId="0" borderId="0" xfId="0" applyFont="1"/>
    <xf numFmtId="0" fontId="9" fillId="6" borderId="1" xfId="0" applyFont="1" applyFill="1" applyBorder="1" applyAlignment="1">
      <alignment horizontal="center" vertical="top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0" fontId="9" fillId="6" borderId="7" xfId="0" applyFont="1" applyFill="1" applyBorder="1" applyAlignment="1">
      <alignment horizontal="center" vertical="top"/>
    </xf>
    <xf numFmtId="0" fontId="9" fillId="6" borderId="10" xfId="0" applyFont="1" applyFill="1" applyBorder="1" applyAlignment="1">
      <alignment horizontal="center" vertical="top"/>
    </xf>
    <xf numFmtId="0" fontId="9" fillId="6" borderId="8" xfId="0" applyFont="1" applyFill="1" applyBorder="1" applyAlignment="1">
      <alignment horizontal="center" vertical="top"/>
    </xf>
    <xf numFmtId="0" fontId="9" fillId="8" borderId="7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4" fontId="9" fillId="5" borderId="1" xfId="0" applyNumberFormat="1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top"/>
    </xf>
    <xf numFmtId="0" fontId="9" fillId="8" borderId="1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vertical="center"/>
    </xf>
    <xf numFmtId="0" fontId="4" fillId="6" borderId="7" xfId="0" applyFont="1" applyFill="1" applyBorder="1" applyAlignment="1">
      <alignment horizontal="center" vertical="top"/>
    </xf>
    <xf numFmtId="0" fontId="4" fillId="6" borderId="10" xfId="0" applyFont="1" applyFill="1" applyBorder="1" applyAlignment="1">
      <alignment horizontal="center" vertical="top"/>
    </xf>
    <xf numFmtId="0" fontId="4" fillId="6" borderId="8" xfId="0" applyFont="1" applyFill="1" applyBorder="1" applyAlignment="1">
      <alignment horizontal="center" vertical="top"/>
    </xf>
    <xf numFmtId="0" fontId="9" fillId="0" borderId="11" xfId="0" applyFont="1" applyBorder="1" applyAlignment="1">
      <alignment horizontal="center"/>
    </xf>
    <xf numFmtId="0" fontId="9" fillId="5" borderId="7" xfId="0" applyFont="1" applyFill="1" applyBorder="1" applyAlignment="1">
      <alignment horizontal="center" vertical="top"/>
    </xf>
    <xf numFmtId="0" fontId="9" fillId="5" borderId="10" xfId="0" applyFont="1" applyFill="1" applyBorder="1" applyAlignment="1">
      <alignment horizontal="center" vertical="top"/>
    </xf>
    <xf numFmtId="0" fontId="9" fillId="5" borderId="8" xfId="0" applyFont="1" applyFill="1" applyBorder="1" applyAlignment="1">
      <alignment horizontal="center" vertical="top"/>
    </xf>
    <xf numFmtId="4" fontId="6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7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9" fillId="5" borderId="0" xfId="0" applyFont="1" applyFill="1" applyAlignment="1">
      <alignment horizontal="left" vertical="top" wrapText="1"/>
    </xf>
    <xf numFmtId="0" fontId="6" fillId="0" borderId="0" xfId="0" applyFont="1" applyAlignment="1">
      <alignment vertical="center"/>
    </xf>
    <xf numFmtId="0" fontId="0" fillId="0" borderId="0" xfId="0" applyAlignment="1"/>
    <xf numFmtId="0" fontId="9" fillId="0" borderId="0" xfId="0" applyFont="1" applyAlignme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B9CB9-C9E5-483D-9811-A7641A3D7A2F}">
  <sheetPr>
    <pageSetUpPr fitToPage="1"/>
  </sheetPr>
  <dimension ref="A1:L832"/>
  <sheetViews>
    <sheetView tabSelected="1" topLeftCell="A677" zoomScale="112" zoomScaleNormal="112" workbookViewId="0">
      <selection activeCell="B688" sqref="B688:E688"/>
    </sheetView>
  </sheetViews>
  <sheetFormatPr defaultColWidth="9.140625" defaultRowHeight="15.75" customHeight="1"/>
  <cols>
    <col min="1" max="1" width="5" style="5" customWidth="1"/>
    <col min="2" max="2" width="61.85546875" style="5" customWidth="1"/>
    <col min="3" max="3" width="12" style="5" customWidth="1"/>
    <col min="4" max="4" width="12.7109375" style="5" customWidth="1"/>
    <col min="5" max="5" width="12.85546875" style="10" customWidth="1"/>
    <col min="6" max="6" width="12.28515625" style="5" customWidth="1"/>
    <col min="7" max="7" width="10.140625" style="11" customWidth="1"/>
    <col min="8" max="8" width="9.140625" style="5"/>
    <col min="9" max="9" width="10.140625" style="5" bestFit="1" customWidth="1"/>
    <col min="10" max="11" width="9.140625" style="5"/>
    <col min="12" max="12" width="25.140625" style="5" customWidth="1"/>
    <col min="13" max="16384" width="9.140625" style="5"/>
  </cols>
  <sheetData>
    <row r="1" spans="1:9" ht="15.75" customHeight="1">
      <c r="A1" s="117"/>
      <c r="B1" s="119" t="s">
        <v>0</v>
      </c>
      <c r="C1" s="120"/>
      <c r="D1" s="120"/>
      <c r="E1" s="120"/>
      <c r="F1" s="120"/>
      <c r="G1" s="120"/>
      <c r="H1" s="120"/>
      <c r="I1" s="120"/>
    </row>
    <row r="2" spans="1:9" ht="15.75" customHeight="1">
      <c r="A2" s="4"/>
      <c r="B2" s="6"/>
      <c r="C2" s="6"/>
      <c r="D2" s="6"/>
      <c r="E2" s="7"/>
      <c r="F2" s="6"/>
      <c r="G2" s="6"/>
    </row>
    <row r="3" spans="1:9" ht="15.75" customHeight="1">
      <c r="A3" s="134" t="s">
        <v>1</v>
      </c>
      <c r="B3" s="151"/>
      <c r="C3" s="6"/>
      <c r="D3" s="6"/>
      <c r="E3" s="7"/>
      <c r="F3" s="6"/>
      <c r="G3" s="6"/>
    </row>
    <row r="4" spans="1:9" ht="15.75" customHeight="1">
      <c r="A4" s="4"/>
      <c r="B4" s="6"/>
      <c r="C4" s="6"/>
      <c r="D4" s="6"/>
      <c r="E4" s="7"/>
      <c r="F4" s="6"/>
      <c r="G4" s="6"/>
    </row>
    <row r="5" spans="1:9" ht="15.75" customHeight="1">
      <c r="A5" s="121" t="s">
        <v>2</v>
      </c>
      <c r="B5" s="121"/>
      <c r="C5" s="121"/>
      <c r="D5" s="121"/>
      <c r="E5" s="121"/>
      <c r="F5" s="121"/>
      <c r="G5" s="121"/>
      <c r="H5" s="121"/>
      <c r="I5" s="121"/>
    </row>
    <row r="6" spans="1:9" ht="15.75" customHeight="1">
      <c r="A6" s="121" t="s">
        <v>3</v>
      </c>
      <c r="B6" s="121"/>
      <c r="C6" s="121"/>
      <c r="D6" s="122"/>
      <c r="E6" s="122"/>
      <c r="F6" s="122"/>
      <c r="G6" s="122"/>
      <c r="H6" s="122"/>
      <c r="I6" s="122"/>
    </row>
    <row r="7" spans="1:9" ht="15.75" customHeight="1">
      <c r="A7" s="1"/>
      <c r="B7" s="8"/>
      <c r="C7" s="8"/>
      <c r="D7" s="8"/>
      <c r="E7" s="7"/>
      <c r="F7" s="8"/>
      <c r="G7" s="8"/>
    </row>
    <row r="8" spans="1:9" ht="15.75" customHeight="1">
      <c r="A8" s="150" t="s">
        <v>4</v>
      </c>
      <c r="B8" s="151"/>
      <c r="C8" s="8"/>
      <c r="D8" s="8"/>
      <c r="E8" s="7"/>
      <c r="F8" s="8"/>
      <c r="G8" s="8"/>
    </row>
    <row r="9" spans="1:9" ht="15.75" customHeight="1">
      <c r="A9" s="9"/>
      <c r="C9" s="9"/>
      <c r="D9" s="9"/>
      <c r="F9" s="9"/>
      <c r="G9" s="11" t="s">
        <v>5</v>
      </c>
    </row>
    <row r="10" spans="1:9" ht="15.75" customHeight="1">
      <c r="A10" s="138" t="s">
        <v>6</v>
      </c>
      <c r="B10" s="138"/>
      <c r="C10" s="138"/>
      <c r="D10" s="138"/>
      <c r="E10" s="138"/>
      <c r="F10" s="138"/>
      <c r="G10" s="130"/>
    </row>
    <row r="11" spans="1:9" ht="78.599999999999994" customHeight="1">
      <c r="A11" s="12" t="s">
        <v>7</v>
      </c>
      <c r="B11" s="13" t="s">
        <v>8</v>
      </c>
      <c r="C11" s="12" t="s">
        <v>9</v>
      </c>
      <c r="D11" s="12" t="s">
        <v>10</v>
      </c>
      <c r="E11" s="14" t="s">
        <v>11</v>
      </c>
      <c r="F11" s="15" t="s">
        <v>12</v>
      </c>
      <c r="G11" s="12" t="s">
        <v>13</v>
      </c>
    </row>
    <row r="12" spans="1:9" ht="15.75" customHeight="1">
      <c r="A12" s="16" t="s">
        <v>14</v>
      </c>
      <c r="B12" s="17" t="s">
        <v>15</v>
      </c>
      <c r="C12" s="18" t="s">
        <v>16</v>
      </c>
      <c r="D12" s="18" t="s">
        <v>17</v>
      </c>
      <c r="E12" s="19" t="s">
        <v>18</v>
      </c>
      <c r="F12" s="20" t="s">
        <v>19</v>
      </c>
      <c r="G12" s="21" t="s">
        <v>20</v>
      </c>
    </row>
    <row r="13" spans="1:9" ht="15.75" customHeight="1">
      <c r="A13" s="139" t="s">
        <v>21</v>
      </c>
      <c r="B13" s="140"/>
      <c r="C13" s="140"/>
      <c r="D13" s="140"/>
      <c r="E13" s="140"/>
      <c r="F13" s="141"/>
      <c r="G13" s="22"/>
    </row>
    <row r="14" spans="1:9" ht="15.75" customHeight="1">
      <c r="A14" s="23" t="s">
        <v>22</v>
      </c>
      <c r="B14" s="3" t="s">
        <v>23</v>
      </c>
      <c r="C14" s="24"/>
      <c r="D14" s="25"/>
      <c r="E14" s="26">
        <f>C14*D14*F14</f>
        <v>0</v>
      </c>
      <c r="F14" s="27">
        <v>2</v>
      </c>
      <c r="G14" s="28">
        <f>C14*D14</f>
        <v>0</v>
      </c>
    </row>
    <row r="15" spans="1:9" ht="15.75" customHeight="1">
      <c r="A15" s="29" t="s">
        <v>24</v>
      </c>
      <c r="B15" s="30" t="s">
        <v>25</v>
      </c>
      <c r="C15" s="31"/>
      <c r="D15" s="32"/>
      <c r="E15" s="26">
        <f>C15*D15*F15</f>
        <v>0</v>
      </c>
      <c r="F15" s="33">
        <v>2</v>
      </c>
      <c r="G15" s="28">
        <f t="shared" ref="G15:G68" si="0">C15*D15</f>
        <v>0</v>
      </c>
    </row>
    <row r="16" spans="1:9" ht="15.75" customHeight="1">
      <c r="A16" s="29" t="s">
        <v>26</v>
      </c>
      <c r="B16" s="30" t="s">
        <v>27</v>
      </c>
      <c r="C16" s="31"/>
      <c r="D16" s="32"/>
      <c r="E16" s="26">
        <f>C16*D16*F16</f>
        <v>0</v>
      </c>
      <c r="F16" s="33">
        <v>2</v>
      </c>
      <c r="G16" s="28">
        <f t="shared" si="0"/>
        <v>0</v>
      </c>
    </row>
    <row r="17" spans="1:7" ht="15.75" customHeight="1">
      <c r="A17" s="29" t="s">
        <v>28</v>
      </c>
      <c r="B17" s="30" t="s">
        <v>29</v>
      </c>
      <c r="C17" s="31"/>
      <c r="D17" s="32"/>
      <c r="E17" s="26">
        <f>C17*D17*F17</f>
        <v>0</v>
      </c>
      <c r="F17" s="33">
        <v>2</v>
      </c>
      <c r="G17" s="28">
        <f t="shared" si="0"/>
        <v>0</v>
      </c>
    </row>
    <row r="18" spans="1:7" ht="15.75" customHeight="1">
      <c r="A18" s="29" t="s">
        <v>30</v>
      </c>
      <c r="B18" s="30" t="s">
        <v>31</v>
      </c>
      <c r="C18" s="34"/>
      <c r="D18" s="35"/>
      <c r="E18" s="26">
        <f>C18*D18*F18</f>
        <v>0</v>
      </c>
      <c r="F18" s="33">
        <v>2</v>
      </c>
      <c r="G18" s="28">
        <f t="shared" si="0"/>
        <v>0</v>
      </c>
    </row>
    <row r="19" spans="1:7" ht="15.75" customHeight="1">
      <c r="A19" s="135" t="s">
        <v>32</v>
      </c>
      <c r="B19" s="136"/>
      <c r="C19" s="136"/>
      <c r="D19" s="136"/>
      <c r="E19" s="136"/>
      <c r="F19" s="137"/>
      <c r="G19" s="36"/>
    </row>
    <row r="20" spans="1:7" ht="15.75" customHeight="1">
      <c r="A20" s="37" t="s">
        <v>33</v>
      </c>
      <c r="B20" s="38" t="s">
        <v>34</v>
      </c>
      <c r="C20" s="39"/>
      <c r="D20" s="37"/>
      <c r="E20" s="26">
        <f t="shared" ref="E20:E30" si="1">C20*D20*F20</f>
        <v>0</v>
      </c>
      <c r="F20" s="40">
        <v>2</v>
      </c>
      <c r="G20" s="28">
        <f t="shared" si="0"/>
        <v>0</v>
      </c>
    </row>
    <row r="21" spans="1:7" ht="15.75" customHeight="1">
      <c r="A21" s="37" t="s">
        <v>35</v>
      </c>
      <c r="B21" s="41" t="s">
        <v>36</v>
      </c>
      <c r="C21" s="39"/>
      <c r="D21" s="37"/>
      <c r="E21" s="26">
        <f t="shared" si="1"/>
        <v>0</v>
      </c>
      <c r="F21" s="40">
        <v>2</v>
      </c>
      <c r="G21" s="28">
        <f t="shared" si="0"/>
        <v>0</v>
      </c>
    </row>
    <row r="22" spans="1:7" ht="15.75" customHeight="1">
      <c r="A22" s="37" t="s">
        <v>37</v>
      </c>
      <c r="B22" s="41" t="s">
        <v>38</v>
      </c>
      <c r="C22" s="39"/>
      <c r="D22" s="37"/>
      <c r="E22" s="26">
        <f t="shared" si="1"/>
        <v>0</v>
      </c>
      <c r="F22" s="40">
        <v>2</v>
      </c>
      <c r="G22" s="28">
        <f t="shared" si="0"/>
        <v>0</v>
      </c>
    </row>
    <row r="23" spans="1:7" ht="15.75" customHeight="1">
      <c r="A23" s="37" t="s">
        <v>39</v>
      </c>
      <c r="B23" s="42" t="s">
        <v>40</v>
      </c>
      <c r="C23" s="39"/>
      <c r="D23" s="37"/>
      <c r="E23" s="26">
        <f t="shared" si="1"/>
        <v>0</v>
      </c>
      <c r="F23" s="40">
        <v>2</v>
      </c>
      <c r="G23" s="28">
        <f t="shared" si="0"/>
        <v>0</v>
      </c>
    </row>
    <row r="24" spans="1:7" ht="15.75" customHeight="1">
      <c r="A24" s="37" t="s">
        <v>41</v>
      </c>
      <c r="B24" s="42" t="s">
        <v>42</v>
      </c>
      <c r="C24" s="39"/>
      <c r="D24" s="37"/>
      <c r="E24" s="26">
        <f t="shared" si="1"/>
        <v>0</v>
      </c>
      <c r="F24" s="40">
        <v>2</v>
      </c>
      <c r="G24" s="28">
        <f t="shared" si="0"/>
        <v>0</v>
      </c>
    </row>
    <row r="25" spans="1:7" ht="15.75" customHeight="1">
      <c r="A25" s="37" t="s">
        <v>43</v>
      </c>
      <c r="B25" s="30" t="s">
        <v>44</v>
      </c>
      <c r="C25" s="39"/>
      <c r="D25" s="37"/>
      <c r="E25" s="26">
        <f t="shared" si="1"/>
        <v>0</v>
      </c>
      <c r="F25" s="40">
        <v>2</v>
      </c>
      <c r="G25" s="28">
        <f t="shared" si="0"/>
        <v>0</v>
      </c>
    </row>
    <row r="26" spans="1:7" ht="15.75" customHeight="1">
      <c r="A26" s="37" t="s">
        <v>45</v>
      </c>
      <c r="B26" s="30" t="s">
        <v>46</v>
      </c>
      <c r="C26" s="39"/>
      <c r="D26" s="37"/>
      <c r="E26" s="26">
        <f t="shared" si="1"/>
        <v>0</v>
      </c>
      <c r="F26" s="40">
        <v>2</v>
      </c>
      <c r="G26" s="28">
        <f t="shared" si="0"/>
        <v>0</v>
      </c>
    </row>
    <row r="27" spans="1:7" ht="15.75" customHeight="1">
      <c r="A27" s="37" t="s">
        <v>47</v>
      </c>
      <c r="B27" s="30" t="s">
        <v>48</v>
      </c>
      <c r="C27" s="39"/>
      <c r="D27" s="37"/>
      <c r="E27" s="26">
        <f t="shared" si="1"/>
        <v>0</v>
      </c>
      <c r="F27" s="40">
        <v>2</v>
      </c>
      <c r="G27" s="28">
        <f t="shared" si="0"/>
        <v>0</v>
      </c>
    </row>
    <row r="28" spans="1:7" ht="15.75" customHeight="1">
      <c r="A28" s="37" t="s">
        <v>49</v>
      </c>
      <c r="B28" s="30" t="s">
        <v>50</v>
      </c>
      <c r="C28" s="39"/>
      <c r="D28" s="37"/>
      <c r="E28" s="26">
        <f t="shared" si="1"/>
        <v>0</v>
      </c>
      <c r="F28" s="40">
        <v>2</v>
      </c>
      <c r="G28" s="28">
        <f t="shared" si="0"/>
        <v>0</v>
      </c>
    </row>
    <row r="29" spans="1:7" ht="15.75" customHeight="1">
      <c r="A29" s="37" t="s">
        <v>51</v>
      </c>
      <c r="B29" s="41" t="s">
        <v>52</v>
      </c>
      <c r="C29" s="39"/>
      <c r="D29" s="37"/>
      <c r="E29" s="26">
        <f t="shared" si="1"/>
        <v>0</v>
      </c>
      <c r="F29" s="40">
        <v>2</v>
      </c>
      <c r="G29" s="28">
        <f t="shared" si="0"/>
        <v>0</v>
      </c>
    </row>
    <row r="30" spans="1:7" ht="15.75" customHeight="1">
      <c r="A30" s="43" t="s">
        <v>53</v>
      </c>
      <c r="B30" s="2" t="s">
        <v>54</v>
      </c>
      <c r="C30" s="44"/>
      <c r="D30" s="43"/>
      <c r="E30" s="45">
        <f t="shared" si="1"/>
        <v>0</v>
      </c>
      <c r="F30" s="46">
        <v>2</v>
      </c>
      <c r="G30" s="28">
        <f t="shared" si="0"/>
        <v>0</v>
      </c>
    </row>
    <row r="31" spans="1:7" ht="15.75" customHeight="1">
      <c r="A31" s="43" t="s">
        <v>55</v>
      </c>
      <c r="B31" s="2" t="s">
        <v>56</v>
      </c>
      <c r="C31" s="44"/>
      <c r="D31" s="43"/>
      <c r="E31" s="45">
        <f t="shared" ref="E31:E38" si="2">C31*D31*F31</f>
        <v>0</v>
      </c>
      <c r="F31" s="46">
        <v>1</v>
      </c>
      <c r="G31" s="28">
        <f t="shared" si="0"/>
        <v>0</v>
      </c>
    </row>
    <row r="32" spans="1:7" ht="15.75" customHeight="1">
      <c r="A32" s="43" t="s">
        <v>57</v>
      </c>
      <c r="B32" s="2" t="s">
        <v>58</v>
      </c>
      <c r="C32" s="44"/>
      <c r="D32" s="43"/>
      <c r="E32" s="45">
        <f t="shared" si="2"/>
        <v>0</v>
      </c>
      <c r="F32" s="46">
        <v>1</v>
      </c>
      <c r="G32" s="28">
        <f t="shared" si="0"/>
        <v>0</v>
      </c>
    </row>
    <row r="33" spans="1:7" ht="15.75" customHeight="1">
      <c r="A33" s="43" t="s">
        <v>59</v>
      </c>
      <c r="B33" s="2" t="s">
        <v>60</v>
      </c>
      <c r="C33" s="44"/>
      <c r="D33" s="43"/>
      <c r="E33" s="45">
        <f t="shared" si="2"/>
        <v>0</v>
      </c>
      <c r="F33" s="46">
        <v>1</v>
      </c>
      <c r="G33" s="28">
        <f t="shared" si="0"/>
        <v>0</v>
      </c>
    </row>
    <row r="34" spans="1:7" ht="15.75" customHeight="1">
      <c r="A34" s="43" t="s">
        <v>61</v>
      </c>
      <c r="B34" s="2" t="s">
        <v>62</v>
      </c>
      <c r="C34" s="44"/>
      <c r="D34" s="43"/>
      <c r="E34" s="45">
        <f t="shared" si="2"/>
        <v>0</v>
      </c>
      <c r="F34" s="46">
        <v>1</v>
      </c>
      <c r="G34" s="28">
        <f t="shared" si="0"/>
        <v>0</v>
      </c>
    </row>
    <row r="35" spans="1:7" ht="15.75" customHeight="1">
      <c r="A35" s="43" t="s">
        <v>63</v>
      </c>
      <c r="B35" s="2" t="s">
        <v>64</v>
      </c>
      <c r="C35" s="44"/>
      <c r="D35" s="43"/>
      <c r="E35" s="45">
        <f t="shared" si="2"/>
        <v>0</v>
      </c>
      <c r="F35" s="46">
        <v>1</v>
      </c>
      <c r="G35" s="28">
        <f t="shared" si="0"/>
        <v>0</v>
      </c>
    </row>
    <row r="36" spans="1:7" ht="15.75" customHeight="1">
      <c r="A36" s="43" t="s">
        <v>65</v>
      </c>
      <c r="B36" s="2" t="s">
        <v>66</v>
      </c>
      <c r="C36" s="44"/>
      <c r="D36" s="43"/>
      <c r="E36" s="45">
        <f t="shared" si="2"/>
        <v>0</v>
      </c>
      <c r="F36" s="46">
        <v>1</v>
      </c>
      <c r="G36" s="28">
        <f t="shared" si="0"/>
        <v>0</v>
      </c>
    </row>
    <row r="37" spans="1:7" ht="15.75" customHeight="1">
      <c r="A37" s="43" t="s">
        <v>67</v>
      </c>
      <c r="B37" s="2" t="s">
        <v>68</v>
      </c>
      <c r="C37" s="44"/>
      <c r="D37" s="43"/>
      <c r="E37" s="45">
        <f t="shared" si="2"/>
        <v>0</v>
      </c>
      <c r="F37" s="46">
        <v>1</v>
      </c>
      <c r="G37" s="28">
        <f t="shared" si="0"/>
        <v>0</v>
      </c>
    </row>
    <row r="38" spans="1:7" ht="15.75" customHeight="1">
      <c r="A38" s="43" t="s">
        <v>69</v>
      </c>
      <c r="B38" s="2" t="s">
        <v>70</v>
      </c>
      <c r="C38" s="44"/>
      <c r="D38" s="43"/>
      <c r="E38" s="45">
        <f t="shared" si="2"/>
        <v>0</v>
      </c>
      <c r="F38" s="46">
        <v>1</v>
      </c>
      <c r="G38" s="28">
        <f t="shared" si="0"/>
        <v>0</v>
      </c>
    </row>
    <row r="39" spans="1:7" ht="15.75" customHeight="1">
      <c r="A39" s="123" t="s">
        <v>71</v>
      </c>
      <c r="B39" s="124"/>
      <c r="C39" s="124"/>
      <c r="D39" s="124"/>
      <c r="E39" s="124"/>
      <c r="F39" s="125"/>
      <c r="G39" s="36"/>
    </row>
    <row r="40" spans="1:7" ht="15.75" customHeight="1">
      <c r="A40" s="43" t="s">
        <v>72</v>
      </c>
      <c r="B40" s="2" t="s">
        <v>73</v>
      </c>
      <c r="C40" s="47"/>
      <c r="D40" s="48"/>
      <c r="E40" s="45">
        <f>C40*D40*F40</f>
        <v>0</v>
      </c>
      <c r="F40" s="46">
        <v>1</v>
      </c>
      <c r="G40" s="28">
        <f t="shared" si="0"/>
        <v>0</v>
      </c>
    </row>
    <row r="41" spans="1:7" ht="15.75" customHeight="1">
      <c r="A41" s="43" t="s">
        <v>74</v>
      </c>
      <c r="B41" s="2" t="s">
        <v>75</v>
      </c>
      <c r="C41" s="47"/>
      <c r="D41" s="48"/>
      <c r="E41" s="45">
        <f>C41*D41*F41</f>
        <v>0</v>
      </c>
      <c r="F41" s="46">
        <v>1</v>
      </c>
      <c r="G41" s="28">
        <f t="shared" si="0"/>
        <v>0</v>
      </c>
    </row>
    <row r="42" spans="1:7" ht="15.75" customHeight="1">
      <c r="A42" s="123" t="s">
        <v>76</v>
      </c>
      <c r="B42" s="124"/>
      <c r="C42" s="124"/>
      <c r="D42" s="124"/>
      <c r="E42" s="124"/>
      <c r="F42" s="125"/>
      <c r="G42" s="36"/>
    </row>
    <row r="43" spans="1:7" ht="15.75" customHeight="1">
      <c r="A43" s="43" t="s">
        <v>77</v>
      </c>
      <c r="B43" s="2" t="s">
        <v>78</v>
      </c>
      <c r="C43" s="47"/>
      <c r="D43" s="49"/>
      <c r="E43" s="45">
        <f t="shared" ref="E43:E49" si="3">C43*D43*F43</f>
        <v>0</v>
      </c>
      <c r="F43" s="46">
        <v>1</v>
      </c>
      <c r="G43" s="28">
        <f t="shared" si="0"/>
        <v>0</v>
      </c>
    </row>
    <row r="44" spans="1:7" ht="15.75" customHeight="1">
      <c r="A44" s="43" t="s">
        <v>79</v>
      </c>
      <c r="B44" s="2" t="s">
        <v>80</v>
      </c>
      <c r="C44" s="47"/>
      <c r="D44" s="49"/>
      <c r="E44" s="45">
        <f t="shared" si="3"/>
        <v>0</v>
      </c>
      <c r="F44" s="46">
        <v>1</v>
      </c>
      <c r="G44" s="28">
        <f t="shared" si="0"/>
        <v>0</v>
      </c>
    </row>
    <row r="45" spans="1:7" ht="15.75" customHeight="1">
      <c r="A45" s="43" t="s">
        <v>81</v>
      </c>
      <c r="B45" s="2" t="s">
        <v>82</v>
      </c>
      <c r="C45" s="47"/>
      <c r="D45" s="49"/>
      <c r="E45" s="45">
        <f t="shared" si="3"/>
        <v>0</v>
      </c>
      <c r="F45" s="46">
        <v>1</v>
      </c>
      <c r="G45" s="28">
        <f t="shared" si="0"/>
        <v>0</v>
      </c>
    </row>
    <row r="46" spans="1:7" ht="15.75" customHeight="1">
      <c r="A46" s="43" t="s">
        <v>83</v>
      </c>
      <c r="B46" s="2" t="s">
        <v>84</v>
      </c>
      <c r="C46" s="47"/>
      <c r="D46" s="49"/>
      <c r="E46" s="45">
        <f t="shared" si="3"/>
        <v>0</v>
      </c>
      <c r="F46" s="46">
        <v>1</v>
      </c>
      <c r="G46" s="28">
        <f t="shared" si="0"/>
        <v>0</v>
      </c>
    </row>
    <row r="47" spans="1:7" ht="15.75" customHeight="1">
      <c r="A47" s="43" t="s">
        <v>85</v>
      </c>
      <c r="B47" s="2" t="s">
        <v>86</v>
      </c>
      <c r="C47" s="50"/>
      <c r="D47" s="51"/>
      <c r="E47" s="45">
        <f t="shared" si="3"/>
        <v>0</v>
      </c>
      <c r="F47" s="46">
        <v>1</v>
      </c>
      <c r="G47" s="28">
        <f t="shared" si="0"/>
        <v>0</v>
      </c>
    </row>
    <row r="48" spans="1:7" ht="15.75" customHeight="1">
      <c r="A48" s="43" t="s">
        <v>87</v>
      </c>
      <c r="B48" s="2" t="s">
        <v>88</v>
      </c>
      <c r="C48" s="47"/>
      <c r="D48" s="49"/>
      <c r="E48" s="45">
        <f t="shared" si="3"/>
        <v>0</v>
      </c>
      <c r="F48" s="46">
        <v>1</v>
      </c>
      <c r="G48" s="28">
        <f t="shared" si="0"/>
        <v>0</v>
      </c>
    </row>
    <row r="49" spans="1:7" ht="15.75" customHeight="1">
      <c r="A49" s="43" t="s">
        <v>89</v>
      </c>
      <c r="B49" s="2" t="s">
        <v>90</v>
      </c>
      <c r="C49" s="50"/>
      <c r="D49" s="51"/>
      <c r="E49" s="45">
        <f t="shared" si="3"/>
        <v>0</v>
      </c>
      <c r="F49" s="46">
        <v>1</v>
      </c>
      <c r="G49" s="28">
        <f t="shared" si="0"/>
        <v>0</v>
      </c>
    </row>
    <row r="50" spans="1:7" ht="15.75" customHeight="1">
      <c r="A50" s="123" t="s">
        <v>91</v>
      </c>
      <c r="B50" s="124"/>
      <c r="C50" s="124"/>
      <c r="D50" s="124"/>
      <c r="E50" s="124"/>
      <c r="F50" s="125"/>
      <c r="G50" s="36"/>
    </row>
    <row r="51" spans="1:7" ht="15.75" customHeight="1">
      <c r="A51" s="43" t="s">
        <v>92</v>
      </c>
      <c r="B51" s="2" t="s">
        <v>93</v>
      </c>
      <c r="C51" s="47"/>
      <c r="D51" s="48"/>
      <c r="E51" s="45">
        <f t="shared" ref="E51:E61" si="4">C51*D51*F51</f>
        <v>0</v>
      </c>
      <c r="F51" s="46">
        <v>1</v>
      </c>
      <c r="G51" s="28">
        <f t="shared" si="0"/>
        <v>0</v>
      </c>
    </row>
    <row r="52" spans="1:7" ht="15.75" customHeight="1">
      <c r="A52" s="43" t="s">
        <v>94</v>
      </c>
      <c r="B52" s="2" t="s">
        <v>95</v>
      </c>
      <c r="C52" s="47"/>
      <c r="D52" s="48"/>
      <c r="E52" s="45">
        <f t="shared" si="4"/>
        <v>0</v>
      </c>
      <c r="F52" s="46">
        <v>1</v>
      </c>
      <c r="G52" s="28">
        <f t="shared" si="0"/>
        <v>0</v>
      </c>
    </row>
    <row r="53" spans="1:7" ht="15.75" customHeight="1">
      <c r="A53" s="43" t="s">
        <v>96</v>
      </c>
      <c r="B53" s="2" t="s">
        <v>97</v>
      </c>
      <c r="C53" s="50"/>
      <c r="D53" s="52"/>
      <c r="E53" s="45">
        <f t="shared" si="4"/>
        <v>0</v>
      </c>
      <c r="F53" s="46">
        <v>1</v>
      </c>
      <c r="G53" s="28">
        <f t="shared" si="0"/>
        <v>0</v>
      </c>
    </row>
    <row r="54" spans="1:7" ht="15.75" customHeight="1">
      <c r="A54" s="43" t="s">
        <v>98</v>
      </c>
      <c r="B54" s="2" t="s">
        <v>99</v>
      </c>
      <c r="C54" s="50"/>
      <c r="D54" s="52"/>
      <c r="E54" s="45">
        <f t="shared" si="4"/>
        <v>0</v>
      </c>
      <c r="F54" s="46">
        <v>1</v>
      </c>
      <c r="G54" s="53">
        <f>C54*D54</f>
        <v>0</v>
      </c>
    </row>
    <row r="55" spans="1:7" ht="15.75" customHeight="1">
      <c r="A55" s="43" t="s">
        <v>100</v>
      </c>
      <c r="B55" s="2" t="s">
        <v>101</v>
      </c>
      <c r="C55" s="50"/>
      <c r="D55" s="52"/>
      <c r="E55" s="45">
        <f t="shared" si="4"/>
        <v>0</v>
      </c>
      <c r="F55" s="46">
        <v>1</v>
      </c>
      <c r="G55" s="53">
        <f>C55*D55</f>
        <v>0</v>
      </c>
    </row>
    <row r="56" spans="1:7" ht="15.75" customHeight="1">
      <c r="A56" s="43" t="s">
        <v>102</v>
      </c>
      <c r="B56" s="2" t="s">
        <v>103</v>
      </c>
      <c r="C56" s="50"/>
      <c r="D56" s="52"/>
      <c r="E56" s="45">
        <f t="shared" si="4"/>
        <v>0</v>
      </c>
      <c r="F56" s="46">
        <v>1</v>
      </c>
      <c r="G56" s="53">
        <f>C56*D56</f>
        <v>0</v>
      </c>
    </row>
    <row r="57" spans="1:7" ht="15.75" customHeight="1">
      <c r="A57" s="43" t="s">
        <v>104</v>
      </c>
      <c r="B57" s="2" t="s">
        <v>105</v>
      </c>
      <c r="C57" s="47"/>
      <c r="D57" s="48"/>
      <c r="E57" s="45">
        <f t="shared" si="4"/>
        <v>0</v>
      </c>
      <c r="F57" s="46">
        <v>1</v>
      </c>
      <c r="G57" s="28">
        <f t="shared" si="0"/>
        <v>0</v>
      </c>
    </row>
    <row r="58" spans="1:7" ht="15.75" customHeight="1">
      <c r="A58" s="43" t="s">
        <v>106</v>
      </c>
      <c r="B58" s="2" t="s">
        <v>107</v>
      </c>
      <c r="C58" s="47"/>
      <c r="D58" s="48"/>
      <c r="E58" s="45">
        <f t="shared" si="4"/>
        <v>0</v>
      </c>
      <c r="F58" s="46">
        <v>1</v>
      </c>
      <c r="G58" s="28">
        <f t="shared" si="0"/>
        <v>0</v>
      </c>
    </row>
    <row r="59" spans="1:7" ht="15.75" customHeight="1">
      <c r="A59" s="43" t="s">
        <v>108</v>
      </c>
      <c r="B59" s="2" t="s">
        <v>109</v>
      </c>
      <c r="C59" s="47"/>
      <c r="D59" s="48"/>
      <c r="E59" s="45">
        <f t="shared" si="4"/>
        <v>0</v>
      </c>
      <c r="F59" s="46">
        <v>1</v>
      </c>
      <c r="G59" s="28">
        <f t="shared" si="0"/>
        <v>0</v>
      </c>
    </row>
    <row r="60" spans="1:7" s="70" customFormat="1" ht="15.75" customHeight="1">
      <c r="A60" s="63" t="s">
        <v>110</v>
      </c>
      <c r="B60" s="104" t="s">
        <v>111</v>
      </c>
      <c r="C60" s="105"/>
      <c r="D60" s="63"/>
      <c r="E60" s="106">
        <f t="shared" si="4"/>
        <v>0</v>
      </c>
      <c r="F60" s="107">
        <v>1</v>
      </c>
      <c r="G60" s="28">
        <f t="shared" si="0"/>
        <v>0</v>
      </c>
    </row>
    <row r="61" spans="1:7" ht="15.75" customHeight="1">
      <c r="A61" s="43" t="s">
        <v>112</v>
      </c>
      <c r="B61" s="2" t="s">
        <v>113</v>
      </c>
      <c r="C61" s="50"/>
      <c r="D61" s="52"/>
      <c r="E61" s="45">
        <f t="shared" si="4"/>
        <v>0</v>
      </c>
      <c r="F61" s="46">
        <v>1</v>
      </c>
      <c r="G61" s="28">
        <f t="shared" si="0"/>
        <v>0</v>
      </c>
    </row>
    <row r="62" spans="1:7" ht="15.75" customHeight="1">
      <c r="A62" s="123" t="s">
        <v>114</v>
      </c>
      <c r="B62" s="124"/>
      <c r="C62" s="124"/>
      <c r="D62" s="124"/>
      <c r="E62" s="124"/>
      <c r="F62" s="125"/>
      <c r="G62" s="36"/>
    </row>
    <row r="63" spans="1:7" ht="15.75" customHeight="1">
      <c r="A63" s="54" t="s">
        <v>115</v>
      </c>
      <c r="B63" s="2" t="s">
        <v>116</v>
      </c>
      <c r="C63" s="55"/>
      <c r="D63" s="43"/>
      <c r="E63" s="45">
        <f>C63*D63*F63</f>
        <v>0</v>
      </c>
      <c r="F63" s="46">
        <v>1</v>
      </c>
      <c r="G63" s="28">
        <f t="shared" si="0"/>
        <v>0</v>
      </c>
    </row>
    <row r="64" spans="1:7" ht="15.75" customHeight="1">
      <c r="A64" s="54" t="s">
        <v>117</v>
      </c>
      <c r="B64" s="2" t="s">
        <v>118</v>
      </c>
      <c r="C64" s="55"/>
      <c r="D64" s="43"/>
      <c r="E64" s="45">
        <f>C64*D64*F64</f>
        <v>0</v>
      </c>
      <c r="F64" s="46">
        <v>1</v>
      </c>
      <c r="G64" s="28">
        <f t="shared" si="0"/>
        <v>0</v>
      </c>
    </row>
    <row r="65" spans="1:7" ht="15.75" customHeight="1">
      <c r="A65" s="54" t="s">
        <v>119</v>
      </c>
      <c r="B65" s="2" t="s">
        <v>120</v>
      </c>
      <c r="C65" s="55"/>
      <c r="D65" s="43"/>
      <c r="E65" s="45">
        <f>C65*D65*F65</f>
        <v>0</v>
      </c>
      <c r="F65" s="46">
        <v>1</v>
      </c>
      <c r="G65" s="28">
        <f t="shared" si="0"/>
        <v>0</v>
      </c>
    </row>
    <row r="66" spans="1:7" ht="15.75" customHeight="1">
      <c r="A66" s="123" t="s">
        <v>121</v>
      </c>
      <c r="B66" s="124"/>
      <c r="C66" s="124"/>
      <c r="D66" s="124"/>
      <c r="E66" s="124"/>
      <c r="F66" s="125"/>
      <c r="G66" s="36"/>
    </row>
    <row r="67" spans="1:7" ht="15.75" customHeight="1">
      <c r="A67" s="49" t="s">
        <v>122</v>
      </c>
      <c r="B67" s="2" t="s">
        <v>123</v>
      </c>
      <c r="C67" s="50"/>
      <c r="D67" s="50"/>
      <c r="E67" s="45">
        <f>C67*D67*F67</f>
        <v>0</v>
      </c>
      <c r="F67" s="46">
        <v>1</v>
      </c>
      <c r="G67" s="28">
        <f t="shared" si="0"/>
        <v>0</v>
      </c>
    </row>
    <row r="68" spans="1:7" ht="15.75" customHeight="1">
      <c r="A68" s="49" t="s">
        <v>124</v>
      </c>
      <c r="B68" s="2" t="s">
        <v>125</v>
      </c>
      <c r="C68" s="50"/>
      <c r="D68" s="50"/>
      <c r="E68" s="45">
        <f>C68*D68*F68</f>
        <v>0</v>
      </c>
      <c r="F68" s="46">
        <v>1</v>
      </c>
      <c r="G68" s="28">
        <f t="shared" si="0"/>
        <v>0</v>
      </c>
    </row>
    <row r="69" spans="1:7" ht="15.75" customHeight="1">
      <c r="A69" s="49" t="s">
        <v>126</v>
      </c>
      <c r="B69" s="2" t="s">
        <v>127</v>
      </c>
      <c r="C69" s="50"/>
      <c r="D69" s="50"/>
      <c r="E69" s="45">
        <f>C69*D69*F69</f>
        <v>0</v>
      </c>
      <c r="F69" s="46">
        <v>1</v>
      </c>
      <c r="G69" s="28">
        <f t="shared" ref="G69:G82" si="5">C69*D69</f>
        <v>0</v>
      </c>
    </row>
    <row r="70" spans="1:7" ht="15.75" customHeight="1">
      <c r="A70" s="49" t="s">
        <v>128</v>
      </c>
      <c r="B70" s="2" t="s">
        <v>129</v>
      </c>
      <c r="C70" s="47"/>
      <c r="D70" s="50"/>
      <c r="E70" s="45">
        <f>C70*D70*F70</f>
        <v>0</v>
      </c>
      <c r="F70" s="46">
        <v>1</v>
      </c>
      <c r="G70" s="28">
        <f t="shared" si="5"/>
        <v>0</v>
      </c>
    </row>
    <row r="71" spans="1:7" ht="15.75" customHeight="1">
      <c r="A71" s="123" t="s">
        <v>130</v>
      </c>
      <c r="B71" s="124"/>
      <c r="C71" s="124"/>
      <c r="D71" s="124"/>
      <c r="E71" s="124"/>
      <c r="F71" s="125"/>
      <c r="G71" s="36"/>
    </row>
    <row r="72" spans="1:7" ht="15.75" customHeight="1">
      <c r="A72" s="56" t="s">
        <v>131</v>
      </c>
      <c r="B72" s="2" t="s">
        <v>132</v>
      </c>
      <c r="C72" s="57"/>
      <c r="D72" s="50"/>
      <c r="E72" s="45">
        <f>C72*D72*F72</f>
        <v>0</v>
      </c>
      <c r="F72" s="46">
        <v>1</v>
      </c>
      <c r="G72" s="28">
        <f t="shared" si="5"/>
        <v>0</v>
      </c>
    </row>
    <row r="73" spans="1:7" ht="15.75" customHeight="1">
      <c r="A73" s="56" t="s">
        <v>133</v>
      </c>
      <c r="B73" s="2" t="s">
        <v>134</v>
      </c>
      <c r="C73" s="58"/>
      <c r="D73" s="50"/>
      <c r="E73" s="45">
        <f>C73*D73*F73</f>
        <v>0</v>
      </c>
      <c r="F73" s="46">
        <v>1</v>
      </c>
      <c r="G73" s="28">
        <f t="shared" si="5"/>
        <v>0</v>
      </c>
    </row>
    <row r="74" spans="1:7" ht="15.75" customHeight="1">
      <c r="A74" s="56" t="s">
        <v>135</v>
      </c>
      <c r="B74" s="2" t="s">
        <v>136</v>
      </c>
      <c r="C74" s="57"/>
      <c r="D74" s="50"/>
      <c r="E74" s="45">
        <f>C74*D74*F74</f>
        <v>0</v>
      </c>
      <c r="F74" s="46">
        <v>1</v>
      </c>
      <c r="G74" s="28">
        <f t="shared" si="5"/>
        <v>0</v>
      </c>
    </row>
    <row r="75" spans="1:7" ht="30.75" customHeight="1">
      <c r="A75" s="56" t="s">
        <v>137</v>
      </c>
      <c r="B75" s="2" t="s">
        <v>138</v>
      </c>
      <c r="C75" s="57"/>
      <c r="D75" s="50"/>
      <c r="E75" s="45">
        <f>C75*D75*F75</f>
        <v>0</v>
      </c>
      <c r="F75" s="46">
        <v>1</v>
      </c>
      <c r="G75" s="59">
        <f t="shared" si="5"/>
        <v>0</v>
      </c>
    </row>
    <row r="76" spans="1:7" ht="15.75" customHeight="1">
      <c r="A76" s="126" t="s">
        <v>139</v>
      </c>
      <c r="B76" s="127"/>
      <c r="C76" s="127"/>
      <c r="D76" s="127"/>
      <c r="E76" s="127"/>
      <c r="F76" s="128"/>
      <c r="G76" s="36"/>
    </row>
    <row r="77" spans="1:7" ht="15.75" customHeight="1">
      <c r="A77" s="60" t="s">
        <v>140</v>
      </c>
      <c r="B77" s="61" t="s">
        <v>141</v>
      </c>
      <c r="C77" s="62"/>
      <c r="D77" s="63"/>
      <c r="E77" s="45">
        <f t="shared" ref="E77:E82" si="6">C77*D77*F77</f>
        <v>0</v>
      </c>
      <c r="F77" s="63">
        <v>24</v>
      </c>
      <c r="G77" s="28">
        <f t="shared" si="5"/>
        <v>0</v>
      </c>
    </row>
    <row r="78" spans="1:7" ht="15.75" customHeight="1">
      <c r="A78" s="60" t="s">
        <v>142</v>
      </c>
      <c r="B78" s="61" t="s">
        <v>143</v>
      </c>
      <c r="C78" s="62"/>
      <c r="D78" s="63"/>
      <c r="E78" s="45">
        <f t="shared" si="6"/>
        <v>0</v>
      </c>
      <c r="F78" s="63">
        <v>24</v>
      </c>
      <c r="G78" s="28">
        <f t="shared" si="5"/>
        <v>0</v>
      </c>
    </row>
    <row r="79" spans="1:7" ht="15.75" customHeight="1">
      <c r="A79" s="60" t="s">
        <v>144</v>
      </c>
      <c r="B79" s="61" t="s">
        <v>145</v>
      </c>
      <c r="C79" s="62"/>
      <c r="D79" s="63"/>
      <c r="E79" s="45">
        <f t="shared" si="6"/>
        <v>0</v>
      </c>
      <c r="F79" s="63">
        <v>2</v>
      </c>
      <c r="G79" s="28">
        <f t="shared" si="5"/>
        <v>0</v>
      </c>
    </row>
    <row r="80" spans="1:7" ht="15.75" customHeight="1">
      <c r="A80" s="60" t="s">
        <v>146</v>
      </c>
      <c r="B80" s="61" t="s">
        <v>147</v>
      </c>
      <c r="C80" s="62"/>
      <c r="D80" s="63"/>
      <c r="E80" s="45">
        <f t="shared" si="6"/>
        <v>0</v>
      </c>
      <c r="F80" s="63">
        <v>24</v>
      </c>
      <c r="G80" s="28">
        <f t="shared" si="5"/>
        <v>0</v>
      </c>
    </row>
    <row r="81" spans="1:8" ht="15.75" customHeight="1">
      <c r="A81" s="60" t="s">
        <v>148</v>
      </c>
      <c r="B81" s="2" t="s">
        <v>149</v>
      </c>
      <c r="C81" s="57"/>
      <c r="D81" s="50"/>
      <c r="E81" s="45">
        <f t="shared" si="6"/>
        <v>0</v>
      </c>
      <c r="F81" s="46">
        <v>1</v>
      </c>
      <c r="G81" s="28">
        <f t="shared" si="5"/>
        <v>0</v>
      </c>
    </row>
    <row r="82" spans="1:8" ht="15.75" customHeight="1">
      <c r="A82" s="60" t="s">
        <v>150</v>
      </c>
      <c r="B82" s="2" t="s">
        <v>151</v>
      </c>
      <c r="C82" s="58"/>
      <c r="D82" s="50"/>
      <c r="E82" s="45">
        <f t="shared" si="6"/>
        <v>0</v>
      </c>
      <c r="F82" s="46">
        <v>1</v>
      </c>
      <c r="G82" s="28">
        <f t="shared" si="5"/>
        <v>0</v>
      </c>
    </row>
    <row r="83" spans="1:8" ht="15.75" customHeight="1">
      <c r="A83" s="60" t="s">
        <v>152</v>
      </c>
      <c r="B83" s="64" t="s">
        <v>153</v>
      </c>
      <c r="C83" s="65"/>
      <c r="D83" s="66" t="s">
        <v>154</v>
      </c>
      <c r="E83" s="67">
        <f>C83*F83</f>
        <v>0</v>
      </c>
      <c r="F83" s="68">
        <v>16</v>
      </c>
      <c r="G83" s="69" t="s">
        <v>154</v>
      </c>
    </row>
    <row r="84" spans="1:8" ht="15.75" customHeight="1">
      <c r="A84" s="60" t="s">
        <v>155</v>
      </c>
      <c r="B84" s="64" t="s">
        <v>156</v>
      </c>
      <c r="C84" s="65"/>
      <c r="D84" s="66" t="s">
        <v>154</v>
      </c>
      <c r="E84" s="67">
        <f>C84*F84</f>
        <v>0</v>
      </c>
      <c r="F84" s="68">
        <v>16</v>
      </c>
      <c r="G84" s="69" t="s">
        <v>154</v>
      </c>
    </row>
    <row r="85" spans="1:8" ht="15.75" customHeight="1">
      <c r="A85" s="56" t="s">
        <v>157</v>
      </c>
      <c r="B85" s="113" t="s">
        <v>158</v>
      </c>
      <c r="C85" s="114"/>
      <c r="D85" s="115" t="s">
        <v>154</v>
      </c>
      <c r="E85" s="67">
        <f>C85*F85</f>
        <v>0</v>
      </c>
      <c r="F85" s="68">
        <v>4</v>
      </c>
      <c r="G85" s="69" t="s">
        <v>154</v>
      </c>
      <c r="H85" s="70"/>
    </row>
    <row r="86" spans="1:8" ht="15.75" customHeight="1">
      <c r="A86" s="71"/>
      <c r="B86" s="72" t="s">
        <v>159</v>
      </c>
      <c r="C86" s="43" t="s">
        <v>154</v>
      </c>
      <c r="D86" s="43" t="s">
        <v>154</v>
      </c>
      <c r="E86" s="73">
        <f>SUM(E14:E18)+SUM(E20:E38)+SUM(E40:E41)+SUM(E43:E49)+SUM(E51:E61)+SUM(E63:E65)+SUM(E67:E70)+SUM(E72:E75)+SUM(E77:E85)</f>
        <v>0</v>
      </c>
      <c r="F86" s="74"/>
      <c r="G86" s="5"/>
    </row>
    <row r="87" spans="1:8" ht="15.75" customHeight="1" thickBot="1">
      <c r="B87" s="71" t="s">
        <v>160</v>
      </c>
      <c r="C87" s="75" t="s">
        <v>154</v>
      </c>
      <c r="D87" s="75" t="s">
        <v>154</v>
      </c>
      <c r="E87" s="76">
        <f>E88-E86</f>
        <v>0</v>
      </c>
      <c r="F87" s="74"/>
      <c r="G87" s="5"/>
    </row>
    <row r="88" spans="1:8" ht="15.75" customHeight="1" thickBot="1">
      <c r="B88" s="71" t="s">
        <v>161</v>
      </c>
      <c r="C88" s="43" t="s">
        <v>154</v>
      </c>
      <c r="D88" s="43" t="s">
        <v>154</v>
      </c>
      <c r="E88" s="77">
        <f>E86*1.21</f>
        <v>0</v>
      </c>
      <c r="F88" s="74"/>
      <c r="G88" s="5"/>
    </row>
    <row r="89" spans="1:8" ht="15.75" customHeight="1">
      <c r="A89" s="78"/>
      <c r="B89" s="72" t="s">
        <v>162</v>
      </c>
      <c r="C89" s="43" t="s">
        <v>154</v>
      </c>
      <c r="D89" s="43" t="s">
        <v>154</v>
      </c>
      <c r="E89" s="73">
        <f>E86*1</f>
        <v>0</v>
      </c>
      <c r="F89" s="79"/>
      <c r="G89" s="79"/>
    </row>
    <row r="90" spans="1:8" ht="15.75" customHeight="1">
      <c r="A90" s="78"/>
      <c r="B90" s="72" t="s">
        <v>163</v>
      </c>
      <c r="C90" s="43" t="s">
        <v>154</v>
      </c>
      <c r="D90" s="43" t="s">
        <v>154</v>
      </c>
      <c r="E90" s="73">
        <f>E88*1</f>
        <v>0</v>
      </c>
      <c r="F90" s="79"/>
      <c r="G90" s="79"/>
    </row>
    <row r="91" spans="1:8" ht="15.75" customHeight="1">
      <c r="A91" s="78"/>
      <c r="B91" s="129"/>
      <c r="C91" s="129"/>
      <c r="D91" s="129"/>
      <c r="E91" s="129"/>
      <c r="F91" s="129"/>
      <c r="G91" s="129"/>
    </row>
    <row r="92" spans="1:8" ht="32.450000000000003" customHeight="1">
      <c r="A92" s="78"/>
      <c r="B92" s="129" t="s">
        <v>164</v>
      </c>
      <c r="C92" s="129"/>
      <c r="D92" s="129"/>
      <c r="E92" s="129"/>
      <c r="F92" s="129"/>
      <c r="G92" s="129"/>
    </row>
    <row r="93" spans="1:8" ht="15.75" customHeight="1">
      <c r="A93" s="78"/>
      <c r="B93" s="80"/>
      <c r="C93" s="80"/>
      <c r="D93" s="80"/>
      <c r="E93" s="80"/>
      <c r="F93" s="80"/>
      <c r="G93" s="80"/>
    </row>
    <row r="94" spans="1:8" ht="15.75" customHeight="1">
      <c r="A94" s="9"/>
      <c r="C94" s="9"/>
      <c r="D94" s="9"/>
      <c r="F94" s="9"/>
      <c r="G94" s="11" t="s">
        <v>165</v>
      </c>
    </row>
    <row r="95" spans="1:8" ht="15.75" customHeight="1">
      <c r="A95" s="130" t="s">
        <v>166</v>
      </c>
      <c r="B95" s="130"/>
      <c r="C95" s="130"/>
      <c r="D95" s="130"/>
      <c r="E95" s="130"/>
      <c r="F95" s="130"/>
      <c r="G95" s="130"/>
    </row>
    <row r="96" spans="1:8" ht="75" customHeight="1">
      <c r="A96" s="12" t="s">
        <v>7</v>
      </c>
      <c r="B96" s="12" t="s">
        <v>167</v>
      </c>
      <c r="C96" s="12" t="s">
        <v>9</v>
      </c>
      <c r="D96" s="12" t="s">
        <v>10</v>
      </c>
      <c r="E96" s="14" t="s">
        <v>11</v>
      </c>
      <c r="F96" s="15" t="s">
        <v>12</v>
      </c>
      <c r="G96" s="12" t="s">
        <v>13</v>
      </c>
    </row>
    <row r="97" spans="1:7" ht="15.75" customHeight="1">
      <c r="A97" s="16" t="s">
        <v>14</v>
      </c>
      <c r="B97" s="17" t="s">
        <v>15</v>
      </c>
      <c r="C97" s="18" t="s">
        <v>16</v>
      </c>
      <c r="D97" s="18" t="s">
        <v>17</v>
      </c>
      <c r="E97" s="19" t="s">
        <v>18</v>
      </c>
      <c r="F97" s="20" t="s">
        <v>19</v>
      </c>
      <c r="G97" s="21" t="s">
        <v>20</v>
      </c>
    </row>
    <row r="98" spans="1:7" ht="15.75" customHeight="1">
      <c r="A98" s="132" t="s">
        <v>21</v>
      </c>
      <c r="B98" s="132"/>
      <c r="C98" s="132"/>
      <c r="D98" s="132"/>
      <c r="E98" s="132"/>
      <c r="F98" s="132"/>
      <c r="G98" s="22"/>
    </row>
    <row r="99" spans="1:7" ht="15.75" customHeight="1">
      <c r="A99" s="81" t="s">
        <v>22</v>
      </c>
      <c r="B99" s="3" t="s">
        <v>23</v>
      </c>
      <c r="C99" s="82"/>
      <c r="D99" s="83"/>
      <c r="E99" s="45">
        <f>C99*D99*F99</f>
        <v>0</v>
      </c>
      <c r="F99" s="84">
        <v>2</v>
      </c>
      <c r="G99" s="28">
        <f>C99*D99</f>
        <v>0</v>
      </c>
    </row>
    <row r="100" spans="1:7" ht="15.75" customHeight="1">
      <c r="A100" s="85" t="s">
        <v>24</v>
      </c>
      <c r="B100" s="30" t="s">
        <v>25</v>
      </c>
      <c r="C100" s="86"/>
      <c r="D100" s="87"/>
      <c r="E100" s="45">
        <f>C100*D100*F100</f>
        <v>0</v>
      </c>
      <c r="F100" s="84">
        <v>2</v>
      </c>
      <c r="G100" s="28">
        <f t="shared" ref="G100:G153" si="7">C100*D100</f>
        <v>0</v>
      </c>
    </row>
    <row r="101" spans="1:7" ht="15.75" customHeight="1">
      <c r="A101" s="85" t="s">
        <v>26</v>
      </c>
      <c r="B101" s="30" t="s">
        <v>27</v>
      </c>
      <c r="C101" s="86"/>
      <c r="D101" s="87"/>
      <c r="E101" s="45">
        <f>C101*D101*F101</f>
        <v>0</v>
      </c>
      <c r="F101" s="84">
        <v>2</v>
      </c>
      <c r="G101" s="28">
        <f t="shared" si="7"/>
        <v>0</v>
      </c>
    </row>
    <row r="102" spans="1:7" ht="15.75" customHeight="1">
      <c r="A102" s="85" t="s">
        <v>28</v>
      </c>
      <c r="B102" s="30" t="s">
        <v>29</v>
      </c>
      <c r="C102" s="86"/>
      <c r="D102" s="87"/>
      <c r="E102" s="45">
        <f>C102*D102*F102</f>
        <v>0</v>
      </c>
      <c r="F102" s="84">
        <v>2</v>
      </c>
      <c r="G102" s="28">
        <f t="shared" si="7"/>
        <v>0</v>
      </c>
    </row>
    <row r="103" spans="1:7" ht="15.75" customHeight="1">
      <c r="A103" s="85" t="s">
        <v>30</v>
      </c>
      <c r="B103" s="30" t="s">
        <v>31</v>
      </c>
      <c r="C103" s="88"/>
      <c r="D103" s="22"/>
      <c r="E103" s="45">
        <f>C103*D103*F103</f>
        <v>0</v>
      </c>
      <c r="F103" s="84">
        <v>2</v>
      </c>
      <c r="G103" s="28">
        <f t="shared" si="7"/>
        <v>0</v>
      </c>
    </row>
    <row r="104" spans="1:7" ht="15.75" customHeight="1">
      <c r="A104" s="118" t="s">
        <v>32</v>
      </c>
      <c r="B104" s="118"/>
      <c r="C104" s="118"/>
      <c r="D104" s="118"/>
      <c r="E104" s="118"/>
      <c r="F104" s="118"/>
      <c r="G104" s="36"/>
    </row>
    <row r="105" spans="1:7" ht="15.75" customHeight="1">
      <c r="A105" s="37" t="s">
        <v>33</v>
      </c>
      <c r="B105" s="38" t="s">
        <v>34</v>
      </c>
      <c r="C105" s="44"/>
      <c r="D105" s="43"/>
      <c r="E105" s="45">
        <f t="shared" ref="E105:E123" si="8">C105*D105*F105</f>
        <v>0</v>
      </c>
      <c r="F105" s="46">
        <v>2</v>
      </c>
      <c r="G105" s="28">
        <f t="shared" si="7"/>
        <v>0</v>
      </c>
    </row>
    <row r="106" spans="1:7" ht="15.75" customHeight="1">
      <c r="A106" s="37" t="s">
        <v>35</v>
      </c>
      <c r="B106" s="41" t="s">
        <v>36</v>
      </c>
      <c r="C106" s="44"/>
      <c r="D106" s="43"/>
      <c r="E106" s="45">
        <f t="shared" si="8"/>
        <v>0</v>
      </c>
      <c r="F106" s="46">
        <v>2</v>
      </c>
      <c r="G106" s="28">
        <f t="shared" si="7"/>
        <v>0</v>
      </c>
    </row>
    <row r="107" spans="1:7" ht="15.75" customHeight="1">
      <c r="A107" s="37" t="s">
        <v>37</v>
      </c>
      <c r="B107" s="41" t="s">
        <v>38</v>
      </c>
      <c r="C107" s="44"/>
      <c r="D107" s="43"/>
      <c r="E107" s="45">
        <f t="shared" si="8"/>
        <v>0</v>
      </c>
      <c r="F107" s="46">
        <v>2</v>
      </c>
      <c r="G107" s="28">
        <f t="shared" si="7"/>
        <v>0</v>
      </c>
    </row>
    <row r="108" spans="1:7" ht="15.75" customHeight="1">
      <c r="A108" s="37" t="s">
        <v>39</v>
      </c>
      <c r="B108" s="42" t="s">
        <v>40</v>
      </c>
      <c r="C108" s="44"/>
      <c r="D108" s="43"/>
      <c r="E108" s="45">
        <f t="shared" si="8"/>
        <v>0</v>
      </c>
      <c r="F108" s="46">
        <v>2</v>
      </c>
      <c r="G108" s="28">
        <f t="shared" si="7"/>
        <v>0</v>
      </c>
    </row>
    <row r="109" spans="1:7" ht="15.75" customHeight="1">
      <c r="A109" s="37" t="s">
        <v>41</v>
      </c>
      <c r="B109" s="42" t="s">
        <v>42</v>
      </c>
      <c r="C109" s="44"/>
      <c r="D109" s="43"/>
      <c r="E109" s="45">
        <f>C109*D109*F109</f>
        <v>0</v>
      </c>
      <c r="F109" s="46">
        <v>2</v>
      </c>
      <c r="G109" s="28">
        <f>C109*D109</f>
        <v>0</v>
      </c>
    </row>
    <row r="110" spans="1:7" ht="15.75" customHeight="1">
      <c r="A110" s="37" t="s">
        <v>43</v>
      </c>
      <c r="B110" s="30" t="s">
        <v>44</v>
      </c>
      <c r="C110" s="44"/>
      <c r="D110" s="43"/>
      <c r="E110" s="45">
        <f t="shared" si="8"/>
        <v>0</v>
      </c>
      <c r="F110" s="46">
        <v>2</v>
      </c>
      <c r="G110" s="28">
        <f t="shared" si="7"/>
        <v>0</v>
      </c>
    </row>
    <row r="111" spans="1:7" ht="15.75" customHeight="1">
      <c r="A111" s="37" t="s">
        <v>45</v>
      </c>
      <c r="B111" s="30" t="s">
        <v>46</v>
      </c>
      <c r="C111" s="44"/>
      <c r="D111" s="43"/>
      <c r="E111" s="45">
        <f t="shared" si="8"/>
        <v>0</v>
      </c>
      <c r="F111" s="46">
        <v>2</v>
      </c>
      <c r="G111" s="28">
        <f t="shared" si="7"/>
        <v>0</v>
      </c>
    </row>
    <row r="112" spans="1:7" ht="15.75" customHeight="1">
      <c r="A112" s="37" t="s">
        <v>47</v>
      </c>
      <c r="B112" s="30" t="s">
        <v>48</v>
      </c>
      <c r="C112" s="44"/>
      <c r="D112" s="43"/>
      <c r="E112" s="45">
        <f t="shared" si="8"/>
        <v>0</v>
      </c>
      <c r="F112" s="46">
        <v>2</v>
      </c>
      <c r="G112" s="28">
        <f t="shared" si="7"/>
        <v>0</v>
      </c>
    </row>
    <row r="113" spans="1:7" ht="15.75" customHeight="1">
      <c r="A113" s="37" t="s">
        <v>49</v>
      </c>
      <c r="B113" s="30" t="s">
        <v>50</v>
      </c>
      <c r="C113" s="44"/>
      <c r="D113" s="43"/>
      <c r="E113" s="45">
        <f t="shared" si="8"/>
        <v>0</v>
      </c>
      <c r="F113" s="46">
        <v>2</v>
      </c>
      <c r="G113" s="28">
        <f t="shared" si="7"/>
        <v>0</v>
      </c>
    </row>
    <row r="114" spans="1:7" ht="15.75" customHeight="1">
      <c r="A114" s="37" t="s">
        <v>51</v>
      </c>
      <c r="B114" s="41" t="s">
        <v>52</v>
      </c>
      <c r="C114" s="44"/>
      <c r="D114" s="43"/>
      <c r="E114" s="45">
        <f t="shared" si="8"/>
        <v>0</v>
      </c>
      <c r="F114" s="46">
        <v>1</v>
      </c>
      <c r="G114" s="28">
        <f t="shared" si="7"/>
        <v>0</v>
      </c>
    </row>
    <row r="115" spans="1:7" ht="15.75" customHeight="1">
      <c r="A115" s="43" t="s">
        <v>53</v>
      </c>
      <c r="B115" s="2" t="s">
        <v>54</v>
      </c>
      <c r="C115" s="44"/>
      <c r="D115" s="43"/>
      <c r="E115" s="45">
        <f t="shared" si="8"/>
        <v>0</v>
      </c>
      <c r="F115" s="46">
        <v>1</v>
      </c>
      <c r="G115" s="28">
        <f t="shared" si="7"/>
        <v>0</v>
      </c>
    </row>
    <row r="116" spans="1:7" ht="15.75" customHeight="1">
      <c r="A116" s="43" t="s">
        <v>55</v>
      </c>
      <c r="B116" s="2" t="s">
        <v>56</v>
      </c>
      <c r="C116" s="44"/>
      <c r="D116" s="43"/>
      <c r="E116" s="45">
        <f t="shared" si="8"/>
        <v>0</v>
      </c>
      <c r="F116" s="46">
        <v>1</v>
      </c>
      <c r="G116" s="28">
        <f t="shared" si="7"/>
        <v>0</v>
      </c>
    </row>
    <row r="117" spans="1:7" ht="15.75" customHeight="1">
      <c r="A117" s="43" t="s">
        <v>57</v>
      </c>
      <c r="B117" s="2" t="s">
        <v>58</v>
      </c>
      <c r="C117" s="44"/>
      <c r="D117" s="43"/>
      <c r="E117" s="45">
        <f t="shared" si="8"/>
        <v>0</v>
      </c>
      <c r="F117" s="46">
        <v>1</v>
      </c>
      <c r="G117" s="28">
        <f t="shared" si="7"/>
        <v>0</v>
      </c>
    </row>
    <row r="118" spans="1:7" ht="15.75" customHeight="1">
      <c r="A118" s="43" t="s">
        <v>59</v>
      </c>
      <c r="B118" s="2" t="s">
        <v>60</v>
      </c>
      <c r="C118" s="44"/>
      <c r="D118" s="43"/>
      <c r="E118" s="45">
        <f t="shared" si="8"/>
        <v>0</v>
      </c>
      <c r="F118" s="46">
        <v>1</v>
      </c>
      <c r="G118" s="28">
        <f t="shared" si="7"/>
        <v>0</v>
      </c>
    </row>
    <row r="119" spans="1:7" ht="15.75" customHeight="1">
      <c r="A119" s="43" t="s">
        <v>61</v>
      </c>
      <c r="B119" s="2" t="s">
        <v>62</v>
      </c>
      <c r="C119" s="44"/>
      <c r="D119" s="43"/>
      <c r="E119" s="45">
        <f t="shared" si="8"/>
        <v>0</v>
      </c>
      <c r="F119" s="46">
        <v>1</v>
      </c>
      <c r="G119" s="28">
        <f t="shared" si="7"/>
        <v>0</v>
      </c>
    </row>
    <row r="120" spans="1:7" ht="15.75" customHeight="1">
      <c r="A120" s="43" t="s">
        <v>63</v>
      </c>
      <c r="B120" s="2" t="s">
        <v>64</v>
      </c>
      <c r="C120" s="44"/>
      <c r="D120" s="43"/>
      <c r="E120" s="45">
        <f t="shared" si="8"/>
        <v>0</v>
      </c>
      <c r="F120" s="46">
        <v>1</v>
      </c>
      <c r="G120" s="28">
        <f t="shared" si="7"/>
        <v>0</v>
      </c>
    </row>
    <row r="121" spans="1:7" ht="15.75" customHeight="1">
      <c r="A121" s="43" t="s">
        <v>65</v>
      </c>
      <c r="B121" s="2" t="s">
        <v>66</v>
      </c>
      <c r="C121" s="44"/>
      <c r="D121" s="43"/>
      <c r="E121" s="45">
        <f t="shared" si="8"/>
        <v>0</v>
      </c>
      <c r="F121" s="46">
        <v>1</v>
      </c>
      <c r="G121" s="28">
        <f t="shared" si="7"/>
        <v>0</v>
      </c>
    </row>
    <row r="122" spans="1:7" ht="15.75" customHeight="1">
      <c r="A122" s="43" t="s">
        <v>67</v>
      </c>
      <c r="B122" s="2" t="s">
        <v>68</v>
      </c>
      <c r="C122" s="44"/>
      <c r="D122" s="43"/>
      <c r="E122" s="45">
        <f t="shared" si="8"/>
        <v>0</v>
      </c>
      <c r="F122" s="46">
        <v>1</v>
      </c>
      <c r="G122" s="28">
        <f t="shared" si="7"/>
        <v>0</v>
      </c>
    </row>
    <row r="123" spans="1:7" ht="15.75" customHeight="1">
      <c r="A123" s="43" t="s">
        <v>69</v>
      </c>
      <c r="B123" s="2" t="s">
        <v>70</v>
      </c>
      <c r="C123" s="44"/>
      <c r="D123" s="43"/>
      <c r="E123" s="45">
        <f t="shared" si="8"/>
        <v>0</v>
      </c>
      <c r="F123" s="46">
        <v>1</v>
      </c>
      <c r="G123" s="28">
        <f t="shared" si="7"/>
        <v>0</v>
      </c>
    </row>
    <row r="124" spans="1:7" ht="15.75" customHeight="1">
      <c r="A124" s="118" t="s">
        <v>71</v>
      </c>
      <c r="B124" s="118"/>
      <c r="C124" s="118"/>
      <c r="D124" s="118"/>
      <c r="E124" s="118"/>
      <c r="F124" s="118"/>
      <c r="G124" s="36"/>
    </row>
    <row r="125" spans="1:7" ht="15.75" customHeight="1">
      <c r="A125" s="43" t="s">
        <v>72</v>
      </c>
      <c r="B125" s="2" t="s">
        <v>168</v>
      </c>
      <c r="C125" s="47"/>
      <c r="D125" s="48"/>
      <c r="E125" s="45">
        <f>C125*D125*F125</f>
        <v>0</v>
      </c>
      <c r="F125" s="46">
        <v>1</v>
      </c>
      <c r="G125" s="28">
        <f t="shared" si="7"/>
        <v>0</v>
      </c>
    </row>
    <row r="126" spans="1:7" ht="15.75" customHeight="1">
      <c r="A126" s="43" t="s">
        <v>74</v>
      </c>
      <c r="B126" s="2" t="s">
        <v>75</v>
      </c>
      <c r="C126" s="47"/>
      <c r="D126" s="48"/>
      <c r="E126" s="45">
        <f>C126*D126*F126</f>
        <v>0</v>
      </c>
      <c r="F126" s="46">
        <v>1</v>
      </c>
      <c r="G126" s="28">
        <f t="shared" si="7"/>
        <v>0</v>
      </c>
    </row>
    <row r="127" spans="1:7" ht="15.75" customHeight="1">
      <c r="A127" s="123" t="s">
        <v>76</v>
      </c>
      <c r="B127" s="124"/>
      <c r="C127" s="124"/>
      <c r="D127" s="124"/>
      <c r="E127" s="124"/>
      <c r="F127" s="125"/>
      <c r="G127" s="36"/>
    </row>
    <row r="128" spans="1:7" ht="15.75" customHeight="1">
      <c r="A128" s="43" t="s">
        <v>77</v>
      </c>
      <c r="B128" s="2" t="s">
        <v>78</v>
      </c>
      <c r="C128" s="47"/>
      <c r="D128" s="49"/>
      <c r="E128" s="45">
        <f t="shared" ref="E128:E134" si="9">C128*D128*F128</f>
        <v>0</v>
      </c>
      <c r="F128" s="46">
        <v>1</v>
      </c>
      <c r="G128" s="28">
        <f t="shared" si="7"/>
        <v>0</v>
      </c>
    </row>
    <row r="129" spans="1:7" ht="15.75" customHeight="1">
      <c r="A129" s="43" t="s">
        <v>79</v>
      </c>
      <c r="B129" s="2" t="s">
        <v>80</v>
      </c>
      <c r="C129" s="47"/>
      <c r="D129" s="49"/>
      <c r="E129" s="45">
        <f t="shared" si="9"/>
        <v>0</v>
      </c>
      <c r="F129" s="46">
        <v>1</v>
      </c>
      <c r="G129" s="28">
        <f t="shared" si="7"/>
        <v>0</v>
      </c>
    </row>
    <row r="130" spans="1:7" ht="15.75" customHeight="1">
      <c r="A130" s="43" t="s">
        <v>81</v>
      </c>
      <c r="B130" s="2" t="s">
        <v>82</v>
      </c>
      <c r="C130" s="47"/>
      <c r="D130" s="49"/>
      <c r="E130" s="45">
        <f t="shared" si="9"/>
        <v>0</v>
      </c>
      <c r="F130" s="46">
        <v>1</v>
      </c>
      <c r="G130" s="28">
        <f t="shared" si="7"/>
        <v>0</v>
      </c>
    </row>
    <row r="131" spans="1:7" ht="15.75" customHeight="1">
      <c r="A131" s="43" t="s">
        <v>83</v>
      </c>
      <c r="B131" s="2" t="s">
        <v>84</v>
      </c>
      <c r="C131" s="47"/>
      <c r="D131" s="49"/>
      <c r="E131" s="45">
        <f t="shared" si="9"/>
        <v>0</v>
      </c>
      <c r="F131" s="46">
        <v>1</v>
      </c>
      <c r="G131" s="28">
        <f t="shared" si="7"/>
        <v>0</v>
      </c>
    </row>
    <row r="132" spans="1:7" ht="15.75" customHeight="1">
      <c r="A132" s="43" t="s">
        <v>85</v>
      </c>
      <c r="B132" s="2" t="s">
        <v>86</v>
      </c>
      <c r="C132" s="50"/>
      <c r="D132" s="51"/>
      <c r="E132" s="45">
        <f t="shared" si="9"/>
        <v>0</v>
      </c>
      <c r="F132" s="46">
        <v>1</v>
      </c>
      <c r="G132" s="28">
        <f t="shared" si="7"/>
        <v>0</v>
      </c>
    </row>
    <row r="133" spans="1:7" ht="15.75" customHeight="1">
      <c r="A133" s="43" t="s">
        <v>87</v>
      </c>
      <c r="B133" s="2" t="s">
        <v>88</v>
      </c>
      <c r="C133" s="47"/>
      <c r="D133" s="49"/>
      <c r="E133" s="45">
        <f t="shared" si="9"/>
        <v>0</v>
      </c>
      <c r="F133" s="46">
        <v>1</v>
      </c>
      <c r="G133" s="28">
        <f t="shared" si="7"/>
        <v>0</v>
      </c>
    </row>
    <row r="134" spans="1:7" ht="15.75" customHeight="1">
      <c r="A134" s="43" t="s">
        <v>89</v>
      </c>
      <c r="B134" s="2" t="s">
        <v>90</v>
      </c>
      <c r="C134" s="50"/>
      <c r="D134" s="51"/>
      <c r="E134" s="45">
        <f t="shared" si="9"/>
        <v>0</v>
      </c>
      <c r="F134" s="46">
        <v>1</v>
      </c>
      <c r="G134" s="28">
        <f t="shared" si="7"/>
        <v>0</v>
      </c>
    </row>
    <row r="135" spans="1:7" ht="15.75" customHeight="1">
      <c r="A135" s="118" t="s">
        <v>91</v>
      </c>
      <c r="B135" s="118"/>
      <c r="C135" s="118"/>
      <c r="D135" s="118"/>
      <c r="E135" s="118"/>
      <c r="F135" s="118"/>
      <c r="G135" s="36"/>
    </row>
    <row r="136" spans="1:7" ht="15.75" customHeight="1">
      <c r="A136" s="43" t="s">
        <v>92</v>
      </c>
      <c r="B136" s="2" t="s">
        <v>93</v>
      </c>
      <c r="C136" s="47"/>
      <c r="D136" s="48"/>
      <c r="E136" s="45">
        <f t="shared" ref="E136:E146" si="10">C136*D136*F136</f>
        <v>0</v>
      </c>
      <c r="F136" s="46">
        <v>1</v>
      </c>
      <c r="G136" s="28">
        <f t="shared" si="7"/>
        <v>0</v>
      </c>
    </row>
    <row r="137" spans="1:7" ht="15.75" customHeight="1">
      <c r="A137" s="43" t="s">
        <v>94</v>
      </c>
      <c r="B137" s="2" t="s">
        <v>95</v>
      </c>
      <c r="C137" s="47"/>
      <c r="D137" s="48"/>
      <c r="E137" s="45">
        <f t="shared" si="10"/>
        <v>0</v>
      </c>
      <c r="F137" s="46">
        <v>1</v>
      </c>
      <c r="G137" s="28">
        <f t="shared" si="7"/>
        <v>0</v>
      </c>
    </row>
    <row r="138" spans="1:7" ht="15.75" customHeight="1">
      <c r="A138" s="43" t="s">
        <v>96</v>
      </c>
      <c r="B138" s="2" t="s">
        <v>169</v>
      </c>
      <c r="C138" s="50"/>
      <c r="D138" s="52"/>
      <c r="E138" s="45">
        <f t="shared" si="10"/>
        <v>0</v>
      </c>
      <c r="F138" s="46">
        <v>1</v>
      </c>
      <c r="G138" s="28">
        <f t="shared" si="7"/>
        <v>0</v>
      </c>
    </row>
    <row r="139" spans="1:7" ht="15.75" customHeight="1">
      <c r="A139" s="43" t="s">
        <v>98</v>
      </c>
      <c r="B139" s="2" t="s">
        <v>99</v>
      </c>
      <c r="C139" s="50"/>
      <c r="D139" s="52"/>
      <c r="E139" s="45">
        <f t="shared" si="10"/>
        <v>0</v>
      </c>
      <c r="F139" s="46">
        <v>1</v>
      </c>
      <c r="G139" s="53">
        <f>C139*D139</f>
        <v>0</v>
      </c>
    </row>
    <row r="140" spans="1:7" ht="15.75" customHeight="1">
      <c r="A140" s="43" t="s">
        <v>100</v>
      </c>
      <c r="B140" s="2" t="s">
        <v>101</v>
      </c>
      <c r="C140" s="47"/>
      <c r="D140" s="48"/>
      <c r="E140" s="45">
        <f t="shared" si="10"/>
        <v>0</v>
      </c>
      <c r="F140" s="46">
        <v>1</v>
      </c>
      <c r="G140" s="53">
        <f>C140*D140</f>
        <v>0</v>
      </c>
    </row>
    <row r="141" spans="1:7" ht="15.75" customHeight="1">
      <c r="A141" s="43" t="s">
        <v>102</v>
      </c>
      <c r="B141" s="2" t="s">
        <v>103</v>
      </c>
      <c r="C141" s="50"/>
      <c r="D141" s="52"/>
      <c r="E141" s="45">
        <f t="shared" si="10"/>
        <v>0</v>
      </c>
      <c r="F141" s="46">
        <v>1</v>
      </c>
      <c r="G141" s="53">
        <f>C141*D141</f>
        <v>0</v>
      </c>
    </row>
    <row r="142" spans="1:7" s="70" customFormat="1" ht="15.75" customHeight="1">
      <c r="A142" s="63" t="s">
        <v>104</v>
      </c>
      <c r="B142" s="104" t="s">
        <v>105</v>
      </c>
      <c r="C142" s="108"/>
      <c r="D142" s="109"/>
      <c r="E142" s="106">
        <f t="shared" si="10"/>
        <v>0</v>
      </c>
      <c r="F142" s="107">
        <v>1</v>
      </c>
      <c r="G142" s="110">
        <f>C142*D142</f>
        <v>0</v>
      </c>
    </row>
    <row r="143" spans="1:7" ht="15.75" customHeight="1">
      <c r="A143" s="43" t="s">
        <v>106</v>
      </c>
      <c r="B143" s="2" t="s">
        <v>107</v>
      </c>
      <c r="C143" s="47"/>
      <c r="D143" s="48"/>
      <c r="E143" s="45">
        <f t="shared" si="10"/>
        <v>0</v>
      </c>
      <c r="F143" s="46">
        <v>1</v>
      </c>
      <c r="G143" s="53">
        <f>C143*D143</f>
        <v>0</v>
      </c>
    </row>
    <row r="144" spans="1:7" ht="15.75" customHeight="1">
      <c r="A144" s="43" t="s">
        <v>108</v>
      </c>
      <c r="B144" s="2" t="s">
        <v>109</v>
      </c>
      <c r="C144" s="47"/>
      <c r="D144" s="48"/>
      <c r="E144" s="45">
        <f t="shared" si="10"/>
        <v>0</v>
      </c>
      <c r="F144" s="46">
        <v>1</v>
      </c>
      <c r="G144" s="28">
        <f t="shared" si="7"/>
        <v>0</v>
      </c>
    </row>
    <row r="145" spans="1:7" ht="15.75" customHeight="1">
      <c r="A145" s="43" t="s">
        <v>110</v>
      </c>
      <c r="B145" s="2" t="s">
        <v>111</v>
      </c>
      <c r="C145" s="47"/>
      <c r="D145" s="48"/>
      <c r="E145" s="45">
        <f t="shared" si="10"/>
        <v>0</v>
      </c>
      <c r="F145" s="46">
        <v>1</v>
      </c>
      <c r="G145" s="28">
        <f t="shared" si="7"/>
        <v>0</v>
      </c>
    </row>
    <row r="146" spans="1:7" ht="15.75" customHeight="1">
      <c r="A146" s="43" t="s">
        <v>112</v>
      </c>
      <c r="B146" s="2" t="s">
        <v>113</v>
      </c>
      <c r="C146" s="47"/>
      <c r="D146" s="48"/>
      <c r="E146" s="45">
        <f t="shared" si="10"/>
        <v>0</v>
      </c>
      <c r="F146" s="46">
        <v>1</v>
      </c>
      <c r="G146" s="28">
        <f t="shared" si="7"/>
        <v>0</v>
      </c>
    </row>
    <row r="147" spans="1:7" ht="15.75" customHeight="1">
      <c r="A147" s="118" t="s">
        <v>114</v>
      </c>
      <c r="B147" s="118"/>
      <c r="C147" s="118"/>
      <c r="D147" s="118"/>
      <c r="E147" s="118"/>
      <c r="F147" s="118"/>
      <c r="G147" s="36"/>
    </row>
    <row r="148" spans="1:7" ht="15.75" customHeight="1">
      <c r="A148" s="54" t="s">
        <v>115</v>
      </c>
      <c r="B148" s="2" t="s">
        <v>116</v>
      </c>
      <c r="C148" s="55"/>
      <c r="D148" s="43"/>
      <c r="E148" s="45">
        <f>C148*D148*F148</f>
        <v>0</v>
      </c>
      <c r="F148" s="46">
        <v>1</v>
      </c>
      <c r="G148" s="28">
        <f t="shared" si="7"/>
        <v>0</v>
      </c>
    </row>
    <row r="149" spans="1:7" ht="15.75" customHeight="1">
      <c r="A149" s="54" t="s">
        <v>117</v>
      </c>
      <c r="B149" s="2" t="s">
        <v>118</v>
      </c>
      <c r="C149" s="55"/>
      <c r="D149" s="43"/>
      <c r="E149" s="45">
        <f>C149*D149*F149</f>
        <v>0</v>
      </c>
      <c r="F149" s="46">
        <v>1</v>
      </c>
      <c r="G149" s="28">
        <f t="shared" si="7"/>
        <v>0</v>
      </c>
    </row>
    <row r="150" spans="1:7" ht="15.75" customHeight="1">
      <c r="A150" s="54" t="s">
        <v>119</v>
      </c>
      <c r="B150" s="2" t="s">
        <v>120</v>
      </c>
      <c r="C150" s="55"/>
      <c r="D150" s="43"/>
      <c r="E150" s="45">
        <f>C150*D150*F150</f>
        <v>0</v>
      </c>
      <c r="F150" s="46">
        <v>1</v>
      </c>
      <c r="G150" s="28">
        <f t="shared" si="7"/>
        <v>0</v>
      </c>
    </row>
    <row r="151" spans="1:7" ht="15.75" customHeight="1">
      <c r="A151" s="118" t="s">
        <v>121</v>
      </c>
      <c r="B151" s="118"/>
      <c r="C151" s="118"/>
      <c r="D151" s="118"/>
      <c r="E151" s="118"/>
      <c r="F151" s="118"/>
      <c r="G151" s="36"/>
    </row>
    <row r="152" spans="1:7" ht="15.75" customHeight="1">
      <c r="A152" s="49" t="s">
        <v>122</v>
      </c>
      <c r="B152" s="2" t="s">
        <v>123</v>
      </c>
      <c r="C152" s="50"/>
      <c r="D152" s="50"/>
      <c r="E152" s="45">
        <f>C152*D152*F152</f>
        <v>0</v>
      </c>
      <c r="F152" s="46">
        <v>1</v>
      </c>
      <c r="G152" s="28">
        <f t="shared" si="7"/>
        <v>0</v>
      </c>
    </row>
    <row r="153" spans="1:7" ht="15.75" customHeight="1">
      <c r="A153" s="49" t="s">
        <v>124</v>
      </c>
      <c r="B153" s="2" t="s">
        <v>125</v>
      </c>
      <c r="C153" s="50"/>
      <c r="D153" s="50"/>
      <c r="E153" s="45">
        <f>C153*D153*F153</f>
        <v>0</v>
      </c>
      <c r="F153" s="46">
        <v>1</v>
      </c>
      <c r="G153" s="28">
        <f t="shared" si="7"/>
        <v>0</v>
      </c>
    </row>
    <row r="154" spans="1:7" ht="15.75" customHeight="1">
      <c r="A154" s="49" t="s">
        <v>126</v>
      </c>
      <c r="B154" s="2" t="s">
        <v>127</v>
      </c>
      <c r="C154" s="50"/>
      <c r="D154" s="50"/>
      <c r="E154" s="45">
        <f>C154*D154*F154</f>
        <v>0</v>
      </c>
      <c r="F154" s="46">
        <v>1</v>
      </c>
      <c r="G154" s="28">
        <f t="shared" ref="G154:G167" si="11">C154*D154</f>
        <v>0</v>
      </c>
    </row>
    <row r="155" spans="1:7" ht="15.75" customHeight="1">
      <c r="A155" s="49" t="s">
        <v>128</v>
      </c>
      <c r="B155" s="2" t="s">
        <v>170</v>
      </c>
      <c r="C155" s="47"/>
      <c r="D155" s="50"/>
      <c r="E155" s="45">
        <f>C155*D155*F155</f>
        <v>0</v>
      </c>
      <c r="F155" s="46">
        <v>1</v>
      </c>
      <c r="G155" s="28">
        <f t="shared" si="11"/>
        <v>0</v>
      </c>
    </row>
    <row r="156" spans="1:7" ht="15.75" customHeight="1">
      <c r="A156" s="118" t="s">
        <v>130</v>
      </c>
      <c r="B156" s="118"/>
      <c r="C156" s="118"/>
      <c r="D156" s="118"/>
      <c r="E156" s="118"/>
      <c r="F156" s="118"/>
      <c r="G156" s="36"/>
    </row>
    <row r="157" spans="1:7" ht="15.75" customHeight="1">
      <c r="A157" s="56" t="s">
        <v>131</v>
      </c>
      <c r="B157" s="2" t="s">
        <v>132</v>
      </c>
      <c r="C157" s="57"/>
      <c r="D157" s="50"/>
      <c r="E157" s="45">
        <f>C157*D157*F157</f>
        <v>0</v>
      </c>
      <c r="F157" s="46">
        <v>1</v>
      </c>
      <c r="G157" s="28">
        <f t="shared" si="11"/>
        <v>0</v>
      </c>
    </row>
    <row r="158" spans="1:7" ht="15.75" customHeight="1">
      <c r="A158" s="56" t="s">
        <v>133</v>
      </c>
      <c r="B158" s="2" t="s">
        <v>134</v>
      </c>
      <c r="C158" s="58"/>
      <c r="D158" s="50"/>
      <c r="E158" s="45">
        <f>C158*D158*F158</f>
        <v>0</v>
      </c>
      <c r="F158" s="46">
        <v>1</v>
      </c>
      <c r="G158" s="28">
        <f t="shared" si="11"/>
        <v>0</v>
      </c>
    </row>
    <row r="159" spans="1:7" ht="15.75" customHeight="1">
      <c r="A159" s="56" t="s">
        <v>135</v>
      </c>
      <c r="B159" s="2" t="s">
        <v>136</v>
      </c>
      <c r="C159" s="57"/>
      <c r="D159" s="50"/>
      <c r="E159" s="45">
        <f>C159*D159*F159</f>
        <v>0</v>
      </c>
      <c r="F159" s="46">
        <v>2</v>
      </c>
      <c r="G159" s="28">
        <f t="shared" si="11"/>
        <v>0</v>
      </c>
    </row>
    <row r="160" spans="1:7" ht="30" customHeight="1">
      <c r="A160" s="56" t="s">
        <v>137</v>
      </c>
      <c r="B160" s="2" t="s">
        <v>138</v>
      </c>
      <c r="C160" s="57"/>
      <c r="D160" s="50"/>
      <c r="E160" s="45">
        <f>C160*D160*F160</f>
        <v>0</v>
      </c>
      <c r="F160" s="46">
        <v>1</v>
      </c>
      <c r="G160" s="59">
        <f t="shared" si="11"/>
        <v>0</v>
      </c>
    </row>
    <row r="161" spans="1:7" ht="15.75" customHeight="1">
      <c r="A161" s="133" t="s">
        <v>139</v>
      </c>
      <c r="B161" s="133"/>
      <c r="C161" s="133"/>
      <c r="D161" s="133"/>
      <c r="E161" s="133"/>
      <c r="F161" s="133"/>
      <c r="G161" s="36"/>
    </row>
    <row r="162" spans="1:7" ht="15.75" customHeight="1">
      <c r="A162" s="60" t="s">
        <v>140</v>
      </c>
      <c r="B162" s="61" t="s">
        <v>141</v>
      </c>
      <c r="C162" s="62"/>
      <c r="D162" s="63"/>
      <c r="E162" s="45">
        <f t="shared" ref="E162:E167" si="12">C162*D162*F162</f>
        <v>0</v>
      </c>
      <c r="F162" s="63">
        <v>24</v>
      </c>
      <c r="G162" s="28">
        <f t="shared" si="11"/>
        <v>0</v>
      </c>
    </row>
    <row r="163" spans="1:7" ht="15.75" customHeight="1">
      <c r="A163" s="60" t="s">
        <v>142</v>
      </c>
      <c r="B163" s="61" t="s">
        <v>143</v>
      </c>
      <c r="C163" s="62"/>
      <c r="D163" s="63"/>
      <c r="E163" s="45">
        <f t="shared" si="12"/>
        <v>0</v>
      </c>
      <c r="F163" s="63">
        <v>24</v>
      </c>
      <c r="G163" s="28">
        <f t="shared" si="11"/>
        <v>0</v>
      </c>
    </row>
    <row r="164" spans="1:7" ht="15.75" customHeight="1">
      <c r="A164" s="60" t="s">
        <v>144</v>
      </c>
      <c r="B164" s="61" t="s">
        <v>145</v>
      </c>
      <c r="C164" s="62"/>
      <c r="D164" s="63"/>
      <c r="E164" s="45">
        <f t="shared" si="12"/>
        <v>0</v>
      </c>
      <c r="F164" s="63">
        <v>2</v>
      </c>
      <c r="G164" s="28">
        <f t="shared" si="11"/>
        <v>0</v>
      </c>
    </row>
    <row r="165" spans="1:7" ht="15.75" customHeight="1">
      <c r="A165" s="60" t="s">
        <v>146</v>
      </c>
      <c r="B165" s="61" t="s">
        <v>147</v>
      </c>
      <c r="C165" s="62"/>
      <c r="D165" s="63"/>
      <c r="E165" s="45">
        <f t="shared" si="12"/>
        <v>0</v>
      </c>
      <c r="F165" s="63">
        <v>24</v>
      </c>
      <c r="G165" s="28">
        <f t="shared" si="11"/>
        <v>0</v>
      </c>
    </row>
    <row r="166" spans="1:7" ht="15.75" customHeight="1">
      <c r="A166" s="60" t="s">
        <v>148</v>
      </c>
      <c r="B166" s="2" t="s">
        <v>149</v>
      </c>
      <c r="C166" s="57"/>
      <c r="D166" s="50"/>
      <c r="E166" s="45">
        <f t="shared" si="12"/>
        <v>0</v>
      </c>
      <c r="F166" s="46">
        <v>1</v>
      </c>
      <c r="G166" s="28">
        <f t="shared" si="11"/>
        <v>0</v>
      </c>
    </row>
    <row r="167" spans="1:7" ht="15.75" customHeight="1">
      <c r="A167" s="60" t="s">
        <v>150</v>
      </c>
      <c r="B167" s="2" t="s">
        <v>151</v>
      </c>
      <c r="C167" s="58"/>
      <c r="D167" s="50"/>
      <c r="E167" s="45">
        <f t="shared" si="12"/>
        <v>0</v>
      </c>
      <c r="F167" s="46">
        <v>1</v>
      </c>
      <c r="G167" s="28">
        <f t="shared" si="11"/>
        <v>0</v>
      </c>
    </row>
    <row r="168" spans="1:7" ht="15.75" customHeight="1">
      <c r="A168" s="60" t="s">
        <v>152</v>
      </c>
      <c r="B168" s="64" t="s">
        <v>153</v>
      </c>
      <c r="C168" s="58"/>
      <c r="D168" s="50" t="s">
        <v>154</v>
      </c>
      <c r="E168" s="45">
        <f>C168*F168</f>
        <v>0</v>
      </c>
      <c r="F168" s="46">
        <v>16</v>
      </c>
      <c r="G168" s="89" t="s">
        <v>154</v>
      </c>
    </row>
    <row r="169" spans="1:7" ht="15.75" customHeight="1">
      <c r="A169" s="60" t="s">
        <v>155</v>
      </c>
      <c r="B169" s="64" t="s">
        <v>156</v>
      </c>
      <c r="C169" s="58"/>
      <c r="D169" s="50" t="s">
        <v>154</v>
      </c>
      <c r="E169" s="45">
        <f>C169*F169</f>
        <v>0</v>
      </c>
      <c r="F169" s="46">
        <v>16</v>
      </c>
      <c r="G169" s="89" t="s">
        <v>154</v>
      </c>
    </row>
    <row r="170" spans="1:7" ht="15.75" customHeight="1">
      <c r="A170" s="60" t="s">
        <v>157</v>
      </c>
      <c r="B170" s="113" t="s">
        <v>158</v>
      </c>
      <c r="C170" s="114"/>
      <c r="D170" s="115" t="s">
        <v>154</v>
      </c>
      <c r="E170" s="67">
        <f>C170*F170</f>
        <v>0</v>
      </c>
      <c r="F170" s="68">
        <v>4</v>
      </c>
      <c r="G170" s="69" t="s">
        <v>154</v>
      </c>
    </row>
    <row r="171" spans="1:7" ht="15.75" customHeight="1">
      <c r="A171" s="71"/>
      <c r="B171" s="72" t="s">
        <v>159</v>
      </c>
      <c r="C171" s="43" t="s">
        <v>154</v>
      </c>
      <c r="D171" s="43" t="s">
        <v>154</v>
      </c>
      <c r="E171" s="73">
        <f>SUM(E99:E103,E105:E123,E125:E126,E128:E134,E136:E146,E148:E150,E152:E155,E157:E160,E162:E170)</f>
        <v>0</v>
      </c>
      <c r="F171" s="74"/>
      <c r="G171" s="5"/>
    </row>
    <row r="172" spans="1:7" ht="15.75" customHeight="1" thickBot="1">
      <c r="B172" s="71" t="s">
        <v>160</v>
      </c>
      <c r="C172" s="75" t="s">
        <v>154</v>
      </c>
      <c r="D172" s="75" t="s">
        <v>154</v>
      </c>
      <c r="E172" s="76">
        <f>E173-E171</f>
        <v>0</v>
      </c>
      <c r="F172" s="74"/>
      <c r="G172" s="5"/>
    </row>
    <row r="173" spans="1:7" ht="15.75" customHeight="1" thickBot="1">
      <c r="B173" s="71" t="s">
        <v>161</v>
      </c>
      <c r="C173" s="43" t="s">
        <v>154</v>
      </c>
      <c r="D173" s="43" t="s">
        <v>154</v>
      </c>
      <c r="E173" s="77">
        <f>E171*1.21</f>
        <v>0</v>
      </c>
      <c r="F173" s="74"/>
      <c r="G173" s="5"/>
    </row>
    <row r="174" spans="1:7" s="70" customFormat="1" ht="15.75" customHeight="1">
      <c r="A174" s="90"/>
      <c r="B174" s="91" t="s">
        <v>171</v>
      </c>
      <c r="C174" s="63" t="s">
        <v>154</v>
      </c>
      <c r="D174" s="63" t="s">
        <v>154</v>
      </c>
      <c r="E174" s="92">
        <f>E171*12</f>
        <v>0</v>
      </c>
      <c r="F174" s="93"/>
      <c r="G174" s="93"/>
    </row>
    <row r="175" spans="1:7" s="70" customFormat="1" ht="15.75" customHeight="1">
      <c r="A175" s="90"/>
      <c r="B175" s="91" t="s">
        <v>172</v>
      </c>
      <c r="C175" s="63" t="s">
        <v>154</v>
      </c>
      <c r="D175" s="63" t="s">
        <v>154</v>
      </c>
      <c r="E175" s="92">
        <f>E173*12</f>
        <v>0</v>
      </c>
      <c r="F175" s="93"/>
      <c r="G175" s="93"/>
    </row>
    <row r="176" spans="1:7" ht="15.75" customHeight="1">
      <c r="A176" s="78"/>
      <c r="B176" s="94"/>
      <c r="C176" s="95"/>
      <c r="D176" s="95"/>
      <c r="E176" s="96"/>
      <c r="F176" s="79"/>
      <c r="G176" s="79"/>
    </row>
    <row r="177" spans="1:7" ht="30.75" customHeight="1">
      <c r="A177" s="80"/>
      <c r="B177" s="129" t="s">
        <v>164</v>
      </c>
      <c r="C177" s="143"/>
      <c r="D177" s="143"/>
      <c r="E177" s="143"/>
      <c r="F177" s="143"/>
      <c r="G177" s="143"/>
    </row>
    <row r="178" spans="1:7" ht="15.75" customHeight="1">
      <c r="A178" s="9"/>
      <c r="C178" s="9"/>
      <c r="D178" s="9"/>
      <c r="F178" s="9"/>
    </row>
    <row r="179" spans="1:7" s="97" customFormat="1" ht="15.75" customHeight="1">
      <c r="E179" s="98"/>
      <c r="G179" s="11" t="s">
        <v>173</v>
      </c>
    </row>
    <row r="180" spans="1:7" ht="15.75" customHeight="1">
      <c r="A180" s="130" t="s">
        <v>174</v>
      </c>
      <c r="B180" s="130"/>
      <c r="C180" s="130"/>
      <c r="D180" s="130"/>
      <c r="E180" s="130"/>
      <c r="F180" s="130"/>
      <c r="G180" s="130"/>
    </row>
    <row r="181" spans="1:7" ht="78.599999999999994" customHeight="1">
      <c r="A181" s="12" t="s">
        <v>7</v>
      </c>
      <c r="B181" s="12" t="s">
        <v>167</v>
      </c>
      <c r="C181" s="12" t="s">
        <v>9</v>
      </c>
      <c r="D181" s="12" t="s">
        <v>10</v>
      </c>
      <c r="E181" s="14" t="s">
        <v>11</v>
      </c>
      <c r="F181" s="15" t="s">
        <v>12</v>
      </c>
      <c r="G181" s="12" t="s">
        <v>13</v>
      </c>
    </row>
    <row r="182" spans="1:7" ht="15.75" customHeight="1">
      <c r="A182" s="16" t="s">
        <v>14</v>
      </c>
      <c r="B182" s="17" t="s">
        <v>15</v>
      </c>
      <c r="C182" s="18" t="s">
        <v>16</v>
      </c>
      <c r="D182" s="18" t="s">
        <v>17</v>
      </c>
      <c r="E182" s="19" t="s">
        <v>18</v>
      </c>
      <c r="F182" s="20" t="s">
        <v>19</v>
      </c>
      <c r="G182" s="21" t="s">
        <v>20</v>
      </c>
    </row>
    <row r="183" spans="1:7" ht="15.75" customHeight="1">
      <c r="A183" s="131" t="s">
        <v>21</v>
      </c>
      <c r="B183" s="131"/>
      <c r="C183" s="131"/>
      <c r="D183" s="131"/>
      <c r="E183" s="131"/>
      <c r="F183" s="131"/>
      <c r="G183" s="22"/>
    </row>
    <row r="184" spans="1:7" ht="15.75" customHeight="1">
      <c r="A184" s="81" t="s">
        <v>22</v>
      </c>
      <c r="B184" s="3" t="s">
        <v>23</v>
      </c>
      <c r="C184" s="82"/>
      <c r="D184" s="83"/>
      <c r="E184" s="45">
        <f>C184*D184*F184</f>
        <v>0</v>
      </c>
      <c r="F184" s="84">
        <v>2</v>
      </c>
      <c r="G184" s="28">
        <f>C184*D184</f>
        <v>0</v>
      </c>
    </row>
    <row r="185" spans="1:7" ht="15.75" customHeight="1">
      <c r="A185" s="85" t="s">
        <v>24</v>
      </c>
      <c r="B185" s="30" t="s">
        <v>25</v>
      </c>
      <c r="C185" s="86"/>
      <c r="D185" s="87"/>
      <c r="E185" s="45">
        <f>C185*D185*F185</f>
        <v>0</v>
      </c>
      <c r="F185" s="84">
        <v>2</v>
      </c>
      <c r="G185" s="28">
        <f t="shared" ref="G185:G238" si="13">C185*D185</f>
        <v>0</v>
      </c>
    </row>
    <row r="186" spans="1:7" ht="15.75" customHeight="1">
      <c r="A186" s="85" t="s">
        <v>26</v>
      </c>
      <c r="B186" s="30" t="s">
        <v>27</v>
      </c>
      <c r="C186" s="86"/>
      <c r="D186" s="87"/>
      <c r="E186" s="45">
        <f>C186*D186*F186</f>
        <v>0</v>
      </c>
      <c r="F186" s="84">
        <v>2</v>
      </c>
      <c r="G186" s="28">
        <f t="shared" si="13"/>
        <v>0</v>
      </c>
    </row>
    <row r="187" spans="1:7" ht="15.75" customHeight="1">
      <c r="A187" s="85" t="s">
        <v>28</v>
      </c>
      <c r="B187" s="30" t="s">
        <v>29</v>
      </c>
      <c r="C187" s="86"/>
      <c r="D187" s="87"/>
      <c r="E187" s="45">
        <f>C187*D187*F187</f>
        <v>0</v>
      </c>
      <c r="F187" s="84">
        <v>2</v>
      </c>
      <c r="G187" s="28">
        <f t="shared" si="13"/>
        <v>0</v>
      </c>
    </row>
    <row r="188" spans="1:7" ht="15.75" customHeight="1">
      <c r="A188" s="85" t="s">
        <v>30</v>
      </c>
      <c r="B188" s="30" t="s">
        <v>31</v>
      </c>
      <c r="C188" s="88"/>
      <c r="D188" s="22"/>
      <c r="E188" s="45">
        <f>C188*D188*F188</f>
        <v>0</v>
      </c>
      <c r="F188" s="84">
        <v>2</v>
      </c>
      <c r="G188" s="28">
        <f t="shared" si="13"/>
        <v>0</v>
      </c>
    </row>
    <row r="189" spans="1:7" ht="15.75" customHeight="1">
      <c r="A189" s="118" t="s">
        <v>32</v>
      </c>
      <c r="B189" s="118"/>
      <c r="C189" s="118"/>
      <c r="D189" s="118"/>
      <c r="E189" s="118"/>
      <c r="F189" s="118"/>
      <c r="G189" s="36"/>
    </row>
    <row r="190" spans="1:7" ht="15.75" customHeight="1">
      <c r="A190" s="37" t="s">
        <v>33</v>
      </c>
      <c r="B190" s="38" t="s">
        <v>34</v>
      </c>
      <c r="C190" s="44"/>
      <c r="D190" s="43"/>
      <c r="E190" s="45">
        <f t="shared" ref="E190:E200" si="14">C190*D190*F190</f>
        <v>0</v>
      </c>
      <c r="F190" s="46">
        <v>2</v>
      </c>
      <c r="G190" s="28">
        <f t="shared" si="13"/>
        <v>0</v>
      </c>
    </row>
    <row r="191" spans="1:7" ht="15.75" customHeight="1">
      <c r="A191" s="37" t="s">
        <v>35</v>
      </c>
      <c r="B191" s="41" t="s">
        <v>36</v>
      </c>
      <c r="C191" s="44"/>
      <c r="D191" s="43"/>
      <c r="E191" s="45">
        <f t="shared" si="14"/>
        <v>0</v>
      </c>
      <c r="F191" s="46">
        <v>2</v>
      </c>
      <c r="G191" s="28">
        <f t="shared" si="13"/>
        <v>0</v>
      </c>
    </row>
    <row r="192" spans="1:7" ht="15.75" customHeight="1">
      <c r="A192" s="37" t="s">
        <v>37</v>
      </c>
      <c r="B192" s="41" t="s">
        <v>38</v>
      </c>
      <c r="C192" s="44"/>
      <c r="D192" s="43"/>
      <c r="E192" s="45">
        <f t="shared" si="14"/>
        <v>0</v>
      </c>
      <c r="F192" s="46">
        <v>2</v>
      </c>
      <c r="G192" s="28">
        <f t="shared" si="13"/>
        <v>0</v>
      </c>
    </row>
    <row r="193" spans="1:7" ht="15.75" customHeight="1">
      <c r="A193" s="37" t="s">
        <v>39</v>
      </c>
      <c r="B193" s="42" t="s">
        <v>40</v>
      </c>
      <c r="C193" s="44"/>
      <c r="D193" s="43"/>
      <c r="E193" s="45">
        <f t="shared" si="14"/>
        <v>0</v>
      </c>
      <c r="F193" s="46">
        <v>2</v>
      </c>
      <c r="G193" s="28">
        <f t="shared" si="13"/>
        <v>0</v>
      </c>
    </row>
    <row r="194" spans="1:7" ht="15.75" customHeight="1">
      <c r="A194" s="37" t="s">
        <v>41</v>
      </c>
      <c r="B194" s="42" t="s">
        <v>42</v>
      </c>
      <c r="C194" s="44"/>
      <c r="D194" s="43"/>
      <c r="E194" s="45">
        <f t="shared" si="14"/>
        <v>0</v>
      </c>
      <c r="F194" s="46">
        <v>2</v>
      </c>
      <c r="G194" s="28">
        <f t="shared" si="13"/>
        <v>0</v>
      </c>
    </row>
    <row r="195" spans="1:7" ht="15.75" customHeight="1">
      <c r="A195" s="37" t="s">
        <v>43</v>
      </c>
      <c r="B195" s="30" t="s">
        <v>44</v>
      </c>
      <c r="C195" s="44"/>
      <c r="D195" s="43"/>
      <c r="E195" s="45">
        <f t="shared" si="14"/>
        <v>0</v>
      </c>
      <c r="F195" s="46">
        <v>2</v>
      </c>
      <c r="G195" s="28">
        <f t="shared" si="13"/>
        <v>0</v>
      </c>
    </row>
    <row r="196" spans="1:7" ht="15.75" customHeight="1">
      <c r="A196" s="37" t="s">
        <v>45</v>
      </c>
      <c r="B196" s="30" t="s">
        <v>46</v>
      </c>
      <c r="C196" s="44"/>
      <c r="D196" s="43"/>
      <c r="E196" s="45">
        <f t="shared" si="14"/>
        <v>0</v>
      </c>
      <c r="F196" s="46">
        <v>2</v>
      </c>
      <c r="G196" s="28">
        <f t="shared" si="13"/>
        <v>0</v>
      </c>
    </row>
    <row r="197" spans="1:7" ht="15.75" customHeight="1">
      <c r="A197" s="37" t="s">
        <v>47</v>
      </c>
      <c r="B197" s="30" t="s">
        <v>48</v>
      </c>
      <c r="C197" s="44"/>
      <c r="D197" s="43"/>
      <c r="E197" s="45">
        <f t="shared" si="14"/>
        <v>0</v>
      </c>
      <c r="F197" s="46">
        <v>2</v>
      </c>
      <c r="G197" s="28">
        <f t="shared" si="13"/>
        <v>0</v>
      </c>
    </row>
    <row r="198" spans="1:7" ht="15.75" customHeight="1">
      <c r="A198" s="37" t="s">
        <v>49</v>
      </c>
      <c r="B198" s="30" t="s">
        <v>50</v>
      </c>
      <c r="C198" s="44"/>
      <c r="D198" s="43"/>
      <c r="E198" s="45">
        <f t="shared" si="14"/>
        <v>0</v>
      </c>
      <c r="F198" s="46">
        <v>2</v>
      </c>
      <c r="G198" s="28">
        <f t="shared" si="13"/>
        <v>0</v>
      </c>
    </row>
    <row r="199" spans="1:7" ht="15.75" customHeight="1">
      <c r="A199" s="37" t="s">
        <v>51</v>
      </c>
      <c r="B199" s="41" t="s">
        <v>52</v>
      </c>
      <c r="C199" s="44"/>
      <c r="D199" s="43"/>
      <c r="E199" s="45">
        <f t="shared" si="14"/>
        <v>0</v>
      </c>
      <c r="F199" s="46">
        <v>1</v>
      </c>
      <c r="G199" s="28">
        <f t="shared" si="13"/>
        <v>0</v>
      </c>
    </row>
    <row r="200" spans="1:7" ht="15.75" customHeight="1">
      <c r="A200" s="43" t="s">
        <v>53</v>
      </c>
      <c r="B200" s="2" t="s">
        <v>54</v>
      </c>
      <c r="C200" s="44"/>
      <c r="D200" s="43"/>
      <c r="E200" s="45">
        <f t="shared" si="14"/>
        <v>0</v>
      </c>
      <c r="F200" s="46">
        <v>1</v>
      </c>
      <c r="G200" s="28">
        <f t="shared" si="13"/>
        <v>0</v>
      </c>
    </row>
    <row r="201" spans="1:7" ht="15.75" customHeight="1">
      <c r="A201" s="43" t="s">
        <v>55</v>
      </c>
      <c r="B201" s="2" t="s">
        <v>56</v>
      </c>
      <c r="C201" s="44"/>
      <c r="D201" s="43"/>
      <c r="E201" s="45">
        <f t="shared" ref="E201:E208" si="15">C201*D201*F201</f>
        <v>0</v>
      </c>
      <c r="F201" s="46">
        <v>1</v>
      </c>
      <c r="G201" s="28">
        <f t="shared" si="13"/>
        <v>0</v>
      </c>
    </row>
    <row r="202" spans="1:7" ht="15.75" customHeight="1">
      <c r="A202" s="43" t="s">
        <v>57</v>
      </c>
      <c r="B202" s="2" t="s">
        <v>58</v>
      </c>
      <c r="C202" s="44"/>
      <c r="D202" s="43"/>
      <c r="E202" s="45">
        <f t="shared" si="15"/>
        <v>0</v>
      </c>
      <c r="F202" s="46">
        <v>1</v>
      </c>
      <c r="G202" s="28">
        <f t="shared" si="13"/>
        <v>0</v>
      </c>
    </row>
    <row r="203" spans="1:7" ht="15.75" customHeight="1">
      <c r="A203" s="43" t="s">
        <v>59</v>
      </c>
      <c r="B203" s="2" t="s">
        <v>60</v>
      </c>
      <c r="C203" s="44"/>
      <c r="D203" s="43"/>
      <c r="E203" s="45">
        <f t="shared" si="15"/>
        <v>0</v>
      </c>
      <c r="F203" s="46">
        <v>1</v>
      </c>
      <c r="G203" s="28">
        <f t="shared" si="13"/>
        <v>0</v>
      </c>
    </row>
    <row r="204" spans="1:7" ht="15.75" customHeight="1">
      <c r="A204" s="43" t="s">
        <v>61</v>
      </c>
      <c r="B204" s="2" t="s">
        <v>62</v>
      </c>
      <c r="C204" s="44"/>
      <c r="D204" s="43"/>
      <c r="E204" s="45">
        <f t="shared" si="15"/>
        <v>0</v>
      </c>
      <c r="F204" s="46">
        <v>1</v>
      </c>
      <c r="G204" s="28">
        <f t="shared" si="13"/>
        <v>0</v>
      </c>
    </row>
    <row r="205" spans="1:7" ht="15.75" customHeight="1">
      <c r="A205" s="43" t="s">
        <v>63</v>
      </c>
      <c r="B205" s="2" t="s">
        <v>64</v>
      </c>
      <c r="C205" s="44"/>
      <c r="D205" s="43"/>
      <c r="E205" s="45">
        <f t="shared" si="15"/>
        <v>0</v>
      </c>
      <c r="F205" s="46">
        <v>1</v>
      </c>
      <c r="G205" s="28">
        <f t="shared" si="13"/>
        <v>0</v>
      </c>
    </row>
    <row r="206" spans="1:7" ht="15.75" customHeight="1">
      <c r="A206" s="43" t="s">
        <v>65</v>
      </c>
      <c r="B206" s="2" t="s">
        <v>66</v>
      </c>
      <c r="C206" s="44"/>
      <c r="D206" s="43"/>
      <c r="E206" s="45">
        <f t="shared" si="15"/>
        <v>0</v>
      </c>
      <c r="F206" s="46">
        <v>1</v>
      </c>
      <c r="G206" s="28">
        <f t="shared" si="13"/>
        <v>0</v>
      </c>
    </row>
    <row r="207" spans="1:7" ht="15.75" customHeight="1">
      <c r="A207" s="43" t="s">
        <v>67</v>
      </c>
      <c r="B207" s="2" t="s">
        <v>68</v>
      </c>
      <c r="C207" s="44"/>
      <c r="D207" s="43"/>
      <c r="E207" s="45">
        <f t="shared" si="15"/>
        <v>0</v>
      </c>
      <c r="F207" s="46">
        <v>1</v>
      </c>
      <c r="G207" s="28">
        <f t="shared" si="13"/>
        <v>0</v>
      </c>
    </row>
    <row r="208" spans="1:7" ht="15.75" customHeight="1">
      <c r="A208" s="43" t="s">
        <v>69</v>
      </c>
      <c r="B208" s="2" t="s">
        <v>70</v>
      </c>
      <c r="C208" s="44"/>
      <c r="D208" s="43"/>
      <c r="E208" s="45">
        <f t="shared" si="15"/>
        <v>0</v>
      </c>
      <c r="F208" s="46">
        <v>1</v>
      </c>
      <c r="G208" s="28">
        <f t="shared" si="13"/>
        <v>0</v>
      </c>
    </row>
    <row r="209" spans="1:7" ht="15.75" customHeight="1">
      <c r="A209" s="118" t="s">
        <v>71</v>
      </c>
      <c r="B209" s="118"/>
      <c r="C209" s="118"/>
      <c r="D209" s="118"/>
      <c r="E209" s="118"/>
      <c r="F209" s="118"/>
      <c r="G209" s="36"/>
    </row>
    <row r="210" spans="1:7" ht="15.75" customHeight="1">
      <c r="A210" s="43" t="s">
        <v>72</v>
      </c>
      <c r="B210" s="2" t="s">
        <v>168</v>
      </c>
      <c r="C210" s="47"/>
      <c r="D210" s="48"/>
      <c r="E210" s="45">
        <f>C210*D210*F210</f>
        <v>0</v>
      </c>
      <c r="F210" s="46">
        <v>1</v>
      </c>
      <c r="G210" s="28">
        <f t="shared" si="13"/>
        <v>0</v>
      </c>
    </row>
    <row r="211" spans="1:7" ht="15.75" customHeight="1">
      <c r="A211" s="43" t="s">
        <v>74</v>
      </c>
      <c r="B211" s="2" t="s">
        <v>75</v>
      </c>
      <c r="C211" s="47"/>
      <c r="D211" s="48"/>
      <c r="E211" s="45">
        <f>C211*D211*F211</f>
        <v>0</v>
      </c>
      <c r="F211" s="46">
        <v>1</v>
      </c>
      <c r="G211" s="28">
        <f t="shared" si="13"/>
        <v>0</v>
      </c>
    </row>
    <row r="212" spans="1:7" ht="15.75" customHeight="1">
      <c r="A212" s="123" t="s">
        <v>76</v>
      </c>
      <c r="B212" s="124"/>
      <c r="C212" s="124"/>
      <c r="D212" s="124"/>
      <c r="E212" s="124"/>
      <c r="F212" s="125"/>
      <c r="G212" s="36"/>
    </row>
    <row r="213" spans="1:7" ht="15.75" customHeight="1">
      <c r="A213" s="43" t="s">
        <v>77</v>
      </c>
      <c r="B213" s="2" t="s">
        <v>78</v>
      </c>
      <c r="C213" s="47"/>
      <c r="D213" s="49"/>
      <c r="E213" s="45">
        <f t="shared" ref="E213:E219" si="16">C213*D213*F213</f>
        <v>0</v>
      </c>
      <c r="F213" s="46">
        <v>1</v>
      </c>
      <c r="G213" s="28">
        <f t="shared" si="13"/>
        <v>0</v>
      </c>
    </row>
    <row r="214" spans="1:7" ht="15.75" customHeight="1">
      <c r="A214" s="43" t="s">
        <v>79</v>
      </c>
      <c r="B214" s="2" t="s">
        <v>80</v>
      </c>
      <c r="C214" s="47"/>
      <c r="D214" s="49"/>
      <c r="E214" s="45">
        <f t="shared" si="16"/>
        <v>0</v>
      </c>
      <c r="F214" s="46">
        <v>1</v>
      </c>
      <c r="G214" s="28">
        <f t="shared" si="13"/>
        <v>0</v>
      </c>
    </row>
    <row r="215" spans="1:7" ht="15.75" customHeight="1">
      <c r="A215" s="43" t="s">
        <v>81</v>
      </c>
      <c r="B215" s="2" t="s">
        <v>82</v>
      </c>
      <c r="C215" s="47"/>
      <c r="D215" s="49"/>
      <c r="E215" s="45">
        <f t="shared" si="16"/>
        <v>0</v>
      </c>
      <c r="F215" s="46">
        <v>1</v>
      </c>
      <c r="G215" s="28">
        <f t="shared" si="13"/>
        <v>0</v>
      </c>
    </row>
    <row r="216" spans="1:7" ht="15.75" customHeight="1">
      <c r="A216" s="43" t="s">
        <v>83</v>
      </c>
      <c r="B216" s="2" t="s">
        <v>84</v>
      </c>
      <c r="C216" s="47"/>
      <c r="D216" s="49"/>
      <c r="E216" s="45">
        <f t="shared" si="16"/>
        <v>0</v>
      </c>
      <c r="F216" s="46">
        <v>1</v>
      </c>
      <c r="G216" s="28">
        <f t="shared" si="13"/>
        <v>0</v>
      </c>
    </row>
    <row r="217" spans="1:7" ht="15.75" customHeight="1">
      <c r="A217" s="43" t="s">
        <v>85</v>
      </c>
      <c r="B217" s="2" t="s">
        <v>86</v>
      </c>
      <c r="C217" s="50"/>
      <c r="D217" s="51"/>
      <c r="E217" s="45">
        <f t="shared" si="16"/>
        <v>0</v>
      </c>
      <c r="F217" s="46">
        <v>1</v>
      </c>
      <c r="G217" s="28">
        <f t="shared" si="13"/>
        <v>0</v>
      </c>
    </row>
    <row r="218" spans="1:7" ht="15.75" customHeight="1">
      <c r="A218" s="43" t="s">
        <v>87</v>
      </c>
      <c r="B218" s="2" t="s">
        <v>88</v>
      </c>
      <c r="C218" s="47"/>
      <c r="D218" s="49"/>
      <c r="E218" s="45">
        <f t="shared" si="16"/>
        <v>0</v>
      </c>
      <c r="F218" s="46">
        <v>1</v>
      </c>
      <c r="G218" s="28">
        <f t="shared" si="13"/>
        <v>0</v>
      </c>
    </row>
    <row r="219" spans="1:7" ht="15.75" customHeight="1">
      <c r="A219" s="43" t="s">
        <v>89</v>
      </c>
      <c r="B219" s="2" t="s">
        <v>90</v>
      </c>
      <c r="C219" s="50"/>
      <c r="D219" s="51"/>
      <c r="E219" s="45">
        <f t="shared" si="16"/>
        <v>0</v>
      </c>
      <c r="F219" s="46">
        <v>1</v>
      </c>
      <c r="G219" s="28">
        <f t="shared" si="13"/>
        <v>0</v>
      </c>
    </row>
    <row r="220" spans="1:7" ht="15.75" customHeight="1">
      <c r="A220" s="118" t="s">
        <v>91</v>
      </c>
      <c r="B220" s="118"/>
      <c r="C220" s="118"/>
      <c r="D220" s="118"/>
      <c r="E220" s="118"/>
      <c r="F220" s="118"/>
      <c r="G220" s="36"/>
    </row>
    <row r="221" spans="1:7" ht="15.75" customHeight="1">
      <c r="A221" s="43" t="s">
        <v>92</v>
      </c>
      <c r="B221" s="2" t="s">
        <v>93</v>
      </c>
      <c r="C221" s="47"/>
      <c r="D221" s="48"/>
      <c r="E221" s="45">
        <f t="shared" ref="E221:E231" si="17">C221*D221*F221</f>
        <v>0</v>
      </c>
      <c r="F221" s="46">
        <v>1</v>
      </c>
      <c r="G221" s="28">
        <f t="shared" si="13"/>
        <v>0</v>
      </c>
    </row>
    <row r="222" spans="1:7" ht="15.75" customHeight="1">
      <c r="A222" s="43" t="s">
        <v>94</v>
      </c>
      <c r="B222" s="2" t="s">
        <v>95</v>
      </c>
      <c r="C222" s="47"/>
      <c r="D222" s="48"/>
      <c r="E222" s="45">
        <f t="shared" si="17"/>
        <v>0</v>
      </c>
      <c r="F222" s="46">
        <v>1</v>
      </c>
      <c r="G222" s="28">
        <f t="shared" si="13"/>
        <v>0</v>
      </c>
    </row>
    <row r="223" spans="1:7" ht="15.75" customHeight="1">
      <c r="A223" s="43" t="s">
        <v>96</v>
      </c>
      <c r="B223" s="2" t="s">
        <v>97</v>
      </c>
      <c r="C223" s="50"/>
      <c r="D223" s="52"/>
      <c r="E223" s="45">
        <f t="shared" si="17"/>
        <v>0</v>
      </c>
      <c r="F223" s="46">
        <v>1</v>
      </c>
      <c r="G223" s="28">
        <f t="shared" si="13"/>
        <v>0</v>
      </c>
    </row>
    <row r="224" spans="1:7" ht="15.75" customHeight="1">
      <c r="A224" s="43" t="s">
        <v>98</v>
      </c>
      <c r="B224" s="2" t="s">
        <v>99</v>
      </c>
      <c r="C224" s="50"/>
      <c r="D224" s="52"/>
      <c r="E224" s="45">
        <f t="shared" si="17"/>
        <v>0</v>
      </c>
      <c r="F224" s="46">
        <v>1</v>
      </c>
      <c r="G224" s="53">
        <f>C224*D224</f>
        <v>0</v>
      </c>
    </row>
    <row r="225" spans="1:9" ht="15.75" customHeight="1">
      <c r="A225" s="43" t="s">
        <v>100</v>
      </c>
      <c r="B225" s="2" t="s">
        <v>101</v>
      </c>
      <c r="C225" s="47"/>
      <c r="D225" s="48"/>
      <c r="E225" s="45">
        <f t="shared" si="17"/>
        <v>0</v>
      </c>
      <c r="F225" s="46">
        <v>1</v>
      </c>
      <c r="G225" s="53">
        <f>C225*D225</f>
        <v>0</v>
      </c>
    </row>
    <row r="226" spans="1:9" ht="15.75" customHeight="1">
      <c r="A226" s="43" t="s">
        <v>102</v>
      </c>
      <c r="B226" s="2" t="s">
        <v>103</v>
      </c>
      <c r="C226" s="50"/>
      <c r="D226" s="52"/>
      <c r="E226" s="45">
        <f t="shared" si="17"/>
        <v>0</v>
      </c>
      <c r="F226" s="46">
        <v>1</v>
      </c>
      <c r="G226" s="53">
        <f>C226*D226</f>
        <v>0</v>
      </c>
      <c r="I226" s="99"/>
    </row>
    <row r="227" spans="1:9" ht="15.75" customHeight="1">
      <c r="A227" s="43" t="s">
        <v>104</v>
      </c>
      <c r="B227" s="2" t="s">
        <v>105</v>
      </c>
      <c r="C227" s="47"/>
      <c r="D227" s="48"/>
      <c r="E227" s="45">
        <f t="shared" si="17"/>
        <v>0</v>
      </c>
      <c r="F227" s="46">
        <v>1</v>
      </c>
      <c r="G227" s="53">
        <f>C227*D227</f>
        <v>0</v>
      </c>
    </row>
    <row r="228" spans="1:9" ht="15.75" customHeight="1">
      <c r="A228" s="43" t="s">
        <v>106</v>
      </c>
      <c r="B228" s="2" t="s">
        <v>107</v>
      </c>
      <c r="C228" s="47"/>
      <c r="D228" s="48"/>
      <c r="E228" s="45">
        <f t="shared" si="17"/>
        <v>0</v>
      </c>
      <c r="F228" s="46">
        <v>2</v>
      </c>
      <c r="G228" s="28">
        <f t="shared" si="13"/>
        <v>0</v>
      </c>
    </row>
    <row r="229" spans="1:9" ht="15.75" customHeight="1">
      <c r="A229" s="43" t="s">
        <v>108</v>
      </c>
      <c r="B229" s="2" t="s">
        <v>109</v>
      </c>
      <c r="C229" s="47"/>
      <c r="D229" s="48"/>
      <c r="E229" s="45">
        <f t="shared" si="17"/>
        <v>0</v>
      </c>
      <c r="F229" s="46">
        <v>2</v>
      </c>
      <c r="G229" s="28">
        <f t="shared" si="13"/>
        <v>0</v>
      </c>
      <c r="I229" s="99"/>
    </row>
    <row r="230" spans="1:9" ht="15.75" customHeight="1">
      <c r="A230" s="43" t="s">
        <v>110</v>
      </c>
      <c r="B230" s="2" t="s">
        <v>111</v>
      </c>
      <c r="C230" s="47"/>
      <c r="D230" s="48"/>
      <c r="E230" s="45">
        <f t="shared" si="17"/>
        <v>0</v>
      </c>
      <c r="F230" s="46">
        <v>2</v>
      </c>
      <c r="G230" s="28">
        <f t="shared" si="13"/>
        <v>0</v>
      </c>
    </row>
    <row r="231" spans="1:9" ht="15.75" customHeight="1">
      <c r="A231" s="43" t="s">
        <v>112</v>
      </c>
      <c r="B231" s="2" t="s">
        <v>113</v>
      </c>
      <c r="C231" s="50"/>
      <c r="D231" s="52"/>
      <c r="E231" s="45">
        <f t="shared" si="17"/>
        <v>0</v>
      </c>
      <c r="F231" s="46">
        <v>2</v>
      </c>
      <c r="G231" s="28">
        <f t="shared" si="13"/>
        <v>0</v>
      </c>
    </row>
    <row r="232" spans="1:9" ht="15.75" customHeight="1">
      <c r="A232" s="118" t="s">
        <v>114</v>
      </c>
      <c r="B232" s="118"/>
      <c r="C232" s="118"/>
      <c r="D232" s="118"/>
      <c r="E232" s="118"/>
      <c r="F232" s="118"/>
      <c r="G232" s="36"/>
    </row>
    <row r="233" spans="1:9" ht="15.75" customHeight="1">
      <c r="A233" s="54" t="s">
        <v>115</v>
      </c>
      <c r="B233" s="2" t="s">
        <v>116</v>
      </c>
      <c r="C233" s="55"/>
      <c r="D233" s="43"/>
      <c r="E233" s="45">
        <f>C233*D233*F233</f>
        <v>0</v>
      </c>
      <c r="F233" s="46">
        <v>1</v>
      </c>
      <c r="G233" s="28">
        <f t="shared" si="13"/>
        <v>0</v>
      </c>
    </row>
    <row r="234" spans="1:9" ht="15.75" customHeight="1">
      <c r="A234" s="54" t="s">
        <v>117</v>
      </c>
      <c r="B234" s="2" t="s">
        <v>118</v>
      </c>
      <c r="C234" s="55"/>
      <c r="D234" s="43"/>
      <c r="E234" s="45">
        <f>C234*D234*F234</f>
        <v>0</v>
      </c>
      <c r="F234" s="46">
        <v>1</v>
      </c>
      <c r="G234" s="28">
        <f t="shared" si="13"/>
        <v>0</v>
      </c>
    </row>
    <row r="235" spans="1:9" ht="15.75" customHeight="1">
      <c r="A235" s="54" t="s">
        <v>119</v>
      </c>
      <c r="B235" s="2" t="s">
        <v>120</v>
      </c>
      <c r="C235" s="55"/>
      <c r="D235" s="43"/>
      <c r="E235" s="45">
        <f>C235*D235*F235</f>
        <v>0</v>
      </c>
      <c r="F235" s="46">
        <v>1</v>
      </c>
      <c r="G235" s="28">
        <f t="shared" si="13"/>
        <v>0</v>
      </c>
    </row>
    <row r="236" spans="1:9" ht="15.75" customHeight="1">
      <c r="A236" s="118" t="s">
        <v>121</v>
      </c>
      <c r="B236" s="118"/>
      <c r="C236" s="118"/>
      <c r="D236" s="118"/>
      <c r="E236" s="118"/>
      <c r="F236" s="118"/>
      <c r="G236" s="36"/>
    </row>
    <row r="237" spans="1:9" ht="15.75" customHeight="1">
      <c r="A237" s="49" t="s">
        <v>122</v>
      </c>
      <c r="B237" s="2" t="s">
        <v>123</v>
      </c>
      <c r="C237" s="50"/>
      <c r="D237" s="50"/>
      <c r="E237" s="45">
        <f>C237*D237*F237</f>
        <v>0</v>
      </c>
      <c r="F237" s="46">
        <v>1</v>
      </c>
      <c r="G237" s="28">
        <f t="shared" si="13"/>
        <v>0</v>
      </c>
    </row>
    <row r="238" spans="1:9" ht="15.75" customHeight="1">
      <c r="A238" s="49" t="s">
        <v>124</v>
      </c>
      <c r="B238" s="2" t="s">
        <v>125</v>
      </c>
      <c r="C238" s="50"/>
      <c r="D238" s="50"/>
      <c r="E238" s="45">
        <f>C238*D238*F238</f>
        <v>0</v>
      </c>
      <c r="F238" s="46">
        <v>1</v>
      </c>
      <c r="G238" s="28">
        <f t="shared" si="13"/>
        <v>0</v>
      </c>
    </row>
    <row r="239" spans="1:9" ht="15.75" customHeight="1">
      <c r="A239" s="49" t="s">
        <v>126</v>
      </c>
      <c r="B239" s="2" t="s">
        <v>127</v>
      </c>
      <c r="C239" s="50"/>
      <c r="D239" s="50"/>
      <c r="E239" s="45">
        <f>C239*D239*F239</f>
        <v>0</v>
      </c>
      <c r="F239" s="46">
        <v>1</v>
      </c>
      <c r="G239" s="28">
        <f t="shared" ref="G239:G252" si="18">C239*D239</f>
        <v>0</v>
      </c>
      <c r="I239" s="99"/>
    </row>
    <row r="240" spans="1:9" ht="15.75" customHeight="1">
      <c r="A240" s="49" t="s">
        <v>128</v>
      </c>
      <c r="B240" s="2" t="s">
        <v>170</v>
      </c>
      <c r="C240" s="47"/>
      <c r="D240" s="50"/>
      <c r="E240" s="45">
        <f>C240*D240*F240</f>
        <v>0</v>
      </c>
      <c r="F240" s="46">
        <v>1</v>
      </c>
      <c r="G240" s="28">
        <f t="shared" si="18"/>
        <v>0</v>
      </c>
    </row>
    <row r="241" spans="1:7" ht="15.75" customHeight="1">
      <c r="A241" s="118" t="s">
        <v>130</v>
      </c>
      <c r="B241" s="118"/>
      <c r="C241" s="118"/>
      <c r="D241" s="118"/>
      <c r="E241" s="118"/>
      <c r="F241" s="118"/>
      <c r="G241" s="36"/>
    </row>
    <row r="242" spans="1:7" ht="15.75" customHeight="1">
      <c r="A242" s="56" t="s">
        <v>131</v>
      </c>
      <c r="B242" s="2" t="s">
        <v>132</v>
      </c>
      <c r="C242" s="57"/>
      <c r="D242" s="50"/>
      <c r="E242" s="45">
        <f>C242*D242*F242</f>
        <v>0</v>
      </c>
      <c r="F242" s="46">
        <v>1</v>
      </c>
      <c r="G242" s="28">
        <f t="shared" si="18"/>
        <v>0</v>
      </c>
    </row>
    <row r="243" spans="1:7" ht="15.75" customHeight="1">
      <c r="A243" s="56" t="s">
        <v>133</v>
      </c>
      <c r="B243" s="2" t="s">
        <v>134</v>
      </c>
      <c r="C243" s="58"/>
      <c r="D243" s="50"/>
      <c r="E243" s="45">
        <f>C243*D243*F243</f>
        <v>0</v>
      </c>
      <c r="F243" s="46">
        <v>1</v>
      </c>
      <c r="G243" s="28">
        <f t="shared" si="18"/>
        <v>0</v>
      </c>
    </row>
    <row r="244" spans="1:7" ht="15.75" customHeight="1">
      <c r="A244" s="56" t="s">
        <v>135</v>
      </c>
      <c r="B244" s="2" t="s">
        <v>136</v>
      </c>
      <c r="C244" s="57"/>
      <c r="D244" s="50"/>
      <c r="E244" s="45">
        <f>C244*D244*F244</f>
        <v>0</v>
      </c>
      <c r="F244" s="46">
        <v>1</v>
      </c>
      <c r="G244" s="28">
        <f t="shared" si="18"/>
        <v>0</v>
      </c>
    </row>
    <row r="245" spans="1:7" ht="15.75" customHeight="1">
      <c r="A245" s="56" t="s">
        <v>137</v>
      </c>
      <c r="B245" s="2" t="s">
        <v>138</v>
      </c>
      <c r="C245" s="57"/>
      <c r="D245" s="50"/>
      <c r="E245" s="45">
        <f>C245*D245*F245</f>
        <v>0</v>
      </c>
      <c r="F245" s="46">
        <v>1</v>
      </c>
      <c r="G245" s="59">
        <f t="shared" si="18"/>
        <v>0</v>
      </c>
    </row>
    <row r="246" spans="1:7" ht="15.75" customHeight="1">
      <c r="A246" s="133" t="s">
        <v>139</v>
      </c>
      <c r="B246" s="133"/>
      <c r="C246" s="133"/>
      <c r="D246" s="133"/>
      <c r="E246" s="133"/>
      <c r="F246" s="133"/>
      <c r="G246" s="36"/>
    </row>
    <row r="247" spans="1:7" ht="15.75" customHeight="1">
      <c r="A247" s="60" t="s">
        <v>140</v>
      </c>
      <c r="B247" s="61" t="s">
        <v>141</v>
      </c>
      <c r="C247" s="62"/>
      <c r="D247" s="63"/>
      <c r="E247" s="45">
        <f t="shared" ref="E247:E252" si="19">C247*D247*F247</f>
        <v>0</v>
      </c>
      <c r="F247" s="63">
        <v>24</v>
      </c>
      <c r="G247" s="28">
        <f t="shared" si="18"/>
        <v>0</v>
      </c>
    </row>
    <row r="248" spans="1:7" ht="15.75" customHeight="1">
      <c r="A248" s="60" t="s">
        <v>142</v>
      </c>
      <c r="B248" s="61" t="s">
        <v>143</v>
      </c>
      <c r="C248" s="62"/>
      <c r="D248" s="63"/>
      <c r="E248" s="45">
        <f t="shared" si="19"/>
        <v>0</v>
      </c>
      <c r="F248" s="63">
        <v>24</v>
      </c>
      <c r="G248" s="28">
        <f t="shared" si="18"/>
        <v>0</v>
      </c>
    </row>
    <row r="249" spans="1:7" ht="15.75" customHeight="1">
      <c r="A249" s="60" t="s">
        <v>144</v>
      </c>
      <c r="B249" s="61" t="s">
        <v>145</v>
      </c>
      <c r="C249" s="62"/>
      <c r="D249" s="63"/>
      <c r="E249" s="45">
        <f t="shared" si="19"/>
        <v>0</v>
      </c>
      <c r="F249" s="63">
        <v>2</v>
      </c>
      <c r="G249" s="28">
        <f t="shared" si="18"/>
        <v>0</v>
      </c>
    </row>
    <row r="250" spans="1:7" ht="15.75" customHeight="1">
      <c r="A250" s="60" t="s">
        <v>146</v>
      </c>
      <c r="B250" s="61" t="s">
        <v>147</v>
      </c>
      <c r="C250" s="62"/>
      <c r="D250" s="63"/>
      <c r="E250" s="45">
        <f t="shared" si="19"/>
        <v>0</v>
      </c>
      <c r="F250" s="63">
        <v>24</v>
      </c>
      <c r="G250" s="28">
        <f t="shared" si="18"/>
        <v>0</v>
      </c>
    </row>
    <row r="251" spans="1:7" ht="15.75" customHeight="1">
      <c r="A251" s="60" t="s">
        <v>148</v>
      </c>
      <c r="B251" s="2" t="s">
        <v>149</v>
      </c>
      <c r="C251" s="57"/>
      <c r="D251" s="50"/>
      <c r="E251" s="45">
        <f t="shared" si="19"/>
        <v>0</v>
      </c>
      <c r="F251" s="46">
        <v>1</v>
      </c>
      <c r="G251" s="28">
        <f t="shared" si="18"/>
        <v>0</v>
      </c>
    </row>
    <row r="252" spans="1:7" ht="15.75" customHeight="1">
      <c r="A252" s="60" t="s">
        <v>150</v>
      </c>
      <c r="B252" s="2" t="s">
        <v>151</v>
      </c>
      <c r="C252" s="58"/>
      <c r="D252" s="50"/>
      <c r="E252" s="45">
        <f t="shared" si="19"/>
        <v>0</v>
      </c>
      <c r="F252" s="46">
        <v>1</v>
      </c>
      <c r="G252" s="28">
        <f t="shared" si="18"/>
        <v>0</v>
      </c>
    </row>
    <row r="253" spans="1:7" ht="15.75" customHeight="1">
      <c r="A253" s="60" t="s">
        <v>152</v>
      </c>
      <c r="B253" s="64" t="s">
        <v>153</v>
      </c>
      <c r="C253" s="58"/>
      <c r="D253" s="50" t="s">
        <v>154</v>
      </c>
      <c r="E253" s="45">
        <f>C253*F253</f>
        <v>0</v>
      </c>
      <c r="F253" s="46">
        <v>16</v>
      </c>
      <c r="G253" s="89" t="s">
        <v>154</v>
      </c>
    </row>
    <row r="254" spans="1:7" ht="15.75" customHeight="1">
      <c r="A254" s="60" t="s">
        <v>155</v>
      </c>
      <c r="B254" s="64" t="s">
        <v>156</v>
      </c>
      <c r="C254" s="58"/>
      <c r="D254" s="50" t="s">
        <v>154</v>
      </c>
      <c r="E254" s="45">
        <f>C254*F254</f>
        <v>0</v>
      </c>
      <c r="F254" s="46">
        <v>16</v>
      </c>
      <c r="G254" s="89" t="s">
        <v>154</v>
      </c>
    </row>
    <row r="255" spans="1:7" ht="15.75" customHeight="1">
      <c r="A255" s="60" t="s">
        <v>157</v>
      </c>
      <c r="B255" s="113" t="s">
        <v>158</v>
      </c>
      <c r="C255" s="114"/>
      <c r="D255" s="115" t="s">
        <v>154</v>
      </c>
      <c r="E255" s="67">
        <f>C255*F255</f>
        <v>0</v>
      </c>
      <c r="F255" s="68">
        <v>4</v>
      </c>
      <c r="G255" s="69" t="s">
        <v>154</v>
      </c>
    </row>
    <row r="256" spans="1:7" ht="15.75" customHeight="1">
      <c r="A256" s="71"/>
      <c r="B256" s="72" t="s">
        <v>175</v>
      </c>
      <c r="C256" s="43" t="s">
        <v>154</v>
      </c>
      <c r="D256" s="43" t="s">
        <v>154</v>
      </c>
      <c r="E256" s="73">
        <f>SUM(E184:E188,E190:E208,E210:E211,E213:E219,E221:E231,E233:E235,E237:E240,E242:E245,E247:E255)</f>
        <v>0</v>
      </c>
      <c r="F256" s="74"/>
      <c r="G256" s="5"/>
    </row>
    <row r="257" spans="1:7" ht="15.75" customHeight="1">
      <c r="B257" s="71" t="s">
        <v>160</v>
      </c>
      <c r="C257" s="75" t="s">
        <v>154</v>
      </c>
      <c r="D257" s="75" t="s">
        <v>154</v>
      </c>
      <c r="E257" s="76">
        <f>E258-E256</f>
        <v>0</v>
      </c>
      <c r="F257" s="74"/>
      <c r="G257" s="5"/>
    </row>
    <row r="258" spans="1:7" ht="15.75" customHeight="1">
      <c r="B258" s="71" t="s">
        <v>161</v>
      </c>
      <c r="C258" s="100" t="s">
        <v>154</v>
      </c>
      <c r="D258" s="101" t="s">
        <v>154</v>
      </c>
      <c r="E258" s="73">
        <f>E256*1.21</f>
        <v>0</v>
      </c>
      <c r="F258" s="74"/>
      <c r="G258" s="5"/>
    </row>
    <row r="259" spans="1:7" ht="15.75" customHeight="1">
      <c r="A259" s="78"/>
      <c r="B259" s="72" t="s">
        <v>162</v>
      </c>
      <c r="C259" s="43" t="s">
        <v>154</v>
      </c>
      <c r="D259" s="43" t="s">
        <v>154</v>
      </c>
      <c r="E259" s="73">
        <f>E256*1</f>
        <v>0</v>
      </c>
      <c r="F259" s="79"/>
      <c r="G259" s="79"/>
    </row>
    <row r="260" spans="1:7" ht="15.75" customHeight="1">
      <c r="A260" s="78"/>
      <c r="B260" s="72" t="s">
        <v>163</v>
      </c>
      <c r="C260" s="43" t="s">
        <v>154</v>
      </c>
      <c r="D260" s="43" t="s">
        <v>154</v>
      </c>
      <c r="E260" s="73">
        <f>E258*1</f>
        <v>0</v>
      </c>
      <c r="F260" s="79"/>
      <c r="G260" s="79"/>
    </row>
    <row r="261" spans="1:7" ht="15.75" customHeight="1">
      <c r="A261" s="78"/>
      <c r="B261" s="129"/>
      <c r="C261" s="129"/>
      <c r="D261" s="129"/>
      <c r="E261" s="129"/>
      <c r="F261" s="129"/>
      <c r="G261" s="129"/>
    </row>
    <row r="262" spans="1:7" ht="37.5" customHeight="1">
      <c r="A262" s="78"/>
      <c r="B262" s="142" t="s">
        <v>164</v>
      </c>
      <c r="C262" s="142"/>
      <c r="D262" s="142"/>
      <c r="E262" s="142"/>
      <c r="F262" s="142"/>
      <c r="G262" s="142"/>
    </row>
    <row r="263" spans="1:7" ht="15.75" customHeight="1">
      <c r="A263" s="9"/>
      <c r="C263" s="9"/>
      <c r="D263" s="9"/>
      <c r="F263" s="9"/>
    </row>
    <row r="264" spans="1:7" s="97" customFormat="1" ht="15.75" customHeight="1">
      <c r="E264" s="98"/>
      <c r="G264" s="11" t="s">
        <v>176</v>
      </c>
    </row>
    <row r="265" spans="1:7" ht="15.75" customHeight="1">
      <c r="A265" s="138" t="s">
        <v>177</v>
      </c>
      <c r="B265" s="138"/>
      <c r="C265" s="138"/>
      <c r="D265" s="138"/>
      <c r="E265" s="138"/>
      <c r="F265" s="138"/>
      <c r="G265" s="130"/>
    </row>
    <row r="266" spans="1:7" ht="73.150000000000006" customHeight="1">
      <c r="A266" s="12" t="s">
        <v>7</v>
      </c>
      <c r="B266" s="12" t="s">
        <v>167</v>
      </c>
      <c r="C266" s="12" t="s">
        <v>9</v>
      </c>
      <c r="D266" s="12" t="s">
        <v>10</v>
      </c>
      <c r="E266" s="14" t="s">
        <v>11</v>
      </c>
      <c r="F266" s="15" t="s">
        <v>12</v>
      </c>
      <c r="G266" s="12" t="s">
        <v>13</v>
      </c>
    </row>
    <row r="267" spans="1:7" ht="15.75" customHeight="1">
      <c r="A267" s="16" t="s">
        <v>14</v>
      </c>
      <c r="B267" s="17" t="s">
        <v>15</v>
      </c>
      <c r="C267" s="18" t="s">
        <v>16</v>
      </c>
      <c r="D267" s="18" t="s">
        <v>17</v>
      </c>
      <c r="E267" s="19" t="s">
        <v>18</v>
      </c>
      <c r="F267" s="20" t="s">
        <v>19</v>
      </c>
      <c r="G267" s="21" t="s">
        <v>20</v>
      </c>
    </row>
    <row r="268" spans="1:7" ht="15.75" customHeight="1">
      <c r="A268" s="132" t="s">
        <v>21</v>
      </c>
      <c r="B268" s="132"/>
      <c r="C268" s="132"/>
      <c r="D268" s="132"/>
      <c r="E268" s="132"/>
      <c r="F268" s="132"/>
      <c r="G268" s="22"/>
    </row>
    <row r="269" spans="1:7" ht="15.75" customHeight="1">
      <c r="A269" s="81" t="s">
        <v>22</v>
      </c>
      <c r="B269" s="3" t="s">
        <v>23</v>
      </c>
      <c r="C269" s="82"/>
      <c r="D269" s="83"/>
      <c r="E269" s="45">
        <f>C269*D269*F269</f>
        <v>0</v>
      </c>
      <c r="F269" s="84">
        <v>2</v>
      </c>
      <c r="G269" s="28">
        <f>C269*D269</f>
        <v>0</v>
      </c>
    </row>
    <row r="270" spans="1:7" ht="15.75" customHeight="1">
      <c r="A270" s="85" t="s">
        <v>24</v>
      </c>
      <c r="B270" s="30" t="s">
        <v>25</v>
      </c>
      <c r="C270" s="86"/>
      <c r="D270" s="87"/>
      <c r="E270" s="45">
        <f>C270*D270*F270</f>
        <v>0</v>
      </c>
      <c r="F270" s="84">
        <v>2</v>
      </c>
      <c r="G270" s="28">
        <f t="shared" ref="G270:G322" si="20">C270*D270</f>
        <v>0</v>
      </c>
    </row>
    <row r="271" spans="1:7" ht="15.75" customHeight="1">
      <c r="A271" s="85" t="s">
        <v>26</v>
      </c>
      <c r="B271" s="30" t="s">
        <v>27</v>
      </c>
      <c r="C271" s="86"/>
      <c r="D271" s="87"/>
      <c r="E271" s="45">
        <f>C271*D271*F271</f>
        <v>0</v>
      </c>
      <c r="F271" s="84">
        <v>2</v>
      </c>
      <c r="G271" s="28">
        <f t="shared" si="20"/>
        <v>0</v>
      </c>
    </row>
    <row r="272" spans="1:7" ht="15.75" customHeight="1">
      <c r="A272" s="85" t="s">
        <v>28</v>
      </c>
      <c r="B272" s="30" t="s">
        <v>29</v>
      </c>
      <c r="C272" s="86"/>
      <c r="D272" s="87"/>
      <c r="E272" s="45">
        <f>C272*D272*F272</f>
        <v>0</v>
      </c>
      <c r="F272" s="84">
        <v>2</v>
      </c>
      <c r="G272" s="28">
        <f t="shared" si="20"/>
        <v>0</v>
      </c>
    </row>
    <row r="273" spans="1:7" ht="15.75" customHeight="1">
      <c r="A273" s="85" t="s">
        <v>30</v>
      </c>
      <c r="B273" s="30" t="s">
        <v>31</v>
      </c>
      <c r="C273" s="88"/>
      <c r="D273" s="22"/>
      <c r="E273" s="45">
        <f>C273*D273*F273</f>
        <v>0</v>
      </c>
      <c r="F273" s="84">
        <v>2</v>
      </c>
      <c r="G273" s="28">
        <f t="shared" si="20"/>
        <v>0</v>
      </c>
    </row>
    <row r="274" spans="1:7" ht="15.75" customHeight="1">
      <c r="A274" s="118" t="s">
        <v>32</v>
      </c>
      <c r="B274" s="118"/>
      <c r="C274" s="118"/>
      <c r="D274" s="118"/>
      <c r="E274" s="118"/>
      <c r="F274" s="118"/>
      <c r="G274" s="36"/>
    </row>
    <row r="275" spans="1:7" ht="15.75" customHeight="1">
      <c r="A275" s="37" t="s">
        <v>33</v>
      </c>
      <c r="B275" s="38" t="s">
        <v>34</v>
      </c>
      <c r="C275" s="44"/>
      <c r="D275" s="43"/>
      <c r="E275" s="45">
        <f t="shared" ref="E275:E293" si="21">C275*D275*F275</f>
        <v>0</v>
      </c>
      <c r="F275" s="46">
        <v>2</v>
      </c>
      <c r="G275" s="28">
        <f t="shared" si="20"/>
        <v>0</v>
      </c>
    </row>
    <row r="276" spans="1:7" ht="15.75" customHeight="1">
      <c r="A276" s="37" t="s">
        <v>35</v>
      </c>
      <c r="B276" s="41" t="s">
        <v>36</v>
      </c>
      <c r="C276" s="44"/>
      <c r="D276" s="43"/>
      <c r="E276" s="45">
        <f t="shared" si="21"/>
        <v>0</v>
      </c>
      <c r="F276" s="46">
        <v>2</v>
      </c>
      <c r="G276" s="28">
        <f t="shared" si="20"/>
        <v>0</v>
      </c>
    </row>
    <row r="277" spans="1:7" ht="15.75" customHeight="1">
      <c r="A277" s="37" t="s">
        <v>37</v>
      </c>
      <c r="B277" s="41" t="s">
        <v>38</v>
      </c>
      <c r="C277" s="44"/>
      <c r="D277" s="43"/>
      <c r="E277" s="45">
        <f t="shared" si="21"/>
        <v>0</v>
      </c>
      <c r="F277" s="46">
        <v>2</v>
      </c>
      <c r="G277" s="28">
        <f t="shared" si="20"/>
        <v>0</v>
      </c>
    </row>
    <row r="278" spans="1:7" ht="15.75" customHeight="1">
      <c r="A278" s="37" t="s">
        <v>39</v>
      </c>
      <c r="B278" s="42" t="s">
        <v>40</v>
      </c>
      <c r="C278" s="44"/>
      <c r="D278" s="43"/>
      <c r="E278" s="45">
        <f t="shared" si="21"/>
        <v>0</v>
      </c>
      <c r="F278" s="46">
        <v>2</v>
      </c>
      <c r="G278" s="28">
        <f t="shared" si="20"/>
        <v>0</v>
      </c>
    </row>
    <row r="279" spans="1:7" ht="15.75" customHeight="1">
      <c r="A279" s="37" t="s">
        <v>41</v>
      </c>
      <c r="B279" s="42" t="s">
        <v>42</v>
      </c>
      <c r="C279" s="44"/>
      <c r="D279" s="43"/>
      <c r="E279" s="45">
        <f t="shared" si="21"/>
        <v>0</v>
      </c>
      <c r="F279" s="46">
        <v>2</v>
      </c>
      <c r="G279" s="28">
        <f t="shared" si="20"/>
        <v>0</v>
      </c>
    </row>
    <row r="280" spans="1:7" ht="15.75" customHeight="1">
      <c r="A280" s="37" t="s">
        <v>43</v>
      </c>
      <c r="B280" s="30" t="s">
        <v>44</v>
      </c>
      <c r="C280" s="44"/>
      <c r="D280" s="43"/>
      <c r="E280" s="45">
        <f t="shared" si="21"/>
        <v>0</v>
      </c>
      <c r="F280" s="46">
        <v>2</v>
      </c>
      <c r="G280" s="28">
        <f t="shared" si="20"/>
        <v>0</v>
      </c>
    </row>
    <row r="281" spans="1:7" ht="15.75" customHeight="1">
      <c r="A281" s="37" t="s">
        <v>45</v>
      </c>
      <c r="B281" s="30" t="s">
        <v>46</v>
      </c>
      <c r="C281" s="44"/>
      <c r="D281" s="43"/>
      <c r="E281" s="45">
        <f t="shared" si="21"/>
        <v>0</v>
      </c>
      <c r="F281" s="46">
        <v>2</v>
      </c>
      <c r="G281" s="28">
        <f t="shared" si="20"/>
        <v>0</v>
      </c>
    </row>
    <row r="282" spans="1:7" ht="15.75" customHeight="1">
      <c r="A282" s="37" t="s">
        <v>47</v>
      </c>
      <c r="B282" s="30" t="s">
        <v>48</v>
      </c>
      <c r="C282" s="44"/>
      <c r="D282" s="43"/>
      <c r="E282" s="45">
        <f t="shared" si="21"/>
        <v>0</v>
      </c>
      <c r="F282" s="46">
        <v>2</v>
      </c>
      <c r="G282" s="28">
        <f t="shared" si="20"/>
        <v>0</v>
      </c>
    </row>
    <row r="283" spans="1:7" ht="15.75" customHeight="1">
      <c r="A283" s="37" t="s">
        <v>49</v>
      </c>
      <c r="B283" s="30" t="s">
        <v>50</v>
      </c>
      <c r="C283" s="44"/>
      <c r="D283" s="43"/>
      <c r="E283" s="45">
        <f t="shared" si="21"/>
        <v>0</v>
      </c>
      <c r="F283" s="46">
        <v>2</v>
      </c>
      <c r="G283" s="28">
        <f t="shared" si="20"/>
        <v>0</v>
      </c>
    </row>
    <row r="284" spans="1:7" ht="15.75" customHeight="1">
      <c r="A284" s="37" t="s">
        <v>51</v>
      </c>
      <c r="B284" s="41" t="s">
        <v>52</v>
      </c>
      <c r="C284" s="44"/>
      <c r="D284" s="43"/>
      <c r="E284" s="45">
        <f t="shared" si="21"/>
        <v>0</v>
      </c>
      <c r="F284" s="46">
        <v>1</v>
      </c>
      <c r="G284" s="28">
        <f t="shared" si="20"/>
        <v>0</v>
      </c>
    </row>
    <row r="285" spans="1:7" ht="15.75" customHeight="1">
      <c r="A285" s="43" t="s">
        <v>53</v>
      </c>
      <c r="B285" s="2" t="s">
        <v>54</v>
      </c>
      <c r="C285" s="44"/>
      <c r="D285" s="43"/>
      <c r="E285" s="45">
        <f t="shared" si="21"/>
        <v>0</v>
      </c>
      <c r="F285" s="46">
        <v>1</v>
      </c>
      <c r="G285" s="28">
        <f t="shared" si="20"/>
        <v>0</v>
      </c>
    </row>
    <row r="286" spans="1:7" ht="15.75" customHeight="1">
      <c r="A286" s="43" t="s">
        <v>55</v>
      </c>
      <c r="B286" s="2" t="s">
        <v>56</v>
      </c>
      <c r="C286" s="44"/>
      <c r="D286" s="43"/>
      <c r="E286" s="45">
        <f t="shared" si="21"/>
        <v>0</v>
      </c>
      <c r="F286" s="46">
        <v>1</v>
      </c>
      <c r="G286" s="28">
        <f t="shared" si="20"/>
        <v>0</v>
      </c>
    </row>
    <row r="287" spans="1:7" ht="15.75" customHeight="1">
      <c r="A287" s="43" t="s">
        <v>57</v>
      </c>
      <c r="B287" s="2" t="s">
        <v>58</v>
      </c>
      <c r="C287" s="44"/>
      <c r="D287" s="43"/>
      <c r="E287" s="45">
        <f t="shared" si="21"/>
        <v>0</v>
      </c>
      <c r="F287" s="46">
        <v>1</v>
      </c>
      <c r="G287" s="28">
        <f t="shared" si="20"/>
        <v>0</v>
      </c>
    </row>
    <row r="288" spans="1:7" ht="15.75" customHeight="1">
      <c r="A288" s="43" t="s">
        <v>59</v>
      </c>
      <c r="B288" s="2" t="s">
        <v>60</v>
      </c>
      <c r="C288" s="44"/>
      <c r="D288" s="43"/>
      <c r="E288" s="45">
        <f t="shared" si="21"/>
        <v>0</v>
      </c>
      <c r="F288" s="46">
        <v>1</v>
      </c>
      <c r="G288" s="28">
        <f t="shared" si="20"/>
        <v>0</v>
      </c>
    </row>
    <row r="289" spans="1:7" ht="15.75" customHeight="1">
      <c r="A289" s="43" t="s">
        <v>61</v>
      </c>
      <c r="B289" s="2" t="s">
        <v>62</v>
      </c>
      <c r="C289" s="44"/>
      <c r="D289" s="43"/>
      <c r="E289" s="45">
        <f t="shared" si="21"/>
        <v>0</v>
      </c>
      <c r="F289" s="46">
        <v>1</v>
      </c>
      <c r="G289" s="28">
        <f t="shared" si="20"/>
        <v>0</v>
      </c>
    </row>
    <row r="290" spans="1:7" ht="15.75" customHeight="1">
      <c r="A290" s="43" t="s">
        <v>63</v>
      </c>
      <c r="B290" s="2" t="s">
        <v>64</v>
      </c>
      <c r="C290" s="44"/>
      <c r="D290" s="43"/>
      <c r="E290" s="45">
        <f t="shared" si="21"/>
        <v>0</v>
      </c>
      <c r="F290" s="46">
        <v>1</v>
      </c>
      <c r="G290" s="28">
        <f t="shared" si="20"/>
        <v>0</v>
      </c>
    </row>
    <row r="291" spans="1:7" ht="15.75" customHeight="1">
      <c r="A291" s="43" t="s">
        <v>65</v>
      </c>
      <c r="B291" s="2" t="s">
        <v>66</v>
      </c>
      <c r="C291" s="44"/>
      <c r="D291" s="43"/>
      <c r="E291" s="45">
        <f t="shared" si="21"/>
        <v>0</v>
      </c>
      <c r="F291" s="46">
        <v>1</v>
      </c>
      <c r="G291" s="28">
        <f t="shared" si="20"/>
        <v>0</v>
      </c>
    </row>
    <row r="292" spans="1:7" ht="15.75" customHeight="1">
      <c r="A292" s="43" t="s">
        <v>67</v>
      </c>
      <c r="B292" s="2" t="s">
        <v>68</v>
      </c>
      <c r="C292" s="44"/>
      <c r="D292" s="43"/>
      <c r="E292" s="45">
        <f t="shared" si="21"/>
        <v>0</v>
      </c>
      <c r="F292" s="46">
        <v>1</v>
      </c>
      <c r="G292" s="28">
        <f t="shared" si="20"/>
        <v>0</v>
      </c>
    </row>
    <row r="293" spans="1:7" ht="15.75" customHeight="1">
      <c r="A293" s="43" t="s">
        <v>69</v>
      </c>
      <c r="B293" s="2" t="s">
        <v>70</v>
      </c>
      <c r="C293" s="44"/>
      <c r="D293" s="43"/>
      <c r="E293" s="45">
        <f t="shared" si="21"/>
        <v>0</v>
      </c>
      <c r="F293" s="46">
        <v>1</v>
      </c>
      <c r="G293" s="28">
        <f t="shared" si="20"/>
        <v>0</v>
      </c>
    </row>
    <row r="294" spans="1:7" ht="15.75" customHeight="1">
      <c r="A294" s="118" t="s">
        <v>71</v>
      </c>
      <c r="B294" s="118"/>
      <c r="C294" s="118"/>
      <c r="D294" s="118"/>
      <c r="E294" s="118"/>
      <c r="F294" s="118"/>
      <c r="G294" s="36"/>
    </row>
    <row r="295" spans="1:7" ht="15.75" customHeight="1">
      <c r="A295" s="43" t="s">
        <v>72</v>
      </c>
      <c r="B295" s="2" t="s">
        <v>73</v>
      </c>
      <c r="C295" s="47"/>
      <c r="D295" s="48"/>
      <c r="E295" s="45">
        <f>C295*D295*F295</f>
        <v>0</v>
      </c>
      <c r="F295" s="46">
        <v>1</v>
      </c>
      <c r="G295" s="28">
        <f t="shared" si="20"/>
        <v>0</v>
      </c>
    </row>
    <row r="296" spans="1:7" ht="15.75" customHeight="1">
      <c r="A296" s="43" t="s">
        <v>178</v>
      </c>
      <c r="B296" s="2" t="s">
        <v>75</v>
      </c>
      <c r="C296" s="47"/>
      <c r="D296" s="48"/>
      <c r="E296" s="45">
        <f>C296*D296*F296</f>
        <v>0</v>
      </c>
      <c r="F296" s="46">
        <v>1</v>
      </c>
      <c r="G296" s="28">
        <f t="shared" si="20"/>
        <v>0</v>
      </c>
    </row>
    <row r="297" spans="1:7" ht="15.75" customHeight="1">
      <c r="A297" s="123" t="s">
        <v>76</v>
      </c>
      <c r="B297" s="124"/>
      <c r="C297" s="124"/>
      <c r="D297" s="124"/>
      <c r="E297" s="124"/>
      <c r="F297" s="125"/>
      <c r="G297" s="36"/>
    </row>
    <row r="298" spans="1:7" ht="15.75" customHeight="1">
      <c r="A298" s="43" t="s">
        <v>77</v>
      </c>
      <c r="B298" s="2" t="s">
        <v>78</v>
      </c>
      <c r="C298" s="47"/>
      <c r="D298" s="49"/>
      <c r="E298" s="45">
        <f t="shared" ref="E298:E304" si="22">C298*D298*F298</f>
        <v>0</v>
      </c>
      <c r="F298" s="46">
        <v>1</v>
      </c>
      <c r="G298" s="28">
        <f t="shared" si="20"/>
        <v>0</v>
      </c>
    </row>
    <row r="299" spans="1:7" ht="15.75" customHeight="1">
      <c r="A299" s="43" t="s">
        <v>79</v>
      </c>
      <c r="B299" s="2" t="s">
        <v>80</v>
      </c>
      <c r="C299" s="47"/>
      <c r="D299" s="49"/>
      <c r="E299" s="45">
        <f t="shared" si="22"/>
        <v>0</v>
      </c>
      <c r="F299" s="46">
        <v>1</v>
      </c>
      <c r="G299" s="28">
        <f t="shared" si="20"/>
        <v>0</v>
      </c>
    </row>
    <row r="300" spans="1:7" ht="15.75" customHeight="1">
      <c r="A300" s="43" t="s">
        <v>81</v>
      </c>
      <c r="B300" s="2" t="s">
        <v>82</v>
      </c>
      <c r="C300" s="47"/>
      <c r="D300" s="49"/>
      <c r="E300" s="45">
        <f t="shared" si="22"/>
        <v>0</v>
      </c>
      <c r="F300" s="46">
        <v>1</v>
      </c>
      <c r="G300" s="28">
        <f t="shared" si="20"/>
        <v>0</v>
      </c>
    </row>
    <row r="301" spans="1:7" ht="15.75" customHeight="1">
      <c r="A301" s="43" t="s">
        <v>83</v>
      </c>
      <c r="B301" s="2" t="s">
        <v>84</v>
      </c>
      <c r="C301" s="47"/>
      <c r="D301" s="49"/>
      <c r="E301" s="45">
        <f t="shared" si="22"/>
        <v>0</v>
      </c>
      <c r="F301" s="46">
        <v>1</v>
      </c>
      <c r="G301" s="28">
        <f t="shared" si="20"/>
        <v>0</v>
      </c>
    </row>
    <row r="302" spans="1:7" ht="15.75" customHeight="1">
      <c r="A302" s="43" t="s">
        <v>85</v>
      </c>
      <c r="B302" s="2" t="s">
        <v>86</v>
      </c>
      <c r="C302" s="50"/>
      <c r="D302" s="51"/>
      <c r="E302" s="45">
        <f t="shared" si="22"/>
        <v>0</v>
      </c>
      <c r="F302" s="46">
        <v>1</v>
      </c>
      <c r="G302" s="28">
        <f t="shared" si="20"/>
        <v>0</v>
      </c>
    </row>
    <row r="303" spans="1:7" ht="15.75" customHeight="1">
      <c r="A303" s="43" t="s">
        <v>87</v>
      </c>
      <c r="B303" s="2" t="s">
        <v>88</v>
      </c>
      <c r="C303" s="47"/>
      <c r="D303" s="49"/>
      <c r="E303" s="45">
        <f t="shared" si="22"/>
        <v>0</v>
      </c>
      <c r="F303" s="46">
        <v>1</v>
      </c>
      <c r="G303" s="28">
        <f t="shared" si="20"/>
        <v>0</v>
      </c>
    </row>
    <row r="304" spans="1:7" ht="15.75" customHeight="1">
      <c r="A304" s="43" t="s">
        <v>89</v>
      </c>
      <c r="B304" s="2" t="s">
        <v>90</v>
      </c>
      <c r="C304" s="50"/>
      <c r="D304" s="51"/>
      <c r="E304" s="45">
        <f t="shared" si="22"/>
        <v>0</v>
      </c>
      <c r="F304" s="46">
        <v>1</v>
      </c>
      <c r="G304" s="28">
        <f t="shared" si="20"/>
        <v>0</v>
      </c>
    </row>
    <row r="305" spans="1:9" ht="15.75" customHeight="1">
      <c r="A305" s="118" t="s">
        <v>91</v>
      </c>
      <c r="B305" s="118"/>
      <c r="C305" s="118"/>
      <c r="D305" s="118"/>
      <c r="E305" s="118"/>
      <c r="F305" s="118"/>
      <c r="G305" s="36"/>
    </row>
    <row r="306" spans="1:9" ht="15.75" customHeight="1">
      <c r="A306" s="43" t="s">
        <v>92</v>
      </c>
      <c r="B306" s="2" t="s">
        <v>93</v>
      </c>
      <c r="C306" s="47"/>
      <c r="D306" s="48"/>
      <c r="E306" s="45">
        <f>C306*D306*F306</f>
        <v>0</v>
      </c>
      <c r="F306" s="46">
        <v>1</v>
      </c>
      <c r="G306" s="28">
        <f t="shared" si="20"/>
        <v>0</v>
      </c>
    </row>
    <row r="307" spans="1:9" ht="15.75" customHeight="1">
      <c r="A307" s="43" t="s">
        <v>94</v>
      </c>
      <c r="B307" s="2" t="s">
        <v>95</v>
      </c>
      <c r="C307" s="47"/>
      <c r="D307" s="48"/>
      <c r="E307" s="45">
        <f t="shared" ref="E307:E315" si="23">C307*D307*F307</f>
        <v>0</v>
      </c>
      <c r="F307" s="46">
        <v>1</v>
      </c>
      <c r="G307" s="28">
        <f t="shared" si="20"/>
        <v>0</v>
      </c>
    </row>
    <row r="308" spans="1:9" ht="15.75" customHeight="1">
      <c r="A308" s="43" t="s">
        <v>96</v>
      </c>
      <c r="B308" s="2" t="s">
        <v>169</v>
      </c>
      <c r="C308" s="50"/>
      <c r="D308" s="52"/>
      <c r="E308" s="45">
        <f t="shared" si="23"/>
        <v>0</v>
      </c>
      <c r="F308" s="46">
        <v>1</v>
      </c>
      <c r="G308" s="28">
        <f t="shared" si="20"/>
        <v>0</v>
      </c>
    </row>
    <row r="309" spans="1:9" ht="15.75" customHeight="1">
      <c r="A309" s="43" t="s">
        <v>98</v>
      </c>
      <c r="B309" s="2" t="s">
        <v>179</v>
      </c>
      <c r="C309" s="50"/>
      <c r="D309" s="52"/>
      <c r="E309" s="45">
        <f>C309*D309*F309</f>
        <v>0</v>
      </c>
      <c r="F309" s="46">
        <v>1</v>
      </c>
      <c r="G309" s="53">
        <f>C309*D309</f>
        <v>0</v>
      </c>
    </row>
    <row r="310" spans="1:9" ht="15.75" customHeight="1">
      <c r="A310" s="43" t="s">
        <v>100</v>
      </c>
      <c r="B310" s="2" t="s">
        <v>180</v>
      </c>
      <c r="C310" s="50"/>
      <c r="D310" s="52"/>
      <c r="E310" s="45">
        <f>C310*D310*F310</f>
        <v>0</v>
      </c>
      <c r="F310" s="46">
        <v>1</v>
      </c>
      <c r="G310" s="53">
        <f>C310*D310</f>
        <v>0</v>
      </c>
    </row>
    <row r="311" spans="1:9" ht="15.75" customHeight="1">
      <c r="A311" s="43" t="s">
        <v>102</v>
      </c>
      <c r="B311" s="2" t="s">
        <v>181</v>
      </c>
      <c r="C311" s="50"/>
      <c r="D311" s="52"/>
      <c r="E311" s="45">
        <f>C311*D311*F311</f>
        <v>0</v>
      </c>
      <c r="F311" s="46">
        <v>1</v>
      </c>
      <c r="G311" s="53">
        <f>C311*D311</f>
        <v>0</v>
      </c>
    </row>
    <row r="312" spans="1:9" ht="15.75" customHeight="1">
      <c r="A312" s="43" t="s">
        <v>104</v>
      </c>
      <c r="B312" s="2" t="s">
        <v>107</v>
      </c>
      <c r="C312" s="47"/>
      <c r="D312" s="48"/>
      <c r="E312" s="45">
        <f t="shared" si="23"/>
        <v>0</v>
      </c>
      <c r="F312" s="46">
        <v>2</v>
      </c>
      <c r="G312" s="28">
        <f t="shared" si="20"/>
        <v>0</v>
      </c>
    </row>
    <row r="313" spans="1:9" ht="15.75" customHeight="1">
      <c r="A313" s="43" t="s">
        <v>106</v>
      </c>
      <c r="B313" s="2" t="s">
        <v>109</v>
      </c>
      <c r="C313" s="47"/>
      <c r="D313" s="48"/>
      <c r="E313" s="45">
        <f t="shared" si="23"/>
        <v>0</v>
      </c>
      <c r="F313" s="46">
        <v>2</v>
      </c>
      <c r="G313" s="28">
        <f t="shared" si="20"/>
        <v>0</v>
      </c>
      <c r="I313" s="99"/>
    </row>
    <row r="314" spans="1:9" ht="15.75" customHeight="1">
      <c r="A314" s="43" t="s">
        <v>108</v>
      </c>
      <c r="B314" s="2" t="s">
        <v>182</v>
      </c>
      <c r="C314" s="47"/>
      <c r="D314" s="48"/>
      <c r="E314" s="45">
        <f t="shared" si="23"/>
        <v>0</v>
      </c>
      <c r="F314" s="46">
        <v>2</v>
      </c>
      <c r="G314" s="28">
        <f t="shared" si="20"/>
        <v>0</v>
      </c>
    </row>
    <row r="315" spans="1:9" ht="15.75" customHeight="1">
      <c r="A315" s="43" t="s">
        <v>110</v>
      </c>
      <c r="B315" s="2" t="s">
        <v>113</v>
      </c>
      <c r="C315" s="50"/>
      <c r="D315" s="52"/>
      <c r="E315" s="45">
        <f t="shared" si="23"/>
        <v>0</v>
      </c>
      <c r="F315" s="46">
        <v>2</v>
      </c>
      <c r="G315" s="28">
        <f t="shared" si="20"/>
        <v>0</v>
      </c>
    </row>
    <row r="316" spans="1:9" ht="15.75" customHeight="1">
      <c r="A316" s="118" t="s">
        <v>114</v>
      </c>
      <c r="B316" s="118"/>
      <c r="C316" s="118"/>
      <c r="D316" s="118"/>
      <c r="E316" s="118"/>
      <c r="F316" s="118"/>
      <c r="G316" s="36"/>
    </row>
    <row r="317" spans="1:9" ht="15.75" customHeight="1">
      <c r="A317" s="54" t="s">
        <v>115</v>
      </c>
      <c r="B317" s="2" t="s">
        <v>116</v>
      </c>
      <c r="C317" s="55"/>
      <c r="D317" s="43"/>
      <c r="E317" s="45">
        <f>C317*D317*F317</f>
        <v>0</v>
      </c>
      <c r="F317" s="46">
        <v>1</v>
      </c>
      <c r="G317" s="28">
        <f t="shared" si="20"/>
        <v>0</v>
      </c>
    </row>
    <row r="318" spans="1:9" ht="15.75" customHeight="1">
      <c r="A318" s="54" t="s">
        <v>117</v>
      </c>
      <c r="B318" s="2" t="s">
        <v>118</v>
      </c>
      <c r="C318" s="55"/>
      <c r="D318" s="43"/>
      <c r="E318" s="45">
        <f>C318*D318*F318</f>
        <v>0</v>
      </c>
      <c r="F318" s="46">
        <v>1</v>
      </c>
      <c r="G318" s="28">
        <f t="shared" si="20"/>
        <v>0</v>
      </c>
    </row>
    <row r="319" spans="1:9" ht="15.75" customHeight="1">
      <c r="A319" s="54" t="s">
        <v>119</v>
      </c>
      <c r="B319" s="2" t="s">
        <v>120</v>
      </c>
      <c r="C319" s="55"/>
      <c r="D319" s="43"/>
      <c r="E319" s="45">
        <f>C319*D319*F319</f>
        <v>0</v>
      </c>
      <c r="F319" s="46">
        <v>1</v>
      </c>
      <c r="G319" s="28">
        <f t="shared" si="20"/>
        <v>0</v>
      </c>
    </row>
    <row r="320" spans="1:9" ht="15.75" customHeight="1">
      <c r="A320" s="118" t="s">
        <v>121</v>
      </c>
      <c r="B320" s="118"/>
      <c r="C320" s="118"/>
      <c r="D320" s="118"/>
      <c r="E320" s="118"/>
      <c r="F320" s="118"/>
      <c r="G320" s="36"/>
    </row>
    <row r="321" spans="1:9" ht="15.75" customHeight="1">
      <c r="A321" s="49" t="s">
        <v>122</v>
      </c>
      <c r="B321" s="2" t="s">
        <v>123</v>
      </c>
      <c r="C321" s="50"/>
      <c r="D321" s="50"/>
      <c r="E321" s="45">
        <f>C321*D321*F321</f>
        <v>0</v>
      </c>
      <c r="F321" s="46">
        <v>1</v>
      </c>
      <c r="G321" s="28">
        <f t="shared" si="20"/>
        <v>0</v>
      </c>
    </row>
    <row r="322" spans="1:9" ht="15.75" customHeight="1">
      <c r="A322" s="49" t="s">
        <v>124</v>
      </c>
      <c r="B322" s="2" t="s">
        <v>125</v>
      </c>
      <c r="C322" s="50"/>
      <c r="D322" s="50"/>
      <c r="E322" s="45">
        <f>C322*D322*F322</f>
        <v>0</v>
      </c>
      <c r="F322" s="46">
        <v>1</v>
      </c>
      <c r="G322" s="28">
        <f t="shared" si="20"/>
        <v>0</v>
      </c>
    </row>
    <row r="323" spans="1:9" ht="15.75" customHeight="1">
      <c r="A323" s="49" t="s">
        <v>126</v>
      </c>
      <c r="B323" s="2" t="s">
        <v>127</v>
      </c>
      <c r="C323" s="50"/>
      <c r="D323" s="50"/>
      <c r="E323" s="45">
        <f>C323*D323*F323</f>
        <v>0</v>
      </c>
      <c r="F323" s="46">
        <v>1</v>
      </c>
      <c r="G323" s="28">
        <f t="shared" ref="G323:G336" si="24">C323*D323</f>
        <v>0</v>
      </c>
      <c r="I323" s="99"/>
    </row>
    <row r="324" spans="1:9" ht="15.75" customHeight="1">
      <c r="A324" s="49" t="s">
        <v>128</v>
      </c>
      <c r="B324" s="2" t="s">
        <v>170</v>
      </c>
      <c r="C324" s="47"/>
      <c r="D324" s="50"/>
      <c r="E324" s="45">
        <f>C324*D324*F324</f>
        <v>0</v>
      </c>
      <c r="F324" s="46">
        <v>1</v>
      </c>
      <c r="G324" s="28">
        <f t="shared" si="24"/>
        <v>0</v>
      </c>
    </row>
    <row r="325" spans="1:9" ht="15.75" customHeight="1">
      <c r="A325" s="118" t="s">
        <v>130</v>
      </c>
      <c r="B325" s="118"/>
      <c r="C325" s="118"/>
      <c r="D325" s="118"/>
      <c r="E325" s="118"/>
      <c r="F325" s="118"/>
      <c r="G325" s="36"/>
    </row>
    <row r="326" spans="1:9" ht="15.75" customHeight="1">
      <c r="A326" s="56" t="s">
        <v>131</v>
      </c>
      <c r="B326" s="2" t="s">
        <v>132</v>
      </c>
      <c r="C326" s="57"/>
      <c r="D326" s="50"/>
      <c r="E326" s="45">
        <f>C326*D326*F326</f>
        <v>0</v>
      </c>
      <c r="F326" s="46">
        <v>1</v>
      </c>
      <c r="G326" s="28">
        <f t="shared" si="24"/>
        <v>0</v>
      </c>
    </row>
    <row r="327" spans="1:9" ht="15.75" customHeight="1">
      <c r="A327" s="56" t="s">
        <v>133</v>
      </c>
      <c r="B327" s="2" t="s">
        <v>134</v>
      </c>
      <c r="C327" s="58"/>
      <c r="D327" s="50"/>
      <c r="E327" s="45">
        <f>C327*D327*F327</f>
        <v>0</v>
      </c>
      <c r="F327" s="46">
        <v>1</v>
      </c>
      <c r="G327" s="28">
        <f t="shared" si="24"/>
        <v>0</v>
      </c>
    </row>
    <row r="328" spans="1:9" ht="15.75" customHeight="1">
      <c r="A328" s="56" t="s">
        <v>135</v>
      </c>
      <c r="B328" s="2" t="s">
        <v>136</v>
      </c>
      <c r="C328" s="57"/>
      <c r="D328" s="50"/>
      <c r="E328" s="45">
        <f>C328*D328*F328</f>
        <v>0</v>
      </c>
      <c r="F328" s="46">
        <v>1</v>
      </c>
      <c r="G328" s="28">
        <f t="shared" si="24"/>
        <v>0</v>
      </c>
    </row>
    <row r="329" spans="1:9" ht="30" customHeight="1">
      <c r="A329" s="56" t="s">
        <v>137</v>
      </c>
      <c r="B329" s="2" t="s">
        <v>138</v>
      </c>
      <c r="C329" s="57"/>
      <c r="D329" s="50"/>
      <c r="E329" s="45">
        <f>C329*D329*F329</f>
        <v>0</v>
      </c>
      <c r="F329" s="46">
        <v>1</v>
      </c>
      <c r="G329" s="102">
        <f t="shared" si="24"/>
        <v>0</v>
      </c>
    </row>
    <row r="330" spans="1:9" ht="15.75" customHeight="1">
      <c r="A330" s="133" t="s">
        <v>139</v>
      </c>
      <c r="B330" s="133"/>
      <c r="C330" s="133"/>
      <c r="D330" s="133"/>
      <c r="E330" s="133"/>
      <c r="F330" s="133"/>
      <c r="G330" s="36"/>
    </row>
    <row r="331" spans="1:9" ht="15.75" customHeight="1">
      <c r="A331" s="60" t="s">
        <v>140</v>
      </c>
      <c r="B331" s="61" t="s">
        <v>141</v>
      </c>
      <c r="C331" s="62"/>
      <c r="D331" s="63"/>
      <c r="E331" s="45">
        <f t="shared" ref="E331:E336" si="25">C331*D331*F331</f>
        <v>0</v>
      </c>
      <c r="F331" s="63">
        <v>24</v>
      </c>
      <c r="G331" s="28">
        <f t="shared" si="24"/>
        <v>0</v>
      </c>
    </row>
    <row r="332" spans="1:9" ht="15.75" customHeight="1">
      <c r="A332" s="60" t="s">
        <v>142</v>
      </c>
      <c r="B332" s="61" t="s">
        <v>143</v>
      </c>
      <c r="C332" s="62"/>
      <c r="D332" s="63"/>
      <c r="E332" s="45">
        <f t="shared" si="25"/>
        <v>0</v>
      </c>
      <c r="F332" s="63">
        <v>24</v>
      </c>
      <c r="G332" s="28">
        <f t="shared" si="24"/>
        <v>0</v>
      </c>
    </row>
    <row r="333" spans="1:9" ht="15.75" customHeight="1">
      <c r="A333" s="60" t="s">
        <v>144</v>
      </c>
      <c r="B333" s="61" t="s">
        <v>145</v>
      </c>
      <c r="C333" s="62"/>
      <c r="D333" s="63"/>
      <c r="E333" s="45">
        <f t="shared" si="25"/>
        <v>0</v>
      </c>
      <c r="F333" s="63">
        <v>2</v>
      </c>
      <c r="G333" s="28">
        <f t="shared" si="24"/>
        <v>0</v>
      </c>
    </row>
    <row r="334" spans="1:9" ht="15.75" customHeight="1">
      <c r="A334" s="60" t="s">
        <v>146</v>
      </c>
      <c r="B334" s="61" t="s">
        <v>147</v>
      </c>
      <c r="C334" s="62"/>
      <c r="D334" s="63"/>
      <c r="E334" s="45">
        <f t="shared" si="25"/>
        <v>0</v>
      </c>
      <c r="F334" s="63">
        <v>24</v>
      </c>
      <c r="G334" s="28">
        <f t="shared" si="24"/>
        <v>0</v>
      </c>
    </row>
    <row r="335" spans="1:9" ht="15.75" customHeight="1">
      <c r="A335" s="60" t="s">
        <v>148</v>
      </c>
      <c r="B335" s="2" t="s">
        <v>149</v>
      </c>
      <c r="C335" s="57"/>
      <c r="D335" s="50"/>
      <c r="E335" s="45">
        <f t="shared" si="25"/>
        <v>0</v>
      </c>
      <c r="F335" s="46">
        <v>1</v>
      </c>
      <c r="G335" s="28">
        <f t="shared" si="24"/>
        <v>0</v>
      </c>
    </row>
    <row r="336" spans="1:9" ht="15.75" customHeight="1">
      <c r="A336" s="60" t="s">
        <v>150</v>
      </c>
      <c r="B336" s="2" t="s">
        <v>151</v>
      </c>
      <c r="C336" s="58"/>
      <c r="D336" s="50"/>
      <c r="E336" s="45">
        <f t="shared" si="25"/>
        <v>0</v>
      </c>
      <c r="F336" s="46">
        <v>1</v>
      </c>
      <c r="G336" s="28">
        <f t="shared" si="24"/>
        <v>0</v>
      </c>
    </row>
    <row r="337" spans="1:7" ht="15.75" customHeight="1">
      <c r="A337" s="60" t="s">
        <v>152</v>
      </c>
      <c r="B337" s="64" t="s">
        <v>153</v>
      </c>
      <c r="C337" s="58"/>
      <c r="D337" s="50" t="s">
        <v>154</v>
      </c>
      <c r="E337" s="45">
        <f>C337*F337</f>
        <v>0</v>
      </c>
      <c r="F337" s="46">
        <v>16</v>
      </c>
      <c r="G337" s="89" t="s">
        <v>154</v>
      </c>
    </row>
    <row r="338" spans="1:7" ht="15.75" customHeight="1">
      <c r="A338" s="60" t="s">
        <v>155</v>
      </c>
      <c r="B338" s="64" t="s">
        <v>156</v>
      </c>
      <c r="C338" s="58"/>
      <c r="D338" s="50" t="s">
        <v>154</v>
      </c>
      <c r="E338" s="45">
        <f>C338*F338</f>
        <v>0</v>
      </c>
      <c r="F338" s="46">
        <v>16</v>
      </c>
      <c r="G338" s="89" t="s">
        <v>154</v>
      </c>
    </row>
    <row r="339" spans="1:7" ht="15.75" customHeight="1">
      <c r="A339" s="60" t="s">
        <v>157</v>
      </c>
      <c r="B339" s="113" t="s">
        <v>158</v>
      </c>
      <c r="C339" s="114"/>
      <c r="D339" s="115" t="s">
        <v>154</v>
      </c>
      <c r="E339" s="67">
        <f>C339*F339</f>
        <v>0</v>
      </c>
      <c r="F339" s="68">
        <v>4</v>
      </c>
      <c r="G339" s="69" t="s">
        <v>154</v>
      </c>
    </row>
    <row r="340" spans="1:7" ht="15.75" customHeight="1">
      <c r="A340" s="71"/>
      <c r="B340" s="72" t="s">
        <v>175</v>
      </c>
      <c r="C340" s="43" t="s">
        <v>154</v>
      </c>
      <c r="D340" s="43" t="s">
        <v>154</v>
      </c>
      <c r="E340" s="73">
        <f>SUM(E269:E273,E275:E293,E295:E296,E298:E304,E306:E315,E317:E319,E321:E324,E326:E329,E331:E339)</f>
        <v>0</v>
      </c>
      <c r="F340" s="74"/>
      <c r="G340" s="5"/>
    </row>
    <row r="341" spans="1:7" ht="15.75" customHeight="1">
      <c r="B341" s="71" t="s">
        <v>160</v>
      </c>
      <c r="C341" s="75" t="s">
        <v>154</v>
      </c>
      <c r="D341" s="75" t="s">
        <v>154</v>
      </c>
      <c r="E341" s="76">
        <f>E342-E340</f>
        <v>0</v>
      </c>
      <c r="F341" s="74"/>
      <c r="G341" s="5"/>
    </row>
    <row r="342" spans="1:7" ht="15.75" customHeight="1">
      <c r="B342" s="71" t="s">
        <v>161</v>
      </c>
      <c r="C342" s="100" t="s">
        <v>154</v>
      </c>
      <c r="D342" s="101" t="s">
        <v>154</v>
      </c>
      <c r="E342" s="73">
        <f>E340*1.21</f>
        <v>0</v>
      </c>
      <c r="F342" s="74"/>
      <c r="G342" s="5"/>
    </row>
    <row r="343" spans="1:7" ht="15.75" customHeight="1">
      <c r="A343" s="78"/>
      <c r="B343" s="72" t="s">
        <v>162</v>
      </c>
      <c r="C343" s="43" t="s">
        <v>154</v>
      </c>
      <c r="D343" s="43" t="s">
        <v>154</v>
      </c>
      <c r="E343" s="73">
        <f>E340*1</f>
        <v>0</v>
      </c>
      <c r="F343" s="79"/>
      <c r="G343" s="79"/>
    </row>
    <row r="344" spans="1:7" ht="15.75" customHeight="1">
      <c r="A344" s="78"/>
      <c r="B344" s="72" t="s">
        <v>163</v>
      </c>
      <c r="C344" s="43" t="s">
        <v>154</v>
      </c>
      <c r="D344" s="43" t="s">
        <v>154</v>
      </c>
      <c r="E344" s="73">
        <f>E342*1</f>
        <v>0</v>
      </c>
      <c r="F344" s="79"/>
      <c r="G344" s="79"/>
    </row>
    <row r="345" spans="1:7" ht="15.75" customHeight="1">
      <c r="A345" s="78"/>
      <c r="B345" s="129"/>
      <c r="C345" s="129"/>
      <c r="D345" s="129"/>
      <c r="E345" s="129"/>
      <c r="F345" s="129"/>
      <c r="G345" s="129"/>
    </row>
    <row r="346" spans="1:7" ht="37.5" customHeight="1">
      <c r="A346" s="78"/>
      <c r="B346" s="129" t="s">
        <v>164</v>
      </c>
      <c r="C346" s="129"/>
      <c r="D346" s="129"/>
      <c r="E346" s="129"/>
      <c r="F346" s="129"/>
      <c r="G346" s="129"/>
    </row>
    <row r="347" spans="1:7" ht="15.75" customHeight="1">
      <c r="A347" s="9"/>
      <c r="C347" s="9"/>
      <c r="D347" s="9"/>
      <c r="F347" s="9"/>
    </row>
    <row r="348" spans="1:7" s="97" customFormat="1" ht="15.75" customHeight="1">
      <c r="E348" s="98"/>
      <c r="G348" s="11" t="s">
        <v>183</v>
      </c>
    </row>
    <row r="349" spans="1:7" ht="15.75" customHeight="1">
      <c r="A349" s="138" t="s">
        <v>184</v>
      </c>
      <c r="B349" s="138"/>
      <c r="C349" s="138"/>
      <c r="D349" s="138"/>
      <c r="E349" s="138"/>
      <c r="F349" s="138"/>
      <c r="G349" s="130"/>
    </row>
    <row r="350" spans="1:7" ht="79.150000000000006" customHeight="1">
      <c r="A350" s="12" t="s">
        <v>7</v>
      </c>
      <c r="B350" s="12" t="s">
        <v>167</v>
      </c>
      <c r="C350" s="12" t="s">
        <v>9</v>
      </c>
      <c r="D350" s="12" t="s">
        <v>10</v>
      </c>
      <c r="E350" s="14" t="s">
        <v>11</v>
      </c>
      <c r="F350" s="15" t="s">
        <v>12</v>
      </c>
      <c r="G350" s="12" t="s">
        <v>13</v>
      </c>
    </row>
    <row r="351" spans="1:7" ht="15.6" customHeight="1">
      <c r="A351" s="16" t="s">
        <v>14</v>
      </c>
      <c r="B351" s="17" t="s">
        <v>15</v>
      </c>
      <c r="C351" s="18" t="s">
        <v>16</v>
      </c>
      <c r="D351" s="18" t="s">
        <v>17</v>
      </c>
      <c r="E351" s="19" t="s">
        <v>18</v>
      </c>
      <c r="F351" s="20" t="s">
        <v>19</v>
      </c>
      <c r="G351" s="21" t="s">
        <v>20</v>
      </c>
    </row>
    <row r="352" spans="1:7" ht="15.75" customHeight="1">
      <c r="A352" s="132" t="s">
        <v>21</v>
      </c>
      <c r="B352" s="132"/>
      <c r="C352" s="132"/>
      <c r="D352" s="132"/>
      <c r="E352" s="132"/>
      <c r="F352" s="132"/>
      <c r="G352" s="22"/>
    </row>
    <row r="353" spans="1:7" ht="15.75" customHeight="1">
      <c r="A353" s="81" t="s">
        <v>22</v>
      </c>
      <c r="B353" s="3" t="s">
        <v>23</v>
      </c>
      <c r="C353" s="82"/>
      <c r="D353" s="83"/>
      <c r="E353" s="45">
        <f>C353*D353*F353</f>
        <v>0</v>
      </c>
      <c r="F353" s="84">
        <v>2</v>
      </c>
      <c r="G353" s="28">
        <f>C353*D353</f>
        <v>0</v>
      </c>
    </row>
    <row r="354" spans="1:7" ht="15.75" customHeight="1">
      <c r="A354" s="85" t="s">
        <v>24</v>
      </c>
      <c r="B354" s="30" t="s">
        <v>25</v>
      </c>
      <c r="C354" s="86"/>
      <c r="D354" s="87"/>
      <c r="E354" s="45">
        <f>C354*D354*F354</f>
        <v>0</v>
      </c>
      <c r="F354" s="84">
        <v>2</v>
      </c>
      <c r="G354" s="28">
        <f t="shared" ref="G354:G406" si="26">C354*D354</f>
        <v>0</v>
      </c>
    </row>
    <row r="355" spans="1:7" ht="15.75" customHeight="1">
      <c r="A355" s="85" t="s">
        <v>26</v>
      </c>
      <c r="B355" s="30" t="s">
        <v>27</v>
      </c>
      <c r="C355" s="86"/>
      <c r="D355" s="87"/>
      <c r="E355" s="45">
        <f>C355*D355*F355</f>
        <v>0</v>
      </c>
      <c r="F355" s="84">
        <v>2</v>
      </c>
      <c r="G355" s="28">
        <f t="shared" si="26"/>
        <v>0</v>
      </c>
    </row>
    <row r="356" spans="1:7" ht="15.75" customHeight="1">
      <c r="A356" s="85" t="s">
        <v>28</v>
      </c>
      <c r="B356" s="30" t="s">
        <v>29</v>
      </c>
      <c r="C356" s="86"/>
      <c r="D356" s="87"/>
      <c r="E356" s="45">
        <f>C356*D356*F356</f>
        <v>0</v>
      </c>
      <c r="F356" s="84">
        <v>2</v>
      </c>
      <c r="G356" s="28">
        <f t="shared" si="26"/>
        <v>0</v>
      </c>
    </row>
    <row r="357" spans="1:7" ht="15.75" customHeight="1">
      <c r="A357" s="85" t="s">
        <v>30</v>
      </c>
      <c r="B357" s="30" t="s">
        <v>31</v>
      </c>
      <c r="C357" s="88"/>
      <c r="D357" s="22"/>
      <c r="E357" s="45">
        <f>C357*D357*F357</f>
        <v>0</v>
      </c>
      <c r="F357" s="84">
        <v>2</v>
      </c>
      <c r="G357" s="28">
        <f t="shared" si="26"/>
        <v>0</v>
      </c>
    </row>
    <row r="358" spans="1:7" ht="15.75" customHeight="1">
      <c r="A358" s="118" t="s">
        <v>32</v>
      </c>
      <c r="B358" s="118"/>
      <c r="C358" s="118"/>
      <c r="D358" s="118"/>
      <c r="E358" s="118"/>
      <c r="F358" s="118"/>
      <c r="G358" s="36"/>
    </row>
    <row r="359" spans="1:7" ht="15.75" customHeight="1">
      <c r="A359" s="37" t="s">
        <v>33</v>
      </c>
      <c r="B359" s="38" t="s">
        <v>34</v>
      </c>
      <c r="C359" s="44"/>
      <c r="D359" s="43"/>
      <c r="E359" s="45">
        <f t="shared" ref="E359:E369" si="27">C359*D359*F359</f>
        <v>0</v>
      </c>
      <c r="F359" s="46">
        <v>2</v>
      </c>
      <c r="G359" s="28">
        <f t="shared" si="26"/>
        <v>0</v>
      </c>
    </row>
    <row r="360" spans="1:7" ht="15.75" customHeight="1">
      <c r="A360" s="37" t="s">
        <v>35</v>
      </c>
      <c r="B360" s="41" t="s">
        <v>36</v>
      </c>
      <c r="C360" s="44"/>
      <c r="D360" s="43"/>
      <c r="E360" s="45">
        <f t="shared" si="27"/>
        <v>0</v>
      </c>
      <c r="F360" s="46">
        <v>2</v>
      </c>
      <c r="G360" s="28">
        <f t="shared" si="26"/>
        <v>0</v>
      </c>
    </row>
    <row r="361" spans="1:7" ht="15.75" customHeight="1">
      <c r="A361" s="37" t="s">
        <v>37</v>
      </c>
      <c r="B361" s="41" t="s">
        <v>38</v>
      </c>
      <c r="C361" s="44"/>
      <c r="D361" s="43"/>
      <c r="E361" s="45">
        <f t="shared" si="27"/>
        <v>0</v>
      </c>
      <c r="F361" s="46">
        <v>2</v>
      </c>
      <c r="G361" s="28">
        <f t="shared" si="26"/>
        <v>0</v>
      </c>
    </row>
    <row r="362" spans="1:7" ht="15.75" customHeight="1">
      <c r="A362" s="37" t="s">
        <v>39</v>
      </c>
      <c r="B362" s="42" t="s">
        <v>40</v>
      </c>
      <c r="C362" s="44"/>
      <c r="D362" s="43"/>
      <c r="E362" s="45">
        <f t="shared" si="27"/>
        <v>0</v>
      </c>
      <c r="F362" s="46">
        <v>2</v>
      </c>
      <c r="G362" s="28">
        <f t="shared" si="26"/>
        <v>0</v>
      </c>
    </row>
    <row r="363" spans="1:7" ht="15.75" customHeight="1">
      <c r="A363" s="37" t="s">
        <v>41</v>
      </c>
      <c r="B363" s="42" t="s">
        <v>42</v>
      </c>
      <c r="C363" s="44"/>
      <c r="D363" s="43"/>
      <c r="E363" s="45">
        <f t="shared" si="27"/>
        <v>0</v>
      </c>
      <c r="F363" s="46">
        <v>2</v>
      </c>
      <c r="G363" s="28">
        <f t="shared" si="26"/>
        <v>0</v>
      </c>
    </row>
    <row r="364" spans="1:7" ht="15.75" customHeight="1">
      <c r="A364" s="37" t="s">
        <v>43</v>
      </c>
      <c r="B364" s="30" t="s">
        <v>44</v>
      </c>
      <c r="C364" s="44"/>
      <c r="D364" s="43"/>
      <c r="E364" s="45">
        <f t="shared" si="27"/>
        <v>0</v>
      </c>
      <c r="F364" s="46">
        <v>2</v>
      </c>
      <c r="G364" s="28">
        <f t="shared" si="26"/>
        <v>0</v>
      </c>
    </row>
    <row r="365" spans="1:7" ht="15.75" customHeight="1">
      <c r="A365" s="37" t="s">
        <v>45</v>
      </c>
      <c r="B365" s="30" t="s">
        <v>46</v>
      </c>
      <c r="C365" s="44"/>
      <c r="D365" s="43"/>
      <c r="E365" s="45">
        <f t="shared" si="27"/>
        <v>0</v>
      </c>
      <c r="F365" s="46">
        <v>2</v>
      </c>
      <c r="G365" s="28">
        <f t="shared" si="26"/>
        <v>0</v>
      </c>
    </row>
    <row r="366" spans="1:7" ht="15.75" customHeight="1">
      <c r="A366" s="37" t="s">
        <v>47</v>
      </c>
      <c r="B366" s="30" t="s">
        <v>48</v>
      </c>
      <c r="C366" s="44"/>
      <c r="D366" s="43"/>
      <c r="E366" s="45">
        <f t="shared" si="27"/>
        <v>0</v>
      </c>
      <c r="F366" s="46">
        <v>2</v>
      </c>
      <c r="G366" s="28">
        <f t="shared" si="26"/>
        <v>0</v>
      </c>
    </row>
    <row r="367" spans="1:7" ht="15.75" customHeight="1">
      <c r="A367" s="37" t="s">
        <v>49</v>
      </c>
      <c r="B367" s="30" t="s">
        <v>50</v>
      </c>
      <c r="C367" s="44"/>
      <c r="D367" s="43"/>
      <c r="E367" s="45">
        <f t="shared" si="27"/>
        <v>0</v>
      </c>
      <c r="F367" s="46">
        <v>2</v>
      </c>
      <c r="G367" s="28">
        <f t="shared" si="26"/>
        <v>0</v>
      </c>
    </row>
    <row r="368" spans="1:7" ht="15.75" customHeight="1">
      <c r="A368" s="37" t="s">
        <v>51</v>
      </c>
      <c r="B368" s="41" t="s">
        <v>52</v>
      </c>
      <c r="C368" s="44"/>
      <c r="D368" s="43"/>
      <c r="E368" s="45">
        <f t="shared" si="27"/>
        <v>0</v>
      </c>
      <c r="F368" s="46">
        <v>1</v>
      </c>
      <c r="G368" s="28">
        <f t="shared" si="26"/>
        <v>0</v>
      </c>
    </row>
    <row r="369" spans="1:7" ht="15.75" customHeight="1">
      <c r="A369" s="43" t="s">
        <v>53</v>
      </c>
      <c r="B369" s="2" t="s">
        <v>54</v>
      </c>
      <c r="C369" s="44"/>
      <c r="D369" s="43"/>
      <c r="E369" s="45">
        <f t="shared" si="27"/>
        <v>0</v>
      </c>
      <c r="F369" s="46">
        <v>1</v>
      </c>
      <c r="G369" s="28">
        <f t="shared" si="26"/>
        <v>0</v>
      </c>
    </row>
    <row r="370" spans="1:7" ht="15.75" customHeight="1">
      <c r="A370" s="43" t="s">
        <v>55</v>
      </c>
      <c r="B370" s="2" t="s">
        <v>56</v>
      </c>
      <c r="C370" s="44"/>
      <c r="D370" s="43"/>
      <c r="E370" s="45">
        <f t="shared" ref="E370:E377" si="28">C370*D370*F370</f>
        <v>0</v>
      </c>
      <c r="F370" s="46">
        <v>1</v>
      </c>
      <c r="G370" s="28">
        <f t="shared" si="26"/>
        <v>0</v>
      </c>
    </row>
    <row r="371" spans="1:7" ht="15.75" customHeight="1">
      <c r="A371" s="43" t="s">
        <v>57</v>
      </c>
      <c r="B371" s="2" t="s">
        <v>58</v>
      </c>
      <c r="C371" s="44"/>
      <c r="D371" s="43"/>
      <c r="E371" s="45">
        <f t="shared" si="28"/>
        <v>0</v>
      </c>
      <c r="F371" s="46">
        <v>1</v>
      </c>
      <c r="G371" s="28">
        <f t="shared" si="26"/>
        <v>0</v>
      </c>
    </row>
    <row r="372" spans="1:7" ht="15.75" customHeight="1">
      <c r="A372" s="43" t="s">
        <v>59</v>
      </c>
      <c r="B372" s="2" t="s">
        <v>60</v>
      </c>
      <c r="C372" s="44"/>
      <c r="D372" s="43"/>
      <c r="E372" s="45">
        <f t="shared" si="28"/>
        <v>0</v>
      </c>
      <c r="F372" s="46">
        <v>1</v>
      </c>
      <c r="G372" s="28">
        <f t="shared" si="26"/>
        <v>0</v>
      </c>
    </row>
    <row r="373" spans="1:7" ht="15.75" customHeight="1">
      <c r="A373" s="43" t="s">
        <v>61</v>
      </c>
      <c r="B373" s="2" t="s">
        <v>62</v>
      </c>
      <c r="C373" s="44"/>
      <c r="D373" s="43"/>
      <c r="E373" s="45">
        <f t="shared" si="28"/>
        <v>0</v>
      </c>
      <c r="F373" s="46">
        <v>1</v>
      </c>
      <c r="G373" s="28">
        <f t="shared" si="26"/>
        <v>0</v>
      </c>
    </row>
    <row r="374" spans="1:7" ht="15.75" customHeight="1">
      <c r="A374" s="43" t="s">
        <v>63</v>
      </c>
      <c r="B374" s="2" t="s">
        <v>64</v>
      </c>
      <c r="C374" s="44"/>
      <c r="D374" s="43"/>
      <c r="E374" s="45">
        <f t="shared" si="28"/>
        <v>0</v>
      </c>
      <c r="F374" s="46">
        <v>1</v>
      </c>
      <c r="G374" s="28">
        <f t="shared" si="26"/>
        <v>0</v>
      </c>
    </row>
    <row r="375" spans="1:7" ht="15.75" customHeight="1">
      <c r="A375" s="43" t="s">
        <v>65</v>
      </c>
      <c r="B375" s="2" t="s">
        <v>66</v>
      </c>
      <c r="C375" s="44"/>
      <c r="D375" s="43"/>
      <c r="E375" s="45">
        <f t="shared" si="28"/>
        <v>0</v>
      </c>
      <c r="F375" s="46">
        <v>1</v>
      </c>
      <c r="G375" s="28">
        <f t="shared" si="26"/>
        <v>0</v>
      </c>
    </row>
    <row r="376" spans="1:7" ht="15.75" customHeight="1">
      <c r="A376" s="43" t="s">
        <v>67</v>
      </c>
      <c r="B376" s="2" t="s">
        <v>68</v>
      </c>
      <c r="C376" s="44"/>
      <c r="D376" s="43"/>
      <c r="E376" s="45">
        <f t="shared" si="28"/>
        <v>0</v>
      </c>
      <c r="F376" s="46">
        <v>1</v>
      </c>
      <c r="G376" s="28">
        <f t="shared" si="26"/>
        <v>0</v>
      </c>
    </row>
    <row r="377" spans="1:7" ht="15.75" customHeight="1">
      <c r="A377" s="43" t="s">
        <v>69</v>
      </c>
      <c r="B377" s="2" t="s">
        <v>70</v>
      </c>
      <c r="C377" s="44"/>
      <c r="D377" s="43"/>
      <c r="E377" s="45">
        <f t="shared" si="28"/>
        <v>0</v>
      </c>
      <c r="F377" s="46">
        <v>1</v>
      </c>
      <c r="G377" s="28">
        <f t="shared" si="26"/>
        <v>0</v>
      </c>
    </row>
    <row r="378" spans="1:7" ht="15.75" customHeight="1">
      <c r="A378" s="118" t="s">
        <v>71</v>
      </c>
      <c r="B378" s="118"/>
      <c r="C378" s="118"/>
      <c r="D378" s="118"/>
      <c r="E378" s="118"/>
      <c r="F378" s="118"/>
      <c r="G378" s="36"/>
    </row>
    <row r="379" spans="1:7" ht="15.75" customHeight="1">
      <c r="A379" s="43" t="s">
        <v>72</v>
      </c>
      <c r="B379" s="2" t="s">
        <v>73</v>
      </c>
      <c r="C379" s="47"/>
      <c r="D379" s="48"/>
      <c r="E379" s="45">
        <f>C379*D379*F379</f>
        <v>0</v>
      </c>
      <c r="F379" s="46">
        <v>1</v>
      </c>
      <c r="G379" s="28">
        <f t="shared" si="26"/>
        <v>0</v>
      </c>
    </row>
    <row r="380" spans="1:7" ht="15.75" customHeight="1">
      <c r="A380" s="43" t="s">
        <v>74</v>
      </c>
      <c r="B380" s="2" t="s">
        <v>75</v>
      </c>
      <c r="C380" s="47"/>
      <c r="D380" s="48"/>
      <c r="E380" s="45">
        <f>C380*D380*F380</f>
        <v>0</v>
      </c>
      <c r="F380" s="46">
        <v>1</v>
      </c>
      <c r="G380" s="28">
        <f t="shared" si="26"/>
        <v>0</v>
      </c>
    </row>
    <row r="381" spans="1:7" ht="15.75" customHeight="1">
      <c r="A381" s="123" t="s">
        <v>76</v>
      </c>
      <c r="B381" s="124"/>
      <c r="C381" s="124"/>
      <c r="D381" s="124"/>
      <c r="E381" s="124"/>
      <c r="F381" s="125"/>
      <c r="G381" s="36"/>
    </row>
    <row r="382" spans="1:7" ht="15.75" customHeight="1">
      <c r="A382" s="43" t="s">
        <v>77</v>
      </c>
      <c r="B382" s="2" t="s">
        <v>78</v>
      </c>
      <c r="C382" s="47"/>
      <c r="D382" s="49"/>
      <c r="E382" s="45">
        <f t="shared" ref="E382:E388" si="29">C382*D382*F382</f>
        <v>0</v>
      </c>
      <c r="F382" s="46">
        <v>1</v>
      </c>
      <c r="G382" s="28">
        <f t="shared" si="26"/>
        <v>0</v>
      </c>
    </row>
    <row r="383" spans="1:7" ht="15.75" customHeight="1">
      <c r="A383" s="43" t="s">
        <v>79</v>
      </c>
      <c r="B383" s="2" t="s">
        <v>80</v>
      </c>
      <c r="C383" s="47"/>
      <c r="D383" s="49"/>
      <c r="E383" s="45">
        <f t="shared" si="29"/>
        <v>0</v>
      </c>
      <c r="F383" s="46">
        <v>1</v>
      </c>
      <c r="G383" s="28">
        <f t="shared" si="26"/>
        <v>0</v>
      </c>
    </row>
    <row r="384" spans="1:7" ht="15.75" customHeight="1">
      <c r="A384" s="43" t="s">
        <v>81</v>
      </c>
      <c r="B384" s="2" t="s">
        <v>82</v>
      </c>
      <c r="C384" s="47"/>
      <c r="D384" s="49"/>
      <c r="E384" s="45">
        <f t="shared" si="29"/>
        <v>0</v>
      </c>
      <c r="F384" s="46">
        <v>1</v>
      </c>
      <c r="G384" s="28">
        <f t="shared" si="26"/>
        <v>0</v>
      </c>
    </row>
    <row r="385" spans="1:7" ht="15.75" customHeight="1">
      <c r="A385" s="43" t="s">
        <v>83</v>
      </c>
      <c r="B385" s="2" t="s">
        <v>84</v>
      </c>
      <c r="C385" s="47"/>
      <c r="D385" s="49"/>
      <c r="E385" s="45">
        <f t="shared" si="29"/>
        <v>0</v>
      </c>
      <c r="F385" s="46">
        <v>1</v>
      </c>
      <c r="G385" s="28">
        <f t="shared" si="26"/>
        <v>0</v>
      </c>
    </row>
    <row r="386" spans="1:7" ht="15.75" customHeight="1">
      <c r="A386" s="43" t="s">
        <v>85</v>
      </c>
      <c r="B386" s="2" t="s">
        <v>86</v>
      </c>
      <c r="C386" s="50"/>
      <c r="D386" s="51"/>
      <c r="E386" s="45">
        <f t="shared" si="29"/>
        <v>0</v>
      </c>
      <c r="F386" s="46">
        <v>1</v>
      </c>
      <c r="G386" s="28">
        <f t="shared" si="26"/>
        <v>0</v>
      </c>
    </row>
    <row r="387" spans="1:7" ht="15.75" customHeight="1">
      <c r="A387" s="43" t="s">
        <v>87</v>
      </c>
      <c r="B387" s="2" t="s">
        <v>88</v>
      </c>
      <c r="C387" s="47"/>
      <c r="D387" s="49"/>
      <c r="E387" s="45">
        <f t="shared" si="29"/>
        <v>0</v>
      </c>
      <c r="F387" s="46">
        <v>1</v>
      </c>
      <c r="G387" s="28">
        <f t="shared" si="26"/>
        <v>0</v>
      </c>
    </row>
    <row r="388" spans="1:7" ht="15.75" customHeight="1">
      <c r="A388" s="43" t="s">
        <v>89</v>
      </c>
      <c r="B388" s="2" t="s">
        <v>90</v>
      </c>
      <c r="C388" s="50"/>
      <c r="D388" s="51"/>
      <c r="E388" s="45">
        <f t="shared" si="29"/>
        <v>0</v>
      </c>
      <c r="F388" s="46">
        <v>1</v>
      </c>
      <c r="G388" s="28">
        <f t="shared" si="26"/>
        <v>0</v>
      </c>
    </row>
    <row r="389" spans="1:7" ht="15.75" customHeight="1">
      <c r="A389" s="118" t="s">
        <v>91</v>
      </c>
      <c r="B389" s="118"/>
      <c r="C389" s="118"/>
      <c r="D389" s="118"/>
      <c r="E389" s="118"/>
      <c r="F389" s="118"/>
      <c r="G389" s="36"/>
    </row>
    <row r="390" spans="1:7" ht="15.75" customHeight="1">
      <c r="A390" s="43" t="s">
        <v>92</v>
      </c>
      <c r="B390" s="2" t="s">
        <v>93</v>
      </c>
      <c r="C390" s="47"/>
      <c r="D390" s="48"/>
      <c r="E390" s="45">
        <f t="shared" ref="E390:E399" si="30">C390*D390*F390</f>
        <v>0</v>
      </c>
      <c r="F390" s="46">
        <v>1</v>
      </c>
      <c r="G390" s="28">
        <f t="shared" si="26"/>
        <v>0</v>
      </c>
    </row>
    <row r="391" spans="1:7" ht="15.75" customHeight="1">
      <c r="A391" s="43" t="s">
        <v>94</v>
      </c>
      <c r="B391" s="2" t="s">
        <v>95</v>
      </c>
      <c r="C391" s="47"/>
      <c r="D391" s="48"/>
      <c r="E391" s="45">
        <f t="shared" si="30"/>
        <v>0</v>
      </c>
      <c r="F391" s="46">
        <v>1</v>
      </c>
      <c r="G391" s="28">
        <f t="shared" si="26"/>
        <v>0</v>
      </c>
    </row>
    <row r="392" spans="1:7" ht="15.75" customHeight="1">
      <c r="A392" s="43" t="s">
        <v>96</v>
      </c>
      <c r="B392" s="2" t="s">
        <v>97</v>
      </c>
      <c r="C392" s="50"/>
      <c r="D392" s="52"/>
      <c r="E392" s="45">
        <f t="shared" si="30"/>
        <v>0</v>
      </c>
      <c r="F392" s="46">
        <v>1</v>
      </c>
      <c r="G392" s="28">
        <f t="shared" si="26"/>
        <v>0</v>
      </c>
    </row>
    <row r="393" spans="1:7" ht="15.75" customHeight="1">
      <c r="A393" s="43" t="s">
        <v>98</v>
      </c>
      <c r="B393" s="2" t="s">
        <v>179</v>
      </c>
      <c r="C393" s="50"/>
      <c r="D393" s="52"/>
      <c r="E393" s="45">
        <f t="shared" si="30"/>
        <v>0</v>
      </c>
      <c r="F393" s="46">
        <v>1</v>
      </c>
      <c r="G393" s="53">
        <f>C393*D393</f>
        <v>0</v>
      </c>
    </row>
    <row r="394" spans="1:7" ht="15.75" customHeight="1">
      <c r="A394" s="43" t="s">
        <v>100</v>
      </c>
      <c r="B394" s="2" t="s">
        <v>180</v>
      </c>
      <c r="C394" s="50"/>
      <c r="D394" s="52"/>
      <c r="E394" s="45">
        <f t="shared" si="30"/>
        <v>0</v>
      </c>
      <c r="F394" s="46">
        <v>1</v>
      </c>
      <c r="G394" s="53">
        <f>C394*D394</f>
        <v>0</v>
      </c>
    </row>
    <row r="395" spans="1:7" ht="15.75" customHeight="1">
      <c r="A395" s="43" t="s">
        <v>102</v>
      </c>
      <c r="B395" s="2" t="s">
        <v>181</v>
      </c>
      <c r="C395" s="50"/>
      <c r="D395" s="52"/>
      <c r="E395" s="45">
        <f t="shared" si="30"/>
        <v>0</v>
      </c>
      <c r="F395" s="46">
        <v>1</v>
      </c>
      <c r="G395" s="53">
        <f>C395*D395</f>
        <v>0</v>
      </c>
    </row>
    <row r="396" spans="1:7" ht="15.75" customHeight="1">
      <c r="A396" s="43" t="s">
        <v>104</v>
      </c>
      <c r="B396" s="2" t="s">
        <v>107</v>
      </c>
      <c r="C396" s="47"/>
      <c r="D396" s="48"/>
      <c r="E396" s="45">
        <f t="shared" si="30"/>
        <v>0</v>
      </c>
      <c r="F396" s="46">
        <v>1</v>
      </c>
      <c r="G396" s="28">
        <f t="shared" si="26"/>
        <v>0</v>
      </c>
    </row>
    <row r="397" spans="1:7" ht="15.75" customHeight="1">
      <c r="A397" s="43" t="s">
        <v>106</v>
      </c>
      <c r="B397" s="2" t="s">
        <v>109</v>
      </c>
      <c r="C397" s="47"/>
      <c r="D397" s="48"/>
      <c r="E397" s="45">
        <f t="shared" si="30"/>
        <v>0</v>
      </c>
      <c r="F397" s="46">
        <v>1</v>
      </c>
      <c r="G397" s="28">
        <f t="shared" si="26"/>
        <v>0</v>
      </c>
    </row>
    <row r="398" spans="1:7" ht="15.75" customHeight="1">
      <c r="A398" s="43" t="s">
        <v>108</v>
      </c>
      <c r="B398" s="2" t="s">
        <v>182</v>
      </c>
      <c r="C398" s="47"/>
      <c r="D398" s="48"/>
      <c r="E398" s="45">
        <f t="shared" si="30"/>
        <v>0</v>
      </c>
      <c r="F398" s="46">
        <v>1</v>
      </c>
      <c r="G398" s="28">
        <f t="shared" si="26"/>
        <v>0</v>
      </c>
    </row>
    <row r="399" spans="1:7" ht="15.75" customHeight="1">
      <c r="A399" s="43" t="s">
        <v>110</v>
      </c>
      <c r="B399" s="2" t="s">
        <v>113</v>
      </c>
      <c r="C399" s="50"/>
      <c r="D399" s="52"/>
      <c r="E399" s="45">
        <f t="shared" si="30"/>
        <v>0</v>
      </c>
      <c r="F399" s="46">
        <v>1</v>
      </c>
      <c r="G399" s="28">
        <f t="shared" si="26"/>
        <v>0</v>
      </c>
    </row>
    <row r="400" spans="1:7" ht="15.75" customHeight="1">
      <c r="A400" s="118" t="s">
        <v>114</v>
      </c>
      <c r="B400" s="118"/>
      <c r="C400" s="118"/>
      <c r="D400" s="118"/>
      <c r="E400" s="118"/>
      <c r="F400" s="118"/>
      <c r="G400" s="36"/>
    </row>
    <row r="401" spans="1:7" ht="15.75" customHeight="1">
      <c r="A401" s="54" t="s">
        <v>115</v>
      </c>
      <c r="B401" s="2" t="s">
        <v>116</v>
      </c>
      <c r="C401" s="55"/>
      <c r="D401" s="43"/>
      <c r="E401" s="45">
        <f>C401*D401*F401</f>
        <v>0</v>
      </c>
      <c r="F401" s="46">
        <v>1</v>
      </c>
      <c r="G401" s="28">
        <f t="shared" si="26"/>
        <v>0</v>
      </c>
    </row>
    <row r="402" spans="1:7" ht="15.75" customHeight="1">
      <c r="A402" s="54" t="s">
        <v>117</v>
      </c>
      <c r="B402" s="2" t="s">
        <v>118</v>
      </c>
      <c r="C402" s="55"/>
      <c r="D402" s="43"/>
      <c r="E402" s="45">
        <f>C402*D402*F402</f>
        <v>0</v>
      </c>
      <c r="F402" s="46">
        <v>1</v>
      </c>
      <c r="G402" s="28">
        <f t="shared" si="26"/>
        <v>0</v>
      </c>
    </row>
    <row r="403" spans="1:7" ht="15.75" customHeight="1">
      <c r="A403" s="54" t="s">
        <v>119</v>
      </c>
      <c r="B403" s="2" t="s">
        <v>120</v>
      </c>
      <c r="C403" s="55"/>
      <c r="D403" s="43"/>
      <c r="E403" s="45">
        <f>C403*D403*F403</f>
        <v>0</v>
      </c>
      <c r="F403" s="46">
        <v>1</v>
      </c>
      <c r="G403" s="28">
        <f t="shared" si="26"/>
        <v>0</v>
      </c>
    </row>
    <row r="404" spans="1:7" ht="15.75" customHeight="1">
      <c r="A404" s="118" t="s">
        <v>121</v>
      </c>
      <c r="B404" s="118"/>
      <c r="C404" s="118"/>
      <c r="D404" s="118"/>
      <c r="E404" s="118"/>
      <c r="F404" s="118"/>
      <c r="G404" s="36"/>
    </row>
    <row r="405" spans="1:7" ht="15.75" customHeight="1">
      <c r="A405" s="49" t="s">
        <v>122</v>
      </c>
      <c r="B405" s="2" t="s">
        <v>123</v>
      </c>
      <c r="C405" s="50"/>
      <c r="D405" s="50"/>
      <c r="E405" s="45">
        <f>C405*D405*F405</f>
        <v>0</v>
      </c>
      <c r="F405" s="46">
        <v>1</v>
      </c>
      <c r="G405" s="28">
        <f t="shared" si="26"/>
        <v>0</v>
      </c>
    </row>
    <row r="406" spans="1:7" ht="15.75" customHeight="1">
      <c r="A406" s="49" t="s">
        <v>124</v>
      </c>
      <c r="B406" s="2" t="s">
        <v>125</v>
      </c>
      <c r="C406" s="50"/>
      <c r="D406" s="50"/>
      <c r="E406" s="45">
        <f>C406*D406*F406</f>
        <v>0</v>
      </c>
      <c r="F406" s="46">
        <v>1</v>
      </c>
      <c r="G406" s="28">
        <f t="shared" si="26"/>
        <v>0</v>
      </c>
    </row>
    <row r="407" spans="1:7" ht="15.75" customHeight="1">
      <c r="A407" s="49" t="s">
        <v>126</v>
      </c>
      <c r="B407" s="2" t="s">
        <v>127</v>
      </c>
      <c r="C407" s="50"/>
      <c r="D407" s="50"/>
      <c r="E407" s="45">
        <f>C407*D407*F407</f>
        <v>0</v>
      </c>
      <c r="F407" s="46">
        <v>1</v>
      </c>
      <c r="G407" s="28">
        <f t="shared" ref="G407:G420" si="31">C407*D407</f>
        <v>0</v>
      </c>
    </row>
    <row r="408" spans="1:7" ht="15.75" customHeight="1">
      <c r="A408" s="49" t="s">
        <v>128</v>
      </c>
      <c r="B408" s="2" t="s">
        <v>170</v>
      </c>
      <c r="C408" s="47"/>
      <c r="D408" s="50"/>
      <c r="E408" s="45">
        <f>C408*D408*F408</f>
        <v>0</v>
      </c>
      <c r="F408" s="46">
        <v>1</v>
      </c>
      <c r="G408" s="28">
        <f t="shared" si="31"/>
        <v>0</v>
      </c>
    </row>
    <row r="409" spans="1:7" ht="15.75" customHeight="1">
      <c r="A409" s="118" t="s">
        <v>130</v>
      </c>
      <c r="B409" s="118"/>
      <c r="C409" s="118"/>
      <c r="D409" s="118"/>
      <c r="E409" s="118"/>
      <c r="F409" s="118"/>
      <c r="G409" s="36"/>
    </row>
    <row r="410" spans="1:7" ht="15.75" customHeight="1">
      <c r="A410" s="56" t="s">
        <v>131</v>
      </c>
      <c r="B410" s="2" t="s">
        <v>132</v>
      </c>
      <c r="C410" s="57"/>
      <c r="D410" s="50"/>
      <c r="E410" s="45">
        <f>C410*D410*F410</f>
        <v>0</v>
      </c>
      <c r="F410" s="46">
        <v>1</v>
      </c>
      <c r="G410" s="28">
        <f t="shared" si="31"/>
        <v>0</v>
      </c>
    </row>
    <row r="411" spans="1:7" ht="15.75" customHeight="1">
      <c r="A411" s="56" t="s">
        <v>133</v>
      </c>
      <c r="B411" s="2" t="s">
        <v>134</v>
      </c>
      <c r="C411" s="58"/>
      <c r="D411" s="50"/>
      <c r="E411" s="45">
        <f>C411*D411*F411</f>
        <v>0</v>
      </c>
      <c r="F411" s="46">
        <v>1</v>
      </c>
      <c r="G411" s="28">
        <f t="shared" si="31"/>
        <v>0</v>
      </c>
    </row>
    <row r="412" spans="1:7" ht="15.75" customHeight="1">
      <c r="A412" s="56" t="s">
        <v>135</v>
      </c>
      <c r="B412" s="2" t="s">
        <v>136</v>
      </c>
      <c r="C412" s="57"/>
      <c r="D412" s="50"/>
      <c r="E412" s="45">
        <f>C412*D412*F412</f>
        <v>0</v>
      </c>
      <c r="F412" s="46">
        <v>2</v>
      </c>
      <c r="G412" s="28">
        <f t="shared" si="31"/>
        <v>0</v>
      </c>
    </row>
    <row r="413" spans="1:7" ht="32.25" customHeight="1">
      <c r="A413" s="56" t="s">
        <v>137</v>
      </c>
      <c r="B413" s="2" t="s">
        <v>138</v>
      </c>
      <c r="C413" s="57"/>
      <c r="D413" s="50"/>
      <c r="E413" s="45">
        <f>C413*D413*F413</f>
        <v>0</v>
      </c>
      <c r="F413" s="46">
        <v>1</v>
      </c>
      <c r="G413" s="59">
        <f t="shared" si="31"/>
        <v>0</v>
      </c>
    </row>
    <row r="414" spans="1:7" ht="15.75" customHeight="1">
      <c r="A414" s="133" t="s">
        <v>139</v>
      </c>
      <c r="B414" s="133"/>
      <c r="C414" s="133"/>
      <c r="D414" s="133"/>
      <c r="E414" s="133"/>
      <c r="F414" s="133"/>
      <c r="G414" s="36"/>
    </row>
    <row r="415" spans="1:7" ht="15.75" customHeight="1">
      <c r="A415" s="60" t="s">
        <v>140</v>
      </c>
      <c r="B415" s="61" t="s">
        <v>141</v>
      </c>
      <c r="C415" s="62"/>
      <c r="D415" s="63"/>
      <c r="E415" s="45">
        <f t="shared" ref="E415:E420" si="32">C415*D415*F415</f>
        <v>0</v>
      </c>
      <c r="F415" s="63">
        <v>24</v>
      </c>
      <c r="G415" s="28">
        <f t="shared" si="31"/>
        <v>0</v>
      </c>
    </row>
    <row r="416" spans="1:7" ht="15.75" customHeight="1">
      <c r="A416" s="60" t="s">
        <v>142</v>
      </c>
      <c r="B416" s="61" t="s">
        <v>143</v>
      </c>
      <c r="C416" s="62"/>
      <c r="D416" s="63"/>
      <c r="E416" s="45">
        <f t="shared" si="32"/>
        <v>0</v>
      </c>
      <c r="F416" s="63">
        <v>24</v>
      </c>
      <c r="G416" s="28">
        <f t="shared" si="31"/>
        <v>0</v>
      </c>
    </row>
    <row r="417" spans="1:7" ht="15.75" customHeight="1">
      <c r="A417" s="60" t="s">
        <v>144</v>
      </c>
      <c r="B417" s="61" t="s">
        <v>145</v>
      </c>
      <c r="C417" s="62"/>
      <c r="D417" s="63"/>
      <c r="E417" s="45">
        <f t="shared" si="32"/>
        <v>0</v>
      </c>
      <c r="F417" s="63">
        <v>2</v>
      </c>
      <c r="G417" s="28">
        <f t="shared" si="31"/>
        <v>0</v>
      </c>
    </row>
    <row r="418" spans="1:7" ht="15.75" customHeight="1">
      <c r="A418" s="60" t="s">
        <v>146</v>
      </c>
      <c r="B418" s="61" t="s">
        <v>147</v>
      </c>
      <c r="C418" s="62"/>
      <c r="D418" s="63"/>
      <c r="E418" s="45">
        <f t="shared" si="32"/>
        <v>0</v>
      </c>
      <c r="F418" s="63">
        <v>24</v>
      </c>
      <c r="G418" s="28">
        <f t="shared" si="31"/>
        <v>0</v>
      </c>
    </row>
    <row r="419" spans="1:7" ht="15.75" customHeight="1">
      <c r="A419" s="60" t="s">
        <v>148</v>
      </c>
      <c r="B419" s="2" t="s">
        <v>149</v>
      </c>
      <c r="C419" s="57"/>
      <c r="D419" s="50"/>
      <c r="E419" s="45">
        <f t="shared" si="32"/>
        <v>0</v>
      </c>
      <c r="F419" s="46">
        <v>1</v>
      </c>
      <c r="G419" s="28">
        <f t="shared" si="31"/>
        <v>0</v>
      </c>
    </row>
    <row r="420" spans="1:7" ht="15.75" customHeight="1">
      <c r="A420" s="60" t="s">
        <v>150</v>
      </c>
      <c r="B420" s="2" t="s">
        <v>151</v>
      </c>
      <c r="C420" s="58"/>
      <c r="D420" s="50"/>
      <c r="E420" s="45">
        <f t="shared" si="32"/>
        <v>0</v>
      </c>
      <c r="F420" s="46">
        <v>1</v>
      </c>
      <c r="G420" s="28">
        <f t="shared" si="31"/>
        <v>0</v>
      </c>
    </row>
    <row r="421" spans="1:7" ht="15.75" customHeight="1">
      <c r="A421" s="60" t="s">
        <v>152</v>
      </c>
      <c r="B421" s="64" t="s">
        <v>153</v>
      </c>
      <c r="C421" s="58"/>
      <c r="D421" s="50" t="s">
        <v>154</v>
      </c>
      <c r="E421" s="45">
        <f>C421*F421</f>
        <v>0</v>
      </c>
      <c r="F421" s="46">
        <v>16</v>
      </c>
      <c r="G421" s="89" t="s">
        <v>154</v>
      </c>
    </row>
    <row r="422" spans="1:7" ht="15.75" customHeight="1">
      <c r="A422" s="60" t="s">
        <v>155</v>
      </c>
      <c r="B422" s="64" t="s">
        <v>156</v>
      </c>
      <c r="C422" s="58"/>
      <c r="D422" s="50" t="s">
        <v>154</v>
      </c>
      <c r="E422" s="45">
        <f>C422*F422</f>
        <v>0</v>
      </c>
      <c r="F422" s="46">
        <v>16</v>
      </c>
      <c r="G422" s="89" t="s">
        <v>154</v>
      </c>
    </row>
    <row r="423" spans="1:7" ht="15.75" customHeight="1">
      <c r="A423" s="60" t="s">
        <v>157</v>
      </c>
      <c r="B423" s="113" t="s">
        <v>158</v>
      </c>
      <c r="C423" s="114"/>
      <c r="D423" s="115" t="s">
        <v>154</v>
      </c>
      <c r="E423" s="67">
        <f>C423*F423</f>
        <v>0</v>
      </c>
      <c r="F423" s="68">
        <v>4</v>
      </c>
      <c r="G423" s="69" t="s">
        <v>154</v>
      </c>
    </row>
    <row r="424" spans="1:7" ht="15.75" customHeight="1">
      <c r="A424" s="71"/>
      <c r="B424" s="72" t="s">
        <v>159</v>
      </c>
      <c r="C424" s="43" t="s">
        <v>154</v>
      </c>
      <c r="D424" s="43" t="s">
        <v>154</v>
      </c>
      <c r="E424" s="73">
        <f>SUM(E353:E357,E359:E377,E379:E380,E382:E388,E390:E399,E401:E403,E405:E408,E410:E413,E415:E423)</f>
        <v>0</v>
      </c>
      <c r="F424" s="74"/>
      <c r="G424" s="5"/>
    </row>
    <row r="425" spans="1:7" ht="15.75" customHeight="1" thickBot="1">
      <c r="B425" s="71" t="s">
        <v>160</v>
      </c>
      <c r="C425" s="75" t="s">
        <v>154</v>
      </c>
      <c r="D425" s="75" t="s">
        <v>154</v>
      </c>
      <c r="E425" s="76">
        <f>E426-E424</f>
        <v>0</v>
      </c>
      <c r="F425" s="74"/>
      <c r="G425" s="5"/>
    </row>
    <row r="426" spans="1:7" ht="15.75" customHeight="1" thickBot="1">
      <c r="B426" s="71" t="s">
        <v>161</v>
      </c>
      <c r="C426" s="43" t="s">
        <v>154</v>
      </c>
      <c r="D426" s="43" t="s">
        <v>154</v>
      </c>
      <c r="E426" s="77">
        <f>E424*1.21</f>
        <v>0</v>
      </c>
      <c r="F426" s="74"/>
      <c r="G426" s="5"/>
    </row>
    <row r="427" spans="1:7" ht="15.75" customHeight="1">
      <c r="A427" s="78"/>
      <c r="B427" s="72" t="s">
        <v>162</v>
      </c>
      <c r="C427" s="43" t="s">
        <v>154</v>
      </c>
      <c r="D427" s="43" t="s">
        <v>154</v>
      </c>
      <c r="E427" s="73">
        <f>E424*1</f>
        <v>0</v>
      </c>
      <c r="F427" s="79"/>
      <c r="G427" s="79"/>
    </row>
    <row r="428" spans="1:7" ht="15.75" customHeight="1">
      <c r="A428" s="78"/>
      <c r="B428" s="72" t="s">
        <v>163</v>
      </c>
      <c r="C428" s="43" t="s">
        <v>154</v>
      </c>
      <c r="D428" s="43" t="s">
        <v>154</v>
      </c>
      <c r="E428" s="73">
        <f>E426*1</f>
        <v>0</v>
      </c>
      <c r="F428" s="79"/>
      <c r="G428" s="79"/>
    </row>
    <row r="429" spans="1:7" ht="15.75" customHeight="1">
      <c r="A429" s="78"/>
      <c r="B429" s="94"/>
      <c r="C429" s="95"/>
      <c r="D429" s="95"/>
      <c r="E429" s="96"/>
      <c r="F429" s="79"/>
      <c r="G429" s="79"/>
    </row>
    <row r="430" spans="1:7" ht="33" customHeight="1">
      <c r="A430" s="95"/>
      <c r="B430" s="129" t="s">
        <v>164</v>
      </c>
      <c r="C430" s="143"/>
      <c r="D430" s="143"/>
      <c r="E430" s="143"/>
      <c r="F430" s="143"/>
      <c r="G430" s="143"/>
    </row>
    <row r="431" spans="1:7" ht="15.75" customHeight="1">
      <c r="A431" s="95"/>
      <c r="B431" s="95"/>
      <c r="C431" s="95"/>
      <c r="D431" s="95"/>
      <c r="E431" s="95"/>
      <c r="F431" s="95"/>
      <c r="G431" s="95"/>
    </row>
    <row r="432" spans="1:7" ht="15.75" customHeight="1">
      <c r="A432" s="78"/>
      <c r="B432" s="94"/>
      <c r="C432" s="95"/>
      <c r="D432" s="95"/>
      <c r="E432" s="96"/>
      <c r="F432" s="79"/>
      <c r="G432" s="11" t="s">
        <v>185</v>
      </c>
    </row>
    <row r="433" spans="1:7" ht="15.75" customHeight="1">
      <c r="A433" s="138" t="s">
        <v>186</v>
      </c>
      <c r="B433" s="138"/>
      <c r="C433" s="138"/>
      <c r="D433" s="138"/>
      <c r="E433" s="138"/>
      <c r="F433" s="138"/>
      <c r="G433" s="130"/>
    </row>
    <row r="434" spans="1:7" ht="76.900000000000006" customHeight="1">
      <c r="A434" s="12" t="s">
        <v>7</v>
      </c>
      <c r="B434" s="12" t="s">
        <v>167</v>
      </c>
      <c r="C434" s="12" t="s">
        <v>9</v>
      </c>
      <c r="D434" s="12" t="s">
        <v>10</v>
      </c>
      <c r="E434" s="14" t="s">
        <v>11</v>
      </c>
      <c r="F434" s="15" t="s">
        <v>12</v>
      </c>
      <c r="G434" s="12" t="s">
        <v>13</v>
      </c>
    </row>
    <row r="435" spans="1:7" ht="15.75" customHeight="1">
      <c r="A435" s="16" t="s">
        <v>14</v>
      </c>
      <c r="B435" s="17" t="s">
        <v>15</v>
      </c>
      <c r="C435" s="18" t="s">
        <v>16</v>
      </c>
      <c r="D435" s="18" t="s">
        <v>17</v>
      </c>
      <c r="E435" s="19" t="s">
        <v>18</v>
      </c>
      <c r="F435" s="20" t="s">
        <v>19</v>
      </c>
      <c r="G435" s="21" t="s">
        <v>20</v>
      </c>
    </row>
    <row r="436" spans="1:7" ht="15.75" customHeight="1">
      <c r="A436" s="132" t="s">
        <v>21</v>
      </c>
      <c r="B436" s="132"/>
      <c r="C436" s="132"/>
      <c r="D436" s="132"/>
      <c r="E436" s="132"/>
      <c r="F436" s="132"/>
      <c r="G436" s="22"/>
    </row>
    <row r="437" spans="1:7" ht="15.75" customHeight="1">
      <c r="A437" s="81" t="s">
        <v>22</v>
      </c>
      <c r="B437" s="3" t="s">
        <v>23</v>
      </c>
      <c r="C437" s="82"/>
      <c r="D437" s="83"/>
      <c r="E437" s="45">
        <f>C437*D437*F437</f>
        <v>0</v>
      </c>
      <c r="F437" s="84">
        <v>2</v>
      </c>
      <c r="G437" s="28">
        <f>C437*D437</f>
        <v>0</v>
      </c>
    </row>
    <row r="438" spans="1:7" ht="15.75" customHeight="1">
      <c r="A438" s="85" t="s">
        <v>24</v>
      </c>
      <c r="B438" s="30" t="s">
        <v>25</v>
      </c>
      <c r="C438" s="86"/>
      <c r="D438" s="87"/>
      <c r="E438" s="45">
        <f>C438*D438*F438</f>
        <v>0</v>
      </c>
      <c r="F438" s="84">
        <v>2</v>
      </c>
      <c r="G438" s="28">
        <f>C438*D438</f>
        <v>0</v>
      </c>
    </row>
    <row r="439" spans="1:7" ht="15.75" customHeight="1">
      <c r="A439" s="85" t="s">
        <v>26</v>
      </c>
      <c r="B439" s="30" t="s">
        <v>27</v>
      </c>
      <c r="C439" s="86"/>
      <c r="D439" s="87"/>
      <c r="E439" s="45">
        <f>C439*D439*F439</f>
        <v>0</v>
      </c>
      <c r="F439" s="84">
        <v>2</v>
      </c>
      <c r="G439" s="28">
        <f>C439*D439</f>
        <v>0</v>
      </c>
    </row>
    <row r="440" spans="1:7" ht="15.75" customHeight="1">
      <c r="A440" s="85" t="s">
        <v>28</v>
      </c>
      <c r="B440" s="30" t="s">
        <v>29</v>
      </c>
      <c r="C440" s="86"/>
      <c r="D440" s="87"/>
      <c r="E440" s="45">
        <f>C440*D440*F440</f>
        <v>0</v>
      </c>
      <c r="F440" s="84">
        <v>2</v>
      </c>
      <c r="G440" s="28">
        <f>C440*D440</f>
        <v>0</v>
      </c>
    </row>
    <row r="441" spans="1:7" ht="15.75" customHeight="1">
      <c r="A441" s="85" t="s">
        <v>30</v>
      </c>
      <c r="B441" s="30" t="s">
        <v>31</v>
      </c>
      <c r="C441" s="88"/>
      <c r="D441" s="22"/>
      <c r="E441" s="45">
        <f>C441*D441*F441</f>
        <v>0</v>
      </c>
      <c r="F441" s="84">
        <v>2</v>
      </c>
      <c r="G441" s="28">
        <f>C441*D441</f>
        <v>0</v>
      </c>
    </row>
    <row r="442" spans="1:7" ht="15.75" customHeight="1">
      <c r="A442" s="118" t="s">
        <v>32</v>
      </c>
      <c r="B442" s="118"/>
      <c r="C442" s="118"/>
      <c r="D442" s="118"/>
      <c r="E442" s="118"/>
      <c r="F442" s="118"/>
      <c r="G442" s="36"/>
    </row>
    <row r="443" spans="1:7" ht="15.75" customHeight="1">
      <c r="A443" s="37" t="s">
        <v>33</v>
      </c>
      <c r="B443" s="38" t="s">
        <v>34</v>
      </c>
      <c r="C443" s="44"/>
      <c r="D443" s="43"/>
      <c r="E443" s="45">
        <f t="shared" ref="E443:E461" si="33">C443*D443*F443</f>
        <v>0</v>
      </c>
      <c r="F443" s="46">
        <v>2</v>
      </c>
      <c r="G443" s="28">
        <f t="shared" ref="G443:G461" si="34">C443*D443</f>
        <v>0</v>
      </c>
    </row>
    <row r="444" spans="1:7" ht="15.75" customHeight="1">
      <c r="A444" s="37" t="s">
        <v>35</v>
      </c>
      <c r="B444" s="41" t="s">
        <v>36</v>
      </c>
      <c r="C444" s="44"/>
      <c r="D444" s="43"/>
      <c r="E444" s="45">
        <f t="shared" si="33"/>
        <v>0</v>
      </c>
      <c r="F444" s="46">
        <v>2</v>
      </c>
      <c r="G444" s="28">
        <f t="shared" si="34"/>
        <v>0</v>
      </c>
    </row>
    <row r="445" spans="1:7" ht="15.75" customHeight="1">
      <c r="A445" s="37" t="s">
        <v>37</v>
      </c>
      <c r="B445" s="41" t="s">
        <v>38</v>
      </c>
      <c r="C445" s="44"/>
      <c r="D445" s="43"/>
      <c r="E445" s="45">
        <f t="shared" si="33"/>
        <v>0</v>
      </c>
      <c r="F445" s="46">
        <v>2</v>
      </c>
      <c r="G445" s="28">
        <f t="shared" si="34"/>
        <v>0</v>
      </c>
    </row>
    <row r="446" spans="1:7" ht="15.75" customHeight="1">
      <c r="A446" s="37" t="s">
        <v>39</v>
      </c>
      <c r="B446" s="42" t="s">
        <v>40</v>
      </c>
      <c r="C446" s="44"/>
      <c r="D446" s="43"/>
      <c r="E446" s="45">
        <f t="shared" si="33"/>
        <v>0</v>
      </c>
      <c r="F446" s="46">
        <v>2</v>
      </c>
      <c r="G446" s="28">
        <f t="shared" si="34"/>
        <v>0</v>
      </c>
    </row>
    <row r="447" spans="1:7" ht="15.75" customHeight="1">
      <c r="A447" s="37" t="s">
        <v>41</v>
      </c>
      <c r="B447" s="42" t="s">
        <v>42</v>
      </c>
      <c r="C447" s="44"/>
      <c r="D447" s="43"/>
      <c r="E447" s="45">
        <f t="shared" si="33"/>
        <v>0</v>
      </c>
      <c r="F447" s="46">
        <v>2</v>
      </c>
      <c r="G447" s="28">
        <f t="shared" si="34"/>
        <v>0</v>
      </c>
    </row>
    <row r="448" spans="1:7" ht="15.75" customHeight="1">
      <c r="A448" s="37" t="s">
        <v>43</v>
      </c>
      <c r="B448" s="30" t="s">
        <v>44</v>
      </c>
      <c r="C448" s="44"/>
      <c r="D448" s="43"/>
      <c r="E448" s="45">
        <f t="shared" si="33"/>
        <v>0</v>
      </c>
      <c r="F448" s="46">
        <v>2</v>
      </c>
      <c r="G448" s="28">
        <f t="shared" si="34"/>
        <v>0</v>
      </c>
    </row>
    <row r="449" spans="1:7" ht="15.75" customHeight="1">
      <c r="A449" s="37" t="s">
        <v>45</v>
      </c>
      <c r="B449" s="30" t="s">
        <v>46</v>
      </c>
      <c r="C449" s="44"/>
      <c r="D449" s="43"/>
      <c r="E449" s="45">
        <f t="shared" si="33"/>
        <v>0</v>
      </c>
      <c r="F449" s="46">
        <v>2</v>
      </c>
      <c r="G449" s="28">
        <f t="shared" si="34"/>
        <v>0</v>
      </c>
    </row>
    <row r="450" spans="1:7" ht="15.75" customHeight="1">
      <c r="A450" s="37" t="s">
        <v>47</v>
      </c>
      <c r="B450" s="30" t="s">
        <v>48</v>
      </c>
      <c r="C450" s="44"/>
      <c r="D450" s="43"/>
      <c r="E450" s="45">
        <f t="shared" si="33"/>
        <v>0</v>
      </c>
      <c r="F450" s="46">
        <v>2</v>
      </c>
      <c r="G450" s="28">
        <f t="shared" si="34"/>
        <v>0</v>
      </c>
    </row>
    <row r="451" spans="1:7" ht="15.75" customHeight="1">
      <c r="A451" s="37" t="s">
        <v>49</v>
      </c>
      <c r="B451" s="30" t="s">
        <v>50</v>
      </c>
      <c r="C451" s="44"/>
      <c r="D451" s="43"/>
      <c r="E451" s="45">
        <f t="shared" si="33"/>
        <v>0</v>
      </c>
      <c r="F451" s="46">
        <v>2</v>
      </c>
      <c r="G451" s="28">
        <f t="shared" si="34"/>
        <v>0</v>
      </c>
    </row>
    <row r="452" spans="1:7" ht="15.75" customHeight="1">
      <c r="A452" s="37" t="s">
        <v>51</v>
      </c>
      <c r="B452" s="41" t="s">
        <v>52</v>
      </c>
      <c r="C452" s="44"/>
      <c r="D452" s="43"/>
      <c r="E452" s="45">
        <f t="shared" si="33"/>
        <v>0</v>
      </c>
      <c r="F452" s="46">
        <v>1</v>
      </c>
      <c r="G452" s="28">
        <f t="shared" si="34"/>
        <v>0</v>
      </c>
    </row>
    <row r="453" spans="1:7" ht="15.75" customHeight="1">
      <c r="A453" s="43" t="s">
        <v>53</v>
      </c>
      <c r="B453" s="2" t="s">
        <v>54</v>
      </c>
      <c r="C453" s="44"/>
      <c r="D453" s="43"/>
      <c r="E453" s="45">
        <f t="shared" si="33"/>
        <v>0</v>
      </c>
      <c r="F453" s="46">
        <v>1</v>
      </c>
      <c r="G453" s="28">
        <f t="shared" si="34"/>
        <v>0</v>
      </c>
    </row>
    <row r="454" spans="1:7" ht="15.75" customHeight="1">
      <c r="A454" s="43" t="s">
        <v>55</v>
      </c>
      <c r="B454" s="2" t="s">
        <v>56</v>
      </c>
      <c r="C454" s="44"/>
      <c r="D454" s="43"/>
      <c r="E454" s="45">
        <f t="shared" si="33"/>
        <v>0</v>
      </c>
      <c r="F454" s="46">
        <v>1</v>
      </c>
      <c r="G454" s="28">
        <f t="shared" si="34"/>
        <v>0</v>
      </c>
    </row>
    <row r="455" spans="1:7" ht="15.75" customHeight="1">
      <c r="A455" s="43" t="s">
        <v>57</v>
      </c>
      <c r="B455" s="2" t="s">
        <v>58</v>
      </c>
      <c r="C455" s="44"/>
      <c r="D455" s="43"/>
      <c r="E455" s="45">
        <f t="shared" si="33"/>
        <v>0</v>
      </c>
      <c r="F455" s="46">
        <v>1</v>
      </c>
      <c r="G455" s="28">
        <f t="shared" si="34"/>
        <v>0</v>
      </c>
    </row>
    <row r="456" spans="1:7" ht="15.75" customHeight="1">
      <c r="A456" s="43" t="s">
        <v>59</v>
      </c>
      <c r="B456" s="2" t="s">
        <v>60</v>
      </c>
      <c r="C456" s="44"/>
      <c r="D456" s="43"/>
      <c r="E456" s="45">
        <f t="shared" si="33"/>
        <v>0</v>
      </c>
      <c r="F456" s="46">
        <v>1</v>
      </c>
      <c r="G456" s="28">
        <f t="shared" si="34"/>
        <v>0</v>
      </c>
    </row>
    <row r="457" spans="1:7" ht="15.75" customHeight="1">
      <c r="A457" s="43" t="s">
        <v>61</v>
      </c>
      <c r="B457" s="2" t="s">
        <v>62</v>
      </c>
      <c r="C457" s="44"/>
      <c r="D457" s="43"/>
      <c r="E457" s="45">
        <f t="shared" si="33"/>
        <v>0</v>
      </c>
      <c r="F457" s="46">
        <v>1</v>
      </c>
      <c r="G457" s="28">
        <f t="shared" si="34"/>
        <v>0</v>
      </c>
    </row>
    <row r="458" spans="1:7" ht="15.75" customHeight="1">
      <c r="A458" s="43" t="s">
        <v>63</v>
      </c>
      <c r="B458" s="2" t="s">
        <v>64</v>
      </c>
      <c r="C458" s="44"/>
      <c r="D458" s="43"/>
      <c r="E458" s="45">
        <f t="shared" si="33"/>
        <v>0</v>
      </c>
      <c r="F458" s="46">
        <v>1</v>
      </c>
      <c r="G458" s="28">
        <f t="shared" si="34"/>
        <v>0</v>
      </c>
    </row>
    <row r="459" spans="1:7" ht="15.75" customHeight="1">
      <c r="A459" s="43" t="s">
        <v>65</v>
      </c>
      <c r="B459" s="2" t="s">
        <v>66</v>
      </c>
      <c r="C459" s="44"/>
      <c r="D459" s="43"/>
      <c r="E459" s="45">
        <f t="shared" si="33"/>
        <v>0</v>
      </c>
      <c r="F459" s="46">
        <v>1</v>
      </c>
      <c r="G459" s="28">
        <f t="shared" si="34"/>
        <v>0</v>
      </c>
    </row>
    <row r="460" spans="1:7" ht="15.75" customHeight="1">
      <c r="A460" s="43" t="s">
        <v>67</v>
      </c>
      <c r="B460" s="2" t="s">
        <v>68</v>
      </c>
      <c r="C460" s="44"/>
      <c r="D460" s="43"/>
      <c r="E460" s="45">
        <f t="shared" si="33"/>
        <v>0</v>
      </c>
      <c r="F460" s="46">
        <v>1</v>
      </c>
      <c r="G460" s="28">
        <f t="shared" si="34"/>
        <v>0</v>
      </c>
    </row>
    <row r="461" spans="1:7" ht="15.75" customHeight="1">
      <c r="A461" s="43" t="s">
        <v>69</v>
      </c>
      <c r="B461" s="2" t="s">
        <v>70</v>
      </c>
      <c r="C461" s="44"/>
      <c r="D461" s="43"/>
      <c r="E461" s="45">
        <f t="shared" si="33"/>
        <v>0</v>
      </c>
      <c r="F461" s="46">
        <v>1</v>
      </c>
      <c r="G461" s="28">
        <f t="shared" si="34"/>
        <v>0</v>
      </c>
    </row>
    <row r="462" spans="1:7" ht="15.75" customHeight="1">
      <c r="A462" s="118" t="s">
        <v>71</v>
      </c>
      <c r="B462" s="118"/>
      <c r="C462" s="118"/>
      <c r="D462" s="118"/>
      <c r="E462" s="118"/>
      <c r="F462" s="118"/>
      <c r="G462" s="36"/>
    </row>
    <row r="463" spans="1:7" ht="15.75" customHeight="1">
      <c r="A463" s="43" t="s">
        <v>72</v>
      </c>
      <c r="B463" s="2" t="s">
        <v>73</v>
      </c>
      <c r="C463" s="47"/>
      <c r="D463" s="48"/>
      <c r="E463" s="45">
        <f>C463*D463*F463</f>
        <v>0</v>
      </c>
      <c r="F463" s="46">
        <v>1</v>
      </c>
      <c r="G463" s="28">
        <f>C463*D463</f>
        <v>0</v>
      </c>
    </row>
    <row r="464" spans="1:7" ht="15.75" customHeight="1">
      <c r="A464" s="43" t="s">
        <v>74</v>
      </c>
      <c r="B464" s="2" t="s">
        <v>75</v>
      </c>
      <c r="C464" s="47"/>
      <c r="D464" s="48"/>
      <c r="E464" s="45">
        <f>C464*D464*F464</f>
        <v>0</v>
      </c>
      <c r="F464" s="46">
        <v>1</v>
      </c>
      <c r="G464" s="28">
        <f>C464*D464</f>
        <v>0</v>
      </c>
    </row>
    <row r="465" spans="1:7" ht="15.75" customHeight="1">
      <c r="A465" s="123" t="s">
        <v>76</v>
      </c>
      <c r="B465" s="124"/>
      <c r="C465" s="124"/>
      <c r="D465" s="124"/>
      <c r="E465" s="124"/>
      <c r="F465" s="125"/>
      <c r="G465" s="36"/>
    </row>
    <row r="466" spans="1:7" ht="15.75" customHeight="1">
      <c r="A466" s="43" t="s">
        <v>77</v>
      </c>
      <c r="B466" s="2" t="s">
        <v>78</v>
      </c>
      <c r="C466" s="47"/>
      <c r="D466" s="49"/>
      <c r="E466" s="45">
        <f t="shared" ref="E466:E472" si="35">C466*D466*F466</f>
        <v>0</v>
      </c>
      <c r="F466" s="46">
        <v>1</v>
      </c>
      <c r="G466" s="28">
        <f t="shared" ref="G466:G472" si="36">C466*D466</f>
        <v>0</v>
      </c>
    </row>
    <row r="467" spans="1:7" ht="15.75" customHeight="1">
      <c r="A467" s="43" t="s">
        <v>79</v>
      </c>
      <c r="B467" s="2" t="s">
        <v>80</v>
      </c>
      <c r="C467" s="47"/>
      <c r="D467" s="49"/>
      <c r="E467" s="45">
        <f t="shared" si="35"/>
        <v>0</v>
      </c>
      <c r="F467" s="46">
        <v>1</v>
      </c>
      <c r="G467" s="28">
        <f t="shared" si="36"/>
        <v>0</v>
      </c>
    </row>
    <row r="468" spans="1:7" ht="15.75" customHeight="1">
      <c r="A468" s="43" t="s">
        <v>81</v>
      </c>
      <c r="B468" s="2" t="s">
        <v>82</v>
      </c>
      <c r="C468" s="47"/>
      <c r="D468" s="49"/>
      <c r="E468" s="45">
        <f t="shared" si="35"/>
        <v>0</v>
      </c>
      <c r="F468" s="46">
        <v>1</v>
      </c>
      <c r="G468" s="28">
        <f t="shared" si="36"/>
        <v>0</v>
      </c>
    </row>
    <row r="469" spans="1:7" ht="15.75" customHeight="1">
      <c r="A469" s="43" t="s">
        <v>83</v>
      </c>
      <c r="B469" s="2" t="s">
        <v>84</v>
      </c>
      <c r="C469" s="47"/>
      <c r="D469" s="49"/>
      <c r="E469" s="45">
        <f t="shared" si="35"/>
        <v>0</v>
      </c>
      <c r="F469" s="46">
        <v>1</v>
      </c>
      <c r="G469" s="28">
        <f t="shared" si="36"/>
        <v>0</v>
      </c>
    </row>
    <row r="470" spans="1:7" ht="15.75" customHeight="1">
      <c r="A470" s="43" t="s">
        <v>85</v>
      </c>
      <c r="B470" s="2" t="s">
        <v>86</v>
      </c>
      <c r="C470" s="50"/>
      <c r="D470" s="51"/>
      <c r="E470" s="45">
        <f t="shared" si="35"/>
        <v>0</v>
      </c>
      <c r="F470" s="46">
        <v>1</v>
      </c>
      <c r="G470" s="28">
        <f t="shared" si="36"/>
        <v>0</v>
      </c>
    </row>
    <row r="471" spans="1:7" ht="15.75" customHeight="1">
      <c r="A471" s="43" t="s">
        <v>87</v>
      </c>
      <c r="B471" s="2" t="s">
        <v>88</v>
      </c>
      <c r="C471" s="47"/>
      <c r="D471" s="49"/>
      <c r="E471" s="45">
        <f t="shared" si="35"/>
        <v>0</v>
      </c>
      <c r="F471" s="46">
        <v>1</v>
      </c>
      <c r="G471" s="28">
        <f t="shared" si="36"/>
        <v>0</v>
      </c>
    </row>
    <row r="472" spans="1:7" ht="15.75" customHeight="1">
      <c r="A472" s="43" t="s">
        <v>89</v>
      </c>
      <c r="B472" s="2" t="s">
        <v>90</v>
      </c>
      <c r="C472" s="50"/>
      <c r="D472" s="51"/>
      <c r="E472" s="45">
        <f t="shared" si="35"/>
        <v>0</v>
      </c>
      <c r="F472" s="46">
        <v>1</v>
      </c>
      <c r="G472" s="28">
        <f t="shared" si="36"/>
        <v>0</v>
      </c>
    </row>
    <row r="473" spans="1:7" ht="15.75" customHeight="1">
      <c r="A473" s="118" t="s">
        <v>91</v>
      </c>
      <c r="B473" s="118"/>
      <c r="C473" s="118"/>
      <c r="D473" s="118"/>
      <c r="E473" s="118"/>
      <c r="F473" s="118"/>
      <c r="G473" s="36"/>
    </row>
    <row r="474" spans="1:7" ht="15.75" customHeight="1">
      <c r="A474" s="43" t="s">
        <v>92</v>
      </c>
      <c r="B474" s="2" t="s">
        <v>93</v>
      </c>
      <c r="C474" s="47"/>
      <c r="D474" s="48"/>
      <c r="E474" s="45">
        <f t="shared" ref="E474:E483" si="37">C474*D474*F474</f>
        <v>0</v>
      </c>
      <c r="F474" s="46">
        <v>1</v>
      </c>
      <c r="G474" s="28">
        <f t="shared" ref="G474:G483" si="38">C474*D474</f>
        <v>0</v>
      </c>
    </row>
    <row r="475" spans="1:7" ht="15.75" customHeight="1">
      <c r="A475" s="43" t="s">
        <v>94</v>
      </c>
      <c r="B475" s="2" t="s">
        <v>95</v>
      </c>
      <c r="C475" s="47"/>
      <c r="D475" s="48"/>
      <c r="E475" s="45">
        <f t="shared" si="37"/>
        <v>0</v>
      </c>
      <c r="F475" s="46">
        <v>1</v>
      </c>
      <c r="G475" s="28">
        <f t="shared" si="38"/>
        <v>0</v>
      </c>
    </row>
    <row r="476" spans="1:7" ht="15.75" customHeight="1">
      <c r="A476" s="43" t="s">
        <v>96</v>
      </c>
      <c r="B476" s="2" t="s">
        <v>169</v>
      </c>
      <c r="C476" s="50"/>
      <c r="D476" s="52"/>
      <c r="E476" s="45">
        <f t="shared" si="37"/>
        <v>0</v>
      </c>
      <c r="F476" s="46">
        <v>1</v>
      </c>
      <c r="G476" s="28">
        <f t="shared" si="38"/>
        <v>0</v>
      </c>
    </row>
    <row r="477" spans="1:7" ht="15.75" customHeight="1">
      <c r="A477" s="43" t="s">
        <v>98</v>
      </c>
      <c r="B477" s="2" t="s">
        <v>179</v>
      </c>
      <c r="C477" s="50"/>
      <c r="D477" s="52"/>
      <c r="E477" s="45">
        <f t="shared" si="37"/>
        <v>0</v>
      </c>
      <c r="F477" s="46">
        <v>1</v>
      </c>
      <c r="G477" s="53">
        <f t="shared" si="38"/>
        <v>0</v>
      </c>
    </row>
    <row r="478" spans="1:7" ht="15.75" customHeight="1">
      <c r="A478" s="43" t="s">
        <v>100</v>
      </c>
      <c r="B478" s="2" t="s">
        <v>180</v>
      </c>
      <c r="C478" s="50"/>
      <c r="D478" s="52"/>
      <c r="E478" s="45">
        <f t="shared" si="37"/>
        <v>0</v>
      </c>
      <c r="F478" s="46">
        <v>1</v>
      </c>
      <c r="G478" s="53">
        <f t="shared" si="38"/>
        <v>0</v>
      </c>
    </row>
    <row r="479" spans="1:7" ht="15.75" customHeight="1">
      <c r="A479" s="43" t="s">
        <v>102</v>
      </c>
      <c r="B479" s="2" t="s">
        <v>181</v>
      </c>
      <c r="C479" s="50"/>
      <c r="D479" s="52"/>
      <c r="E479" s="45">
        <f t="shared" si="37"/>
        <v>0</v>
      </c>
      <c r="F479" s="46">
        <v>1</v>
      </c>
      <c r="G479" s="53">
        <f t="shared" si="38"/>
        <v>0</v>
      </c>
    </row>
    <row r="480" spans="1:7" ht="15.75" customHeight="1">
      <c r="A480" s="43" t="s">
        <v>104</v>
      </c>
      <c r="B480" s="2" t="s">
        <v>107</v>
      </c>
      <c r="C480" s="47"/>
      <c r="D480" s="48"/>
      <c r="E480" s="45">
        <f t="shared" si="37"/>
        <v>0</v>
      </c>
      <c r="F480" s="46">
        <v>1</v>
      </c>
      <c r="G480" s="28">
        <f t="shared" si="38"/>
        <v>0</v>
      </c>
    </row>
    <row r="481" spans="1:7" ht="15.75" customHeight="1">
      <c r="A481" s="43" t="s">
        <v>106</v>
      </c>
      <c r="B481" s="2" t="s">
        <v>109</v>
      </c>
      <c r="C481" s="47"/>
      <c r="D481" s="48"/>
      <c r="E481" s="45">
        <f t="shared" si="37"/>
        <v>0</v>
      </c>
      <c r="F481" s="46">
        <v>1</v>
      </c>
      <c r="G481" s="28">
        <f t="shared" si="38"/>
        <v>0</v>
      </c>
    </row>
    <row r="482" spans="1:7" ht="15.75" customHeight="1">
      <c r="A482" s="43" t="s">
        <v>108</v>
      </c>
      <c r="B482" s="2" t="s">
        <v>182</v>
      </c>
      <c r="C482" s="47"/>
      <c r="D482" s="48"/>
      <c r="E482" s="45">
        <f t="shared" si="37"/>
        <v>0</v>
      </c>
      <c r="F482" s="46">
        <v>1</v>
      </c>
      <c r="G482" s="28">
        <f t="shared" si="38"/>
        <v>0</v>
      </c>
    </row>
    <row r="483" spans="1:7" ht="15.75" customHeight="1">
      <c r="A483" s="43" t="s">
        <v>110</v>
      </c>
      <c r="B483" s="2" t="s">
        <v>113</v>
      </c>
      <c r="C483" s="50"/>
      <c r="D483" s="52"/>
      <c r="E483" s="45">
        <f t="shared" si="37"/>
        <v>0</v>
      </c>
      <c r="F483" s="46">
        <v>1</v>
      </c>
      <c r="G483" s="28">
        <f t="shared" si="38"/>
        <v>0</v>
      </c>
    </row>
    <row r="484" spans="1:7" ht="15.75" customHeight="1">
      <c r="A484" s="118" t="s">
        <v>114</v>
      </c>
      <c r="B484" s="118"/>
      <c r="C484" s="118"/>
      <c r="D484" s="118"/>
      <c r="E484" s="118"/>
      <c r="F484" s="118"/>
      <c r="G484" s="36"/>
    </row>
    <row r="485" spans="1:7" ht="15.75" customHeight="1">
      <c r="A485" s="54" t="s">
        <v>115</v>
      </c>
      <c r="B485" s="2" t="s">
        <v>116</v>
      </c>
      <c r="C485" s="55"/>
      <c r="D485" s="43"/>
      <c r="E485" s="45">
        <f>C485*D485*F485</f>
        <v>0</v>
      </c>
      <c r="F485" s="46">
        <v>1</v>
      </c>
      <c r="G485" s="28">
        <f>C485*D485</f>
        <v>0</v>
      </c>
    </row>
    <row r="486" spans="1:7" ht="15.75" customHeight="1">
      <c r="A486" s="54" t="s">
        <v>117</v>
      </c>
      <c r="B486" s="2" t="s">
        <v>118</v>
      </c>
      <c r="C486" s="55"/>
      <c r="D486" s="43"/>
      <c r="E486" s="45">
        <f>C486*D486*F486</f>
        <v>0</v>
      </c>
      <c r="F486" s="46">
        <v>1</v>
      </c>
      <c r="G486" s="28">
        <f>C486*D486</f>
        <v>0</v>
      </c>
    </row>
    <row r="487" spans="1:7" ht="15.75" customHeight="1">
      <c r="A487" s="54" t="s">
        <v>119</v>
      </c>
      <c r="B487" s="2" t="s">
        <v>120</v>
      </c>
      <c r="C487" s="55"/>
      <c r="D487" s="43"/>
      <c r="E487" s="45">
        <f>C487*D487*F487</f>
        <v>0</v>
      </c>
      <c r="F487" s="46">
        <v>1</v>
      </c>
      <c r="G487" s="28">
        <f>C487*D487</f>
        <v>0</v>
      </c>
    </row>
    <row r="488" spans="1:7" ht="15.75" customHeight="1">
      <c r="A488" s="118" t="s">
        <v>121</v>
      </c>
      <c r="B488" s="118"/>
      <c r="C488" s="118"/>
      <c r="D488" s="118"/>
      <c r="E488" s="118"/>
      <c r="F488" s="118"/>
      <c r="G488" s="36"/>
    </row>
    <row r="489" spans="1:7" ht="15.75" customHeight="1">
      <c r="A489" s="49" t="s">
        <v>122</v>
      </c>
      <c r="B489" s="2" t="s">
        <v>123</v>
      </c>
      <c r="C489" s="50"/>
      <c r="D489" s="50"/>
      <c r="E489" s="45">
        <f>C489*D489*F489</f>
        <v>0</v>
      </c>
      <c r="F489" s="46">
        <v>1</v>
      </c>
      <c r="G489" s="28">
        <f>C489*D489</f>
        <v>0</v>
      </c>
    </row>
    <row r="490" spans="1:7" ht="15.75" customHeight="1">
      <c r="A490" s="49" t="s">
        <v>124</v>
      </c>
      <c r="B490" s="2" t="s">
        <v>125</v>
      </c>
      <c r="C490" s="50"/>
      <c r="D490" s="50"/>
      <c r="E490" s="45">
        <f>C490*D490*F490</f>
        <v>0</v>
      </c>
      <c r="F490" s="46">
        <v>1</v>
      </c>
      <c r="G490" s="28">
        <f>C490*D490</f>
        <v>0</v>
      </c>
    </row>
    <row r="491" spans="1:7" ht="15.75" customHeight="1">
      <c r="A491" s="49" t="s">
        <v>126</v>
      </c>
      <c r="B491" s="2" t="s">
        <v>127</v>
      </c>
      <c r="C491" s="50"/>
      <c r="D491" s="50"/>
      <c r="E491" s="45">
        <f>C491*D491*F491</f>
        <v>0</v>
      </c>
      <c r="F491" s="46">
        <v>1</v>
      </c>
      <c r="G491" s="28">
        <f>C491*D491</f>
        <v>0</v>
      </c>
    </row>
    <row r="492" spans="1:7" ht="15.75" customHeight="1">
      <c r="A492" s="49" t="s">
        <v>128</v>
      </c>
      <c r="B492" s="2" t="s">
        <v>170</v>
      </c>
      <c r="C492" s="47"/>
      <c r="D492" s="50"/>
      <c r="E492" s="45">
        <f>C492*D492*F492</f>
        <v>0</v>
      </c>
      <c r="F492" s="46">
        <v>1</v>
      </c>
      <c r="G492" s="28">
        <f>C492*D492</f>
        <v>0</v>
      </c>
    </row>
    <row r="493" spans="1:7" ht="15.75" customHeight="1">
      <c r="A493" s="118" t="s">
        <v>130</v>
      </c>
      <c r="B493" s="118"/>
      <c r="C493" s="118"/>
      <c r="D493" s="118"/>
      <c r="E493" s="118"/>
      <c r="F493" s="118"/>
      <c r="G493" s="36"/>
    </row>
    <row r="494" spans="1:7" ht="15.75" customHeight="1">
      <c r="A494" s="56" t="s">
        <v>131</v>
      </c>
      <c r="B494" s="2" t="s">
        <v>132</v>
      </c>
      <c r="C494" s="57"/>
      <c r="D494" s="50"/>
      <c r="E494" s="45">
        <f>C494*D494*F494</f>
        <v>0</v>
      </c>
      <c r="F494" s="46">
        <v>1</v>
      </c>
      <c r="G494" s="28">
        <f>C494*D494</f>
        <v>0</v>
      </c>
    </row>
    <row r="495" spans="1:7" ht="15.75" customHeight="1">
      <c r="A495" s="56" t="s">
        <v>133</v>
      </c>
      <c r="B495" s="2" t="s">
        <v>134</v>
      </c>
      <c r="C495" s="58"/>
      <c r="D495" s="50"/>
      <c r="E495" s="45">
        <f>C495*D495*F495</f>
        <v>0</v>
      </c>
      <c r="F495" s="46">
        <v>1</v>
      </c>
      <c r="G495" s="28">
        <f>C495*D495</f>
        <v>0</v>
      </c>
    </row>
    <row r="496" spans="1:7" ht="15.75" customHeight="1">
      <c r="A496" s="56" t="s">
        <v>135</v>
      </c>
      <c r="B496" s="2" t="s">
        <v>136</v>
      </c>
      <c r="C496" s="57"/>
      <c r="D496" s="50"/>
      <c r="E496" s="45">
        <f>C496*D496*F496</f>
        <v>0</v>
      </c>
      <c r="F496" s="46">
        <v>2</v>
      </c>
      <c r="G496" s="28">
        <f>C496*D496</f>
        <v>0</v>
      </c>
    </row>
    <row r="497" spans="1:7" ht="32.25" customHeight="1">
      <c r="A497" s="56" t="s">
        <v>137</v>
      </c>
      <c r="B497" s="2" t="s">
        <v>138</v>
      </c>
      <c r="C497" s="57"/>
      <c r="D497" s="50"/>
      <c r="E497" s="45">
        <f>C497*D497*F497</f>
        <v>0</v>
      </c>
      <c r="F497" s="46">
        <v>1</v>
      </c>
      <c r="G497" s="59">
        <f>C497*D497</f>
        <v>0</v>
      </c>
    </row>
    <row r="498" spans="1:7" ht="15.75" customHeight="1">
      <c r="A498" s="133" t="s">
        <v>139</v>
      </c>
      <c r="B498" s="133"/>
      <c r="C498" s="133"/>
      <c r="D498" s="133"/>
      <c r="E498" s="133"/>
      <c r="F498" s="133"/>
      <c r="G498" s="36"/>
    </row>
    <row r="499" spans="1:7" ht="15.75" customHeight="1">
      <c r="A499" s="60" t="s">
        <v>140</v>
      </c>
      <c r="B499" s="61" t="s">
        <v>141</v>
      </c>
      <c r="C499" s="62"/>
      <c r="D499" s="63"/>
      <c r="E499" s="45">
        <f t="shared" ref="E499:E504" si="39">C499*D499*F499</f>
        <v>0</v>
      </c>
      <c r="F499" s="63">
        <v>24</v>
      </c>
      <c r="G499" s="28">
        <f t="shared" ref="G499:G504" si="40">C499*D499</f>
        <v>0</v>
      </c>
    </row>
    <row r="500" spans="1:7" ht="15.75" customHeight="1">
      <c r="A500" s="60" t="s">
        <v>142</v>
      </c>
      <c r="B500" s="61" t="s">
        <v>143</v>
      </c>
      <c r="C500" s="62"/>
      <c r="D500" s="63"/>
      <c r="E500" s="45">
        <f t="shared" si="39"/>
        <v>0</v>
      </c>
      <c r="F500" s="63">
        <v>24</v>
      </c>
      <c r="G500" s="28">
        <f t="shared" si="40"/>
        <v>0</v>
      </c>
    </row>
    <row r="501" spans="1:7" ht="15.75" customHeight="1">
      <c r="A501" s="60" t="s">
        <v>144</v>
      </c>
      <c r="B501" s="61" t="s">
        <v>145</v>
      </c>
      <c r="C501" s="62"/>
      <c r="D501" s="63"/>
      <c r="E501" s="45">
        <f t="shared" si="39"/>
        <v>0</v>
      </c>
      <c r="F501" s="63">
        <v>2</v>
      </c>
      <c r="G501" s="28">
        <f t="shared" si="40"/>
        <v>0</v>
      </c>
    </row>
    <row r="502" spans="1:7" ht="15.75" customHeight="1">
      <c r="A502" s="60" t="s">
        <v>146</v>
      </c>
      <c r="B502" s="61" t="s">
        <v>147</v>
      </c>
      <c r="C502" s="62"/>
      <c r="D502" s="63"/>
      <c r="E502" s="45">
        <f t="shared" si="39"/>
        <v>0</v>
      </c>
      <c r="F502" s="63">
        <v>24</v>
      </c>
      <c r="G502" s="28">
        <f t="shared" si="40"/>
        <v>0</v>
      </c>
    </row>
    <row r="503" spans="1:7" ht="15.75" customHeight="1">
      <c r="A503" s="60" t="s">
        <v>148</v>
      </c>
      <c r="B503" s="2" t="s">
        <v>149</v>
      </c>
      <c r="C503" s="57"/>
      <c r="D503" s="50"/>
      <c r="E503" s="45">
        <f t="shared" si="39"/>
        <v>0</v>
      </c>
      <c r="F503" s="46">
        <v>1</v>
      </c>
      <c r="G503" s="28">
        <f t="shared" si="40"/>
        <v>0</v>
      </c>
    </row>
    <row r="504" spans="1:7" ht="15.75" customHeight="1">
      <c r="A504" s="60" t="s">
        <v>150</v>
      </c>
      <c r="B504" s="2" t="s">
        <v>151</v>
      </c>
      <c r="C504" s="58"/>
      <c r="D504" s="50"/>
      <c r="E504" s="45">
        <f t="shared" si="39"/>
        <v>0</v>
      </c>
      <c r="F504" s="46">
        <v>1</v>
      </c>
      <c r="G504" s="28">
        <f t="shared" si="40"/>
        <v>0</v>
      </c>
    </row>
    <row r="505" spans="1:7" ht="15.75" customHeight="1">
      <c r="A505" s="60" t="s">
        <v>152</v>
      </c>
      <c r="B505" s="64" t="s">
        <v>153</v>
      </c>
      <c r="C505" s="58"/>
      <c r="D505" s="50" t="s">
        <v>154</v>
      </c>
      <c r="E505" s="45">
        <f>C505*F505</f>
        <v>0</v>
      </c>
      <c r="F505" s="46">
        <v>16</v>
      </c>
      <c r="G505" s="89" t="s">
        <v>154</v>
      </c>
    </row>
    <row r="506" spans="1:7" ht="15.75" customHeight="1">
      <c r="A506" s="60" t="s">
        <v>155</v>
      </c>
      <c r="B506" s="64" t="s">
        <v>156</v>
      </c>
      <c r="C506" s="58"/>
      <c r="D506" s="50" t="s">
        <v>154</v>
      </c>
      <c r="E506" s="45">
        <f>C506*F506</f>
        <v>0</v>
      </c>
      <c r="F506" s="46">
        <v>16</v>
      </c>
      <c r="G506" s="89" t="s">
        <v>154</v>
      </c>
    </row>
    <row r="507" spans="1:7" ht="15.75" customHeight="1">
      <c r="A507" s="60" t="s">
        <v>157</v>
      </c>
      <c r="B507" s="113" t="s">
        <v>158</v>
      </c>
      <c r="C507" s="114"/>
      <c r="D507" s="115" t="s">
        <v>154</v>
      </c>
      <c r="E507" s="67">
        <f>C507*F507</f>
        <v>0</v>
      </c>
      <c r="F507" s="68">
        <v>4</v>
      </c>
      <c r="G507" s="69" t="s">
        <v>154</v>
      </c>
    </row>
    <row r="508" spans="1:7" ht="15.75" customHeight="1">
      <c r="A508" s="71"/>
      <c r="B508" s="72" t="s">
        <v>159</v>
      </c>
      <c r="C508" s="43" t="s">
        <v>154</v>
      </c>
      <c r="D508" s="43" t="s">
        <v>154</v>
      </c>
      <c r="E508" s="73">
        <f>SUM(E437:E441,E443:E461,E463:E464,E466:E472,E474:E483,E485:E487,E489:E492,E494:E497,E499:E507)</f>
        <v>0</v>
      </c>
      <c r="F508" s="74"/>
      <c r="G508" s="5"/>
    </row>
    <row r="509" spans="1:7" ht="15.75" customHeight="1" thickBot="1">
      <c r="B509" s="71" t="s">
        <v>160</v>
      </c>
      <c r="C509" s="75" t="s">
        <v>154</v>
      </c>
      <c r="D509" s="75" t="s">
        <v>154</v>
      </c>
      <c r="E509" s="76">
        <f>E510-E508</f>
        <v>0</v>
      </c>
      <c r="F509" s="74"/>
      <c r="G509" s="5"/>
    </row>
    <row r="510" spans="1:7" ht="15.75" customHeight="1" thickBot="1">
      <c r="B510" s="71" t="s">
        <v>161</v>
      </c>
      <c r="C510" s="43" t="s">
        <v>154</v>
      </c>
      <c r="D510" s="43" t="s">
        <v>154</v>
      </c>
      <c r="E510" s="77">
        <f>E508*1.21</f>
        <v>0</v>
      </c>
      <c r="F510" s="74"/>
      <c r="G510" s="5"/>
    </row>
    <row r="511" spans="1:7" ht="15.75" customHeight="1">
      <c r="A511" s="78"/>
      <c r="B511" s="72" t="s">
        <v>162</v>
      </c>
      <c r="C511" s="43" t="s">
        <v>154</v>
      </c>
      <c r="D511" s="43" t="s">
        <v>154</v>
      </c>
      <c r="E511" s="73">
        <f>E508*1</f>
        <v>0</v>
      </c>
      <c r="F511" s="79"/>
      <c r="G511" s="79"/>
    </row>
    <row r="512" spans="1:7" ht="15.75" customHeight="1">
      <c r="A512" s="78"/>
      <c r="B512" s="72" t="s">
        <v>163</v>
      </c>
      <c r="C512" s="43" t="s">
        <v>154</v>
      </c>
      <c r="D512" s="43" t="s">
        <v>154</v>
      </c>
      <c r="E512" s="73">
        <f>E510*1</f>
        <v>0</v>
      </c>
      <c r="F512" s="79"/>
      <c r="G512" s="79"/>
    </row>
    <row r="513" spans="1:7" ht="15.75" customHeight="1">
      <c r="A513" s="78"/>
      <c r="B513" s="94"/>
      <c r="C513" s="95"/>
      <c r="D513" s="95"/>
      <c r="E513" s="96"/>
      <c r="F513" s="79"/>
      <c r="G513" s="79"/>
    </row>
    <row r="514" spans="1:7" ht="29.25" customHeight="1">
      <c r="A514" s="80"/>
      <c r="B514" s="129" t="s">
        <v>164</v>
      </c>
      <c r="C514" s="143"/>
      <c r="D514" s="143"/>
      <c r="E514" s="143"/>
      <c r="F514" s="143"/>
      <c r="G514" s="143"/>
    </row>
    <row r="515" spans="1:7" ht="15.6">
      <c r="A515" s="80"/>
      <c r="B515" s="80"/>
      <c r="C515" s="111"/>
      <c r="D515" s="111"/>
      <c r="E515" s="111"/>
      <c r="F515" s="111"/>
      <c r="G515" s="111"/>
    </row>
    <row r="516" spans="1:7" ht="15.75" customHeight="1">
      <c r="A516" s="95"/>
      <c r="B516" s="95"/>
      <c r="C516" s="95"/>
      <c r="D516" s="95"/>
      <c r="E516" s="95"/>
      <c r="F516" s="95"/>
      <c r="G516" s="11" t="s">
        <v>187</v>
      </c>
    </row>
    <row r="517" spans="1:7" ht="15.75" customHeight="1">
      <c r="A517" s="130" t="s">
        <v>188</v>
      </c>
      <c r="B517" s="130"/>
      <c r="C517" s="130"/>
      <c r="D517" s="130"/>
      <c r="E517" s="130"/>
      <c r="F517" s="130"/>
      <c r="G517" s="130"/>
    </row>
    <row r="518" spans="1:7" ht="80.45" customHeight="1">
      <c r="A518" s="12" t="s">
        <v>7</v>
      </c>
      <c r="B518" s="12" t="s">
        <v>167</v>
      </c>
      <c r="C518" s="12" t="s">
        <v>9</v>
      </c>
      <c r="D518" s="12" t="s">
        <v>10</v>
      </c>
      <c r="E518" s="14" t="s">
        <v>11</v>
      </c>
      <c r="F518" s="15" t="s">
        <v>12</v>
      </c>
      <c r="G518" s="12" t="s">
        <v>13</v>
      </c>
    </row>
    <row r="519" spans="1:7" ht="15.75" customHeight="1">
      <c r="A519" s="16" t="s">
        <v>14</v>
      </c>
      <c r="B519" s="17" t="s">
        <v>15</v>
      </c>
      <c r="C519" s="18" t="s">
        <v>16</v>
      </c>
      <c r="D519" s="18" t="s">
        <v>17</v>
      </c>
      <c r="E519" s="18" t="s">
        <v>18</v>
      </c>
      <c r="F519" s="20" t="s">
        <v>19</v>
      </c>
      <c r="G519" s="21" t="s">
        <v>20</v>
      </c>
    </row>
    <row r="520" spans="1:7" ht="15.75" customHeight="1">
      <c r="A520" s="132" t="s">
        <v>21</v>
      </c>
      <c r="B520" s="132"/>
      <c r="C520" s="132"/>
      <c r="D520" s="132"/>
      <c r="E520" s="132"/>
      <c r="F520" s="132"/>
      <c r="G520" s="22"/>
    </row>
    <row r="521" spans="1:7" ht="15.75" customHeight="1">
      <c r="A521" s="81" t="s">
        <v>22</v>
      </c>
      <c r="B521" s="3" t="s">
        <v>23</v>
      </c>
      <c r="C521" s="82"/>
      <c r="D521" s="83"/>
      <c r="E521" s="45">
        <f>C521*D521*F521</f>
        <v>0</v>
      </c>
      <c r="F521" s="84">
        <v>2</v>
      </c>
      <c r="G521" s="28">
        <f>C521*D521</f>
        <v>0</v>
      </c>
    </row>
    <row r="522" spans="1:7" ht="15.75" customHeight="1">
      <c r="A522" s="85" t="s">
        <v>24</v>
      </c>
      <c r="B522" s="30" t="s">
        <v>25</v>
      </c>
      <c r="C522" s="86"/>
      <c r="D522" s="87"/>
      <c r="E522" s="45">
        <f>C522*D522*F522</f>
        <v>0</v>
      </c>
      <c r="F522" s="84">
        <v>2</v>
      </c>
      <c r="G522" s="28">
        <f>C522*D522</f>
        <v>0</v>
      </c>
    </row>
    <row r="523" spans="1:7" ht="15.75" customHeight="1">
      <c r="A523" s="85" t="s">
        <v>26</v>
      </c>
      <c r="B523" s="30" t="s">
        <v>27</v>
      </c>
      <c r="C523" s="86"/>
      <c r="D523" s="87"/>
      <c r="E523" s="45">
        <f>C523*D523*F523</f>
        <v>0</v>
      </c>
      <c r="F523" s="84">
        <v>2</v>
      </c>
      <c r="G523" s="28">
        <f>C523*D523</f>
        <v>0</v>
      </c>
    </row>
    <row r="524" spans="1:7" ht="15.75" customHeight="1">
      <c r="A524" s="85" t="s">
        <v>28</v>
      </c>
      <c r="B524" s="30" t="s">
        <v>29</v>
      </c>
      <c r="C524" s="86"/>
      <c r="D524" s="87"/>
      <c r="E524" s="45">
        <f>C524*D524*F524</f>
        <v>0</v>
      </c>
      <c r="F524" s="84">
        <v>2</v>
      </c>
      <c r="G524" s="28">
        <f>C524*D524</f>
        <v>0</v>
      </c>
    </row>
    <row r="525" spans="1:7" ht="15.75" customHeight="1">
      <c r="A525" s="85" t="s">
        <v>30</v>
      </c>
      <c r="B525" s="30" t="s">
        <v>31</v>
      </c>
      <c r="C525" s="88"/>
      <c r="D525" s="22"/>
      <c r="E525" s="45">
        <f>C525*D525*F525</f>
        <v>0</v>
      </c>
      <c r="F525" s="84">
        <v>2</v>
      </c>
      <c r="G525" s="28">
        <f>C525*D525</f>
        <v>0</v>
      </c>
    </row>
    <row r="526" spans="1:7" ht="15.75" customHeight="1">
      <c r="A526" s="118" t="s">
        <v>32</v>
      </c>
      <c r="B526" s="118"/>
      <c r="C526" s="118"/>
      <c r="D526" s="118"/>
      <c r="E526" s="118"/>
      <c r="F526" s="118"/>
      <c r="G526" s="36"/>
    </row>
    <row r="527" spans="1:7" ht="15.75" customHeight="1">
      <c r="A527" s="37" t="s">
        <v>33</v>
      </c>
      <c r="B527" s="38" t="s">
        <v>34</v>
      </c>
      <c r="C527" s="44"/>
      <c r="D527" s="43"/>
      <c r="E527" s="45">
        <f>C527*D527*F527</f>
        <v>0</v>
      </c>
      <c r="F527" s="46">
        <v>2</v>
      </c>
      <c r="G527" s="28">
        <f>C527*D527</f>
        <v>0</v>
      </c>
    </row>
    <row r="528" spans="1:7" ht="15.75" customHeight="1">
      <c r="A528" s="37" t="s">
        <v>35</v>
      </c>
      <c r="B528" s="41" t="s">
        <v>36</v>
      </c>
      <c r="C528" s="44"/>
      <c r="D528" s="43"/>
      <c r="E528" s="45">
        <f>C528*D528*F528</f>
        <v>0</v>
      </c>
      <c r="F528" s="46">
        <v>2</v>
      </c>
      <c r="G528" s="28">
        <f>C528*D528</f>
        <v>0</v>
      </c>
    </row>
    <row r="529" spans="1:7" ht="15.75" customHeight="1">
      <c r="A529" s="37" t="s">
        <v>37</v>
      </c>
      <c r="B529" s="41" t="s">
        <v>38</v>
      </c>
      <c r="C529" s="44"/>
      <c r="D529" s="43"/>
      <c r="E529" s="45">
        <f>C529*D529*F529</f>
        <v>0</v>
      </c>
      <c r="F529" s="46">
        <v>2</v>
      </c>
      <c r="G529" s="28">
        <f>C529*D529</f>
        <v>0</v>
      </c>
    </row>
    <row r="530" spans="1:7" ht="15.75" customHeight="1">
      <c r="A530" s="37" t="s">
        <v>39</v>
      </c>
      <c r="B530" s="42" t="s">
        <v>40</v>
      </c>
      <c r="C530" s="44"/>
      <c r="D530" s="43"/>
      <c r="E530" s="45">
        <f>C530*D530*F530</f>
        <v>0</v>
      </c>
      <c r="F530" s="46">
        <v>2</v>
      </c>
      <c r="G530" s="28">
        <f>C530*D530</f>
        <v>0</v>
      </c>
    </row>
    <row r="531" spans="1:7" ht="15.75" customHeight="1">
      <c r="A531" s="37" t="s">
        <v>41</v>
      </c>
      <c r="B531" s="42" t="s">
        <v>42</v>
      </c>
      <c r="C531" s="44"/>
      <c r="D531" s="43"/>
      <c r="E531" s="45">
        <f>C531*D531*F531</f>
        <v>0</v>
      </c>
      <c r="F531" s="46">
        <v>2</v>
      </c>
      <c r="G531" s="28">
        <f>C531*D531</f>
        <v>0</v>
      </c>
    </row>
    <row r="532" spans="1:7" ht="15.75" customHeight="1">
      <c r="A532" s="37" t="s">
        <v>43</v>
      </c>
      <c r="B532" s="30" t="s">
        <v>44</v>
      </c>
      <c r="C532" s="44"/>
      <c r="D532" s="43"/>
      <c r="E532" s="45">
        <f t="shared" ref="E532:E545" si="41">C532*D532*F532</f>
        <v>0</v>
      </c>
      <c r="F532" s="46">
        <v>2</v>
      </c>
      <c r="G532" s="28">
        <f t="shared" ref="G532:G545" si="42">C532*D532</f>
        <v>0</v>
      </c>
    </row>
    <row r="533" spans="1:7" ht="15.75" customHeight="1">
      <c r="A533" s="37" t="s">
        <v>45</v>
      </c>
      <c r="B533" s="30" t="s">
        <v>46</v>
      </c>
      <c r="C533" s="44"/>
      <c r="D533" s="43"/>
      <c r="E533" s="45">
        <f t="shared" si="41"/>
        <v>0</v>
      </c>
      <c r="F533" s="46">
        <v>2</v>
      </c>
      <c r="G533" s="28">
        <f t="shared" si="42"/>
        <v>0</v>
      </c>
    </row>
    <row r="534" spans="1:7" ht="15.75" customHeight="1">
      <c r="A534" s="37" t="s">
        <v>47</v>
      </c>
      <c r="B534" s="30" t="s">
        <v>48</v>
      </c>
      <c r="C534" s="44"/>
      <c r="D534" s="43"/>
      <c r="E534" s="45">
        <f t="shared" si="41"/>
        <v>0</v>
      </c>
      <c r="F534" s="46">
        <v>2</v>
      </c>
      <c r="G534" s="28">
        <f t="shared" si="42"/>
        <v>0</v>
      </c>
    </row>
    <row r="535" spans="1:7" ht="15.75" customHeight="1">
      <c r="A535" s="37" t="s">
        <v>49</v>
      </c>
      <c r="B535" s="30" t="s">
        <v>50</v>
      </c>
      <c r="C535" s="44"/>
      <c r="D535" s="43"/>
      <c r="E535" s="45">
        <f t="shared" si="41"/>
        <v>0</v>
      </c>
      <c r="F535" s="46">
        <v>2</v>
      </c>
      <c r="G535" s="28">
        <f t="shared" si="42"/>
        <v>0</v>
      </c>
    </row>
    <row r="536" spans="1:7" ht="15.75" customHeight="1">
      <c r="A536" s="37" t="s">
        <v>51</v>
      </c>
      <c r="B536" s="41" t="s">
        <v>52</v>
      </c>
      <c r="C536" s="44"/>
      <c r="D536" s="43"/>
      <c r="E536" s="45">
        <f t="shared" si="41"/>
        <v>0</v>
      </c>
      <c r="F536" s="46">
        <v>1</v>
      </c>
      <c r="G536" s="28">
        <f t="shared" si="42"/>
        <v>0</v>
      </c>
    </row>
    <row r="537" spans="1:7" ht="15.75" customHeight="1">
      <c r="A537" s="43" t="s">
        <v>53</v>
      </c>
      <c r="B537" s="2" t="s">
        <v>54</v>
      </c>
      <c r="C537" s="44"/>
      <c r="D537" s="43"/>
      <c r="E537" s="45">
        <f t="shared" si="41"/>
        <v>0</v>
      </c>
      <c r="F537" s="46">
        <v>1</v>
      </c>
      <c r="G537" s="28">
        <f t="shared" si="42"/>
        <v>0</v>
      </c>
    </row>
    <row r="538" spans="1:7" ht="15.75" customHeight="1">
      <c r="A538" s="43" t="s">
        <v>55</v>
      </c>
      <c r="B538" s="2" t="s">
        <v>56</v>
      </c>
      <c r="C538" s="44"/>
      <c r="D538" s="43"/>
      <c r="E538" s="45">
        <f t="shared" si="41"/>
        <v>0</v>
      </c>
      <c r="F538" s="46">
        <v>1</v>
      </c>
      <c r="G538" s="28">
        <f t="shared" si="42"/>
        <v>0</v>
      </c>
    </row>
    <row r="539" spans="1:7" ht="15.75" customHeight="1">
      <c r="A539" s="43" t="s">
        <v>57</v>
      </c>
      <c r="B539" s="2" t="s">
        <v>58</v>
      </c>
      <c r="C539" s="44"/>
      <c r="D539" s="43"/>
      <c r="E539" s="45">
        <f t="shared" si="41"/>
        <v>0</v>
      </c>
      <c r="F539" s="46">
        <v>1</v>
      </c>
      <c r="G539" s="28">
        <f t="shared" si="42"/>
        <v>0</v>
      </c>
    </row>
    <row r="540" spans="1:7" ht="15.75" customHeight="1">
      <c r="A540" s="43" t="s">
        <v>59</v>
      </c>
      <c r="B540" s="2" t="s">
        <v>60</v>
      </c>
      <c r="C540" s="44"/>
      <c r="D540" s="43"/>
      <c r="E540" s="45">
        <f t="shared" si="41"/>
        <v>0</v>
      </c>
      <c r="F540" s="46">
        <v>1</v>
      </c>
      <c r="G540" s="28">
        <f t="shared" si="42"/>
        <v>0</v>
      </c>
    </row>
    <row r="541" spans="1:7" ht="15.75" customHeight="1">
      <c r="A541" s="43" t="s">
        <v>61</v>
      </c>
      <c r="B541" s="2" t="s">
        <v>62</v>
      </c>
      <c r="C541" s="44"/>
      <c r="D541" s="43"/>
      <c r="E541" s="45">
        <f t="shared" si="41"/>
        <v>0</v>
      </c>
      <c r="F541" s="46">
        <v>1</v>
      </c>
      <c r="G541" s="28">
        <f t="shared" si="42"/>
        <v>0</v>
      </c>
    </row>
    <row r="542" spans="1:7" ht="15.75" customHeight="1">
      <c r="A542" s="43" t="s">
        <v>63</v>
      </c>
      <c r="B542" s="2" t="s">
        <v>64</v>
      </c>
      <c r="C542" s="44"/>
      <c r="D542" s="43"/>
      <c r="E542" s="45">
        <f t="shared" si="41"/>
        <v>0</v>
      </c>
      <c r="F542" s="46">
        <v>1</v>
      </c>
      <c r="G542" s="28">
        <f t="shared" si="42"/>
        <v>0</v>
      </c>
    </row>
    <row r="543" spans="1:7" ht="15.75" customHeight="1">
      <c r="A543" s="43" t="s">
        <v>65</v>
      </c>
      <c r="B543" s="2" t="s">
        <v>66</v>
      </c>
      <c r="C543" s="44"/>
      <c r="D543" s="43"/>
      <c r="E543" s="45">
        <f t="shared" si="41"/>
        <v>0</v>
      </c>
      <c r="F543" s="46">
        <v>1</v>
      </c>
      <c r="G543" s="28">
        <f t="shared" si="42"/>
        <v>0</v>
      </c>
    </row>
    <row r="544" spans="1:7" ht="15.75" customHeight="1">
      <c r="A544" s="43" t="s">
        <v>67</v>
      </c>
      <c r="B544" s="2" t="s">
        <v>68</v>
      </c>
      <c r="C544" s="44"/>
      <c r="D544" s="43"/>
      <c r="E544" s="45">
        <f t="shared" si="41"/>
        <v>0</v>
      </c>
      <c r="F544" s="46">
        <v>1</v>
      </c>
      <c r="G544" s="28">
        <f t="shared" si="42"/>
        <v>0</v>
      </c>
    </row>
    <row r="545" spans="1:7" ht="15.75" customHeight="1">
      <c r="A545" s="43" t="s">
        <v>69</v>
      </c>
      <c r="B545" s="2" t="s">
        <v>70</v>
      </c>
      <c r="C545" s="44"/>
      <c r="D545" s="43"/>
      <c r="E545" s="45">
        <f t="shared" si="41"/>
        <v>0</v>
      </c>
      <c r="F545" s="46">
        <v>1</v>
      </c>
      <c r="G545" s="28">
        <f t="shared" si="42"/>
        <v>0</v>
      </c>
    </row>
    <row r="546" spans="1:7" ht="15.75" customHeight="1">
      <c r="A546" s="118" t="s">
        <v>71</v>
      </c>
      <c r="B546" s="118"/>
      <c r="C546" s="118"/>
      <c r="D546" s="118"/>
      <c r="E546" s="118"/>
      <c r="F546" s="118"/>
      <c r="G546" s="36"/>
    </row>
    <row r="547" spans="1:7" ht="15.75" customHeight="1">
      <c r="A547" s="43" t="s">
        <v>72</v>
      </c>
      <c r="B547" s="2" t="s">
        <v>168</v>
      </c>
      <c r="C547" s="47"/>
      <c r="D547" s="48"/>
      <c r="E547" s="45">
        <f>C547*D547*F547</f>
        <v>0</v>
      </c>
      <c r="F547" s="46">
        <v>1</v>
      </c>
      <c r="G547" s="28">
        <f>C547*D547</f>
        <v>0</v>
      </c>
    </row>
    <row r="548" spans="1:7" ht="15.75" customHeight="1">
      <c r="A548" s="43" t="s">
        <v>74</v>
      </c>
      <c r="B548" s="2" t="s">
        <v>75</v>
      </c>
      <c r="C548" s="47"/>
      <c r="D548" s="48"/>
      <c r="E548" s="45">
        <f>C548*D548*F548</f>
        <v>0</v>
      </c>
      <c r="F548" s="46">
        <v>1</v>
      </c>
      <c r="G548" s="28">
        <f>C548*D548</f>
        <v>0</v>
      </c>
    </row>
    <row r="549" spans="1:7" ht="15.75" customHeight="1">
      <c r="A549" s="123" t="s">
        <v>76</v>
      </c>
      <c r="B549" s="124"/>
      <c r="C549" s="124"/>
      <c r="D549" s="124"/>
      <c r="E549" s="124"/>
      <c r="F549" s="125"/>
      <c r="G549" s="36"/>
    </row>
    <row r="550" spans="1:7" ht="15.75" customHeight="1">
      <c r="A550" s="43" t="s">
        <v>77</v>
      </c>
      <c r="B550" s="2" t="s">
        <v>78</v>
      </c>
      <c r="C550" s="47"/>
      <c r="D550" s="49"/>
      <c r="E550" s="45">
        <f t="shared" ref="E550:E556" si="43">C550*D550*F550</f>
        <v>0</v>
      </c>
      <c r="F550" s="46">
        <v>1</v>
      </c>
      <c r="G550" s="28">
        <f t="shared" ref="G550:G556" si="44">C550*D550</f>
        <v>0</v>
      </c>
    </row>
    <row r="551" spans="1:7" ht="15.75" customHeight="1">
      <c r="A551" s="43" t="s">
        <v>79</v>
      </c>
      <c r="B551" s="2" t="s">
        <v>80</v>
      </c>
      <c r="C551" s="47"/>
      <c r="D551" s="49"/>
      <c r="E551" s="45">
        <f t="shared" si="43"/>
        <v>0</v>
      </c>
      <c r="F551" s="46">
        <v>1</v>
      </c>
      <c r="G551" s="28">
        <f t="shared" si="44"/>
        <v>0</v>
      </c>
    </row>
    <row r="552" spans="1:7" ht="15.75" customHeight="1">
      <c r="A552" s="43" t="s">
        <v>81</v>
      </c>
      <c r="B552" s="2" t="s">
        <v>82</v>
      </c>
      <c r="C552" s="47"/>
      <c r="D552" s="49"/>
      <c r="E552" s="45">
        <f t="shared" si="43"/>
        <v>0</v>
      </c>
      <c r="F552" s="46">
        <v>1</v>
      </c>
      <c r="G552" s="28">
        <f t="shared" si="44"/>
        <v>0</v>
      </c>
    </row>
    <row r="553" spans="1:7" ht="15.75" customHeight="1">
      <c r="A553" s="43" t="s">
        <v>83</v>
      </c>
      <c r="B553" s="2" t="s">
        <v>84</v>
      </c>
      <c r="C553" s="47"/>
      <c r="D553" s="49"/>
      <c r="E553" s="45">
        <f t="shared" si="43"/>
        <v>0</v>
      </c>
      <c r="F553" s="46">
        <v>1</v>
      </c>
      <c r="G553" s="28">
        <f t="shared" si="44"/>
        <v>0</v>
      </c>
    </row>
    <row r="554" spans="1:7" ht="15.75" customHeight="1">
      <c r="A554" s="43" t="s">
        <v>85</v>
      </c>
      <c r="B554" s="2" t="s">
        <v>86</v>
      </c>
      <c r="C554" s="50"/>
      <c r="D554" s="51"/>
      <c r="E554" s="45">
        <f t="shared" si="43"/>
        <v>0</v>
      </c>
      <c r="F554" s="46">
        <v>1</v>
      </c>
      <c r="G554" s="28">
        <f t="shared" si="44"/>
        <v>0</v>
      </c>
    </row>
    <row r="555" spans="1:7" ht="15.75" customHeight="1">
      <c r="A555" s="43" t="s">
        <v>87</v>
      </c>
      <c r="B555" s="2" t="s">
        <v>88</v>
      </c>
      <c r="C555" s="47"/>
      <c r="D555" s="49"/>
      <c r="E555" s="45">
        <f t="shared" si="43"/>
        <v>0</v>
      </c>
      <c r="F555" s="46">
        <v>1</v>
      </c>
      <c r="G555" s="28">
        <f t="shared" si="44"/>
        <v>0</v>
      </c>
    </row>
    <row r="556" spans="1:7" ht="15.75" customHeight="1">
      <c r="A556" s="43" t="s">
        <v>89</v>
      </c>
      <c r="B556" s="2" t="s">
        <v>90</v>
      </c>
      <c r="C556" s="50"/>
      <c r="D556" s="51"/>
      <c r="E556" s="45">
        <f t="shared" si="43"/>
        <v>0</v>
      </c>
      <c r="F556" s="46">
        <v>1</v>
      </c>
      <c r="G556" s="28">
        <f t="shared" si="44"/>
        <v>0</v>
      </c>
    </row>
    <row r="557" spans="1:7" ht="15.75" customHeight="1">
      <c r="A557" s="118" t="s">
        <v>91</v>
      </c>
      <c r="B557" s="118"/>
      <c r="C557" s="118"/>
      <c r="D557" s="118"/>
      <c r="E557" s="118"/>
      <c r="F557" s="118"/>
      <c r="G557" s="36"/>
    </row>
    <row r="558" spans="1:7" ht="15.75" customHeight="1">
      <c r="A558" s="43" t="s">
        <v>92</v>
      </c>
      <c r="B558" s="2" t="s">
        <v>93</v>
      </c>
      <c r="C558" s="47"/>
      <c r="D558" s="48"/>
      <c r="E558" s="45">
        <f t="shared" ref="E558:E568" si="45">C558*D558*F558</f>
        <v>0</v>
      </c>
      <c r="F558" s="46">
        <v>1</v>
      </c>
      <c r="G558" s="28">
        <f t="shared" ref="G558:G568" si="46">C558*D558</f>
        <v>0</v>
      </c>
    </row>
    <row r="559" spans="1:7" ht="15.75" customHeight="1">
      <c r="A559" s="43" t="s">
        <v>94</v>
      </c>
      <c r="B559" s="2" t="s">
        <v>95</v>
      </c>
      <c r="C559" s="47"/>
      <c r="D559" s="48"/>
      <c r="E559" s="45">
        <f t="shared" si="45"/>
        <v>0</v>
      </c>
      <c r="F559" s="46">
        <v>1</v>
      </c>
      <c r="G559" s="28">
        <f t="shared" si="46"/>
        <v>0</v>
      </c>
    </row>
    <row r="560" spans="1:7" ht="15.75" customHeight="1">
      <c r="A560" s="43" t="s">
        <v>96</v>
      </c>
      <c r="B560" s="2" t="s">
        <v>169</v>
      </c>
      <c r="C560" s="50"/>
      <c r="D560" s="52"/>
      <c r="E560" s="45">
        <f t="shared" si="45"/>
        <v>0</v>
      </c>
      <c r="F560" s="46">
        <v>1</v>
      </c>
      <c r="G560" s="28">
        <f t="shared" si="46"/>
        <v>0</v>
      </c>
    </row>
    <row r="561" spans="1:7" ht="15.75" customHeight="1">
      <c r="A561" s="43" t="s">
        <v>98</v>
      </c>
      <c r="B561" s="2" t="s">
        <v>99</v>
      </c>
      <c r="C561" s="50"/>
      <c r="D561" s="52"/>
      <c r="E561" s="45">
        <f t="shared" si="45"/>
        <v>0</v>
      </c>
      <c r="F561" s="46">
        <v>1</v>
      </c>
      <c r="G561" s="53">
        <f t="shared" si="46"/>
        <v>0</v>
      </c>
    </row>
    <row r="562" spans="1:7" ht="15.75" customHeight="1">
      <c r="A562" s="43" t="s">
        <v>100</v>
      </c>
      <c r="B562" s="2" t="s">
        <v>101</v>
      </c>
      <c r="C562" s="47"/>
      <c r="D562" s="48"/>
      <c r="E562" s="45">
        <f t="shared" si="45"/>
        <v>0</v>
      </c>
      <c r="F562" s="46">
        <v>1</v>
      </c>
      <c r="G562" s="53">
        <f t="shared" si="46"/>
        <v>0</v>
      </c>
    </row>
    <row r="563" spans="1:7" ht="15.75" customHeight="1">
      <c r="A563" s="43" t="s">
        <v>102</v>
      </c>
      <c r="B563" s="2" t="s">
        <v>103</v>
      </c>
      <c r="C563" s="50"/>
      <c r="D563" s="52"/>
      <c r="E563" s="45">
        <f t="shared" si="45"/>
        <v>0</v>
      </c>
      <c r="F563" s="46">
        <v>1</v>
      </c>
      <c r="G563" s="53">
        <f t="shared" si="46"/>
        <v>0</v>
      </c>
    </row>
    <row r="564" spans="1:7" s="70" customFormat="1" ht="15.75" customHeight="1">
      <c r="A564" s="63" t="s">
        <v>104</v>
      </c>
      <c r="B564" s="104" t="s">
        <v>105</v>
      </c>
      <c r="C564" s="108"/>
      <c r="D564" s="109"/>
      <c r="E564" s="106">
        <f t="shared" si="45"/>
        <v>0</v>
      </c>
      <c r="F564" s="107">
        <v>1</v>
      </c>
      <c r="G564" s="110">
        <f t="shared" si="46"/>
        <v>0</v>
      </c>
    </row>
    <row r="565" spans="1:7" ht="15.75" customHeight="1">
      <c r="A565" s="43" t="s">
        <v>106</v>
      </c>
      <c r="B565" s="2" t="s">
        <v>107</v>
      </c>
      <c r="C565" s="47"/>
      <c r="D565" s="48"/>
      <c r="E565" s="45">
        <f t="shared" si="45"/>
        <v>0</v>
      </c>
      <c r="F565" s="46">
        <v>1</v>
      </c>
      <c r="G565" s="53">
        <f t="shared" si="46"/>
        <v>0</v>
      </c>
    </row>
    <row r="566" spans="1:7" ht="15.75" customHeight="1">
      <c r="A566" s="43" t="s">
        <v>108</v>
      </c>
      <c r="B566" s="2" t="s">
        <v>109</v>
      </c>
      <c r="C566" s="47"/>
      <c r="D566" s="48"/>
      <c r="E566" s="45">
        <f t="shared" si="45"/>
        <v>0</v>
      </c>
      <c r="F566" s="46">
        <v>1</v>
      </c>
      <c r="G566" s="28">
        <f t="shared" si="46"/>
        <v>0</v>
      </c>
    </row>
    <row r="567" spans="1:7" ht="15.75" customHeight="1">
      <c r="A567" s="43" t="s">
        <v>110</v>
      </c>
      <c r="B567" s="2" t="s">
        <v>111</v>
      </c>
      <c r="C567" s="47"/>
      <c r="D567" s="48"/>
      <c r="E567" s="45">
        <f t="shared" si="45"/>
        <v>0</v>
      </c>
      <c r="F567" s="46">
        <v>1</v>
      </c>
      <c r="G567" s="28">
        <f t="shared" si="46"/>
        <v>0</v>
      </c>
    </row>
    <row r="568" spans="1:7" ht="15.75" customHeight="1">
      <c r="A568" s="43" t="s">
        <v>112</v>
      </c>
      <c r="B568" s="2" t="s">
        <v>113</v>
      </c>
      <c r="C568" s="47"/>
      <c r="D568" s="48"/>
      <c r="E568" s="45">
        <f t="shared" si="45"/>
        <v>0</v>
      </c>
      <c r="F568" s="46">
        <v>1</v>
      </c>
      <c r="G568" s="28">
        <f t="shared" si="46"/>
        <v>0</v>
      </c>
    </row>
    <row r="569" spans="1:7" ht="15.75" customHeight="1">
      <c r="A569" s="118" t="s">
        <v>114</v>
      </c>
      <c r="B569" s="118"/>
      <c r="C569" s="118"/>
      <c r="D569" s="118"/>
      <c r="E569" s="118"/>
      <c r="F569" s="118"/>
      <c r="G569" s="36"/>
    </row>
    <row r="570" spans="1:7" ht="15.75" customHeight="1">
      <c r="A570" s="54" t="s">
        <v>115</v>
      </c>
      <c r="B570" s="2" t="s">
        <v>116</v>
      </c>
      <c r="C570" s="55"/>
      <c r="D570" s="43"/>
      <c r="E570" s="45">
        <f>C570*D570*F570</f>
        <v>0</v>
      </c>
      <c r="F570" s="46">
        <v>1</v>
      </c>
      <c r="G570" s="28">
        <f>C570*D570</f>
        <v>0</v>
      </c>
    </row>
    <row r="571" spans="1:7" ht="15.75" customHeight="1">
      <c r="A571" s="54" t="s">
        <v>117</v>
      </c>
      <c r="B571" s="2" t="s">
        <v>118</v>
      </c>
      <c r="C571" s="55"/>
      <c r="D571" s="43"/>
      <c r="E571" s="45">
        <f>C571*D571*F571</f>
        <v>0</v>
      </c>
      <c r="F571" s="46">
        <v>1</v>
      </c>
      <c r="G571" s="28">
        <f>C571*D571</f>
        <v>0</v>
      </c>
    </row>
    <row r="572" spans="1:7" ht="15.75" customHeight="1">
      <c r="A572" s="54" t="s">
        <v>119</v>
      </c>
      <c r="B572" s="2" t="s">
        <v>120</v>
      </c>
      <c r="C572" s="55"/>
      <c r="D572" s="43"/>
      <c r="E572" s="45">
        <f>C572*D572*F572</f>
        <v>0</v>
      </c>
      <c r="F572" s="46">
        <v>1</v>
      </c>
      <c r="G572" s="28">
        <f>C572*D572</f>
        <v>0</v>
      </c>
    </row>
    <row r="573" spans="1:7" ht="15.75" customHeight="1">
      <c r="A573" s="118" t="s">
        <v>121</v>
      </c>
      <c r="B573" s="118"/>
      <c r="C573" s="118"/>
      <c r="D573" s="118"/>
      <c r="E573" s="118"/>
      <c r="F573" s="118"/>
      <c r="G573" s="36"/>
    </row>
    <row r="574" spans="1:7" ht="15.75" customHeight="1">
      <c r="A574" s="49" t="s">
        <v>122</v>
      </c>
      <c r="B574" s="2" t="s">
        <v>123</v>
      </c>
      <c r="C574" s="50"/>
      <c r="D574" s="50"/>
      <c r="E574" s="45">
        <f>C574*D574*F574</f>
        <v>0</v>
      </c>
      <c r="F574" s="46">
        <v>1</v>
      </c>
      <c r="G574" s="28">
        <f>C574*D574</f>
        <v>0</v>
      </c>
    </row>
    <row r="575" spans="1:7" ht="15.75" customHeight="1">
      <c r="A575" s="49" t="s">
        <v>124</v>
      </c>
      <c r="B575" s="2" t="s">
        <v>125</v>
      </c>
      <c r="C575" s="50"/>
      <c r="D575" s="50"/>
      <c r="E575" s="45">
        <f>C575*D575*F575</f>
        <v>0</v>
      </c>
      <c r="F575" s="46">
        <v>1</v>
      </c>
      <c r="G575" s="28">
        <f>C575*D575</f>
        <v>0</v>
      </c>
    </row>
    <row r="576" spans="1:7" ht="15.75" customHeight="1">
      <c r="A576" s="49" t="s">
        <v>126</v>
      </c>
      <c r="B576" s="2" t="s">
        <v>127</v>
      </c>
      <c r="C576" s="50"/>
      <c r="D576" s="50"/>
      <c r="E576" s="45">
        <f>C576*D576*F576</f>
        <v>0</v>
      </c>
      <c r="F576" s="46">
        <v>1</v>
      </c>
      <c r="G576" s="28">
        <f>C576*D576</f>
        <v>0</v>
      </c>
    </row>
    <row r="577" spans="1:7" ht="15.75" customHeight="1">
      <c r="A577" s="49" t="s">
        <v>128</v>
      </c>
      <c r="B577" s="2" t="s">
        <v>170</v>
      </c>
      <c r="C577" s="47"/>
      <c r="D577" s="50"/>
      <c r="E577" s="45">
        <f>C577*D577*F577</f>
        <v>0</v>
      </c>
      <c r="F577" s="46">
        <v>1</v>
      </c>
      <c r="G577" s="28">
        <f>C577*D577</f>
        <v>0</v>
      </c>
    </row>
    <row r="578" spans="1:7" ht="15.75" customHeight="1">
      <c r="A578" s="118" t="s">
        <v>130</v>
      </c>
      <c r="B578" s="118"/>
      <c r="C578" s="118"/>
      <c r="D578" s="118"/>
      <c r="E578" s="118"/>
      <c r="F578" s="118"/>
      <c r="G578" s="36"/>
    </row>
    <row r="579" spans="1:7" ht="15.75" customHeight="1">
      <c r="A579" s="56" t="s">
        <v>131</v>
      </c>
      <c r="B579" s="2" t="s">
        <v>132</v>
      </c>
      <c r="C579" s="57"/>
      <c r="D579" s="50"/>
      <c r="E579" s="45">
        <f>C579*D579*F579</f>
        <v>0</v>
      </c>
      <c r="F579" s="46">
        <v>1</v>
      </c>
      <c r="G579" s="28">
        <f>C579*D579</f>
        <v>0</v>
      </c>
    </row>
    <row r="580" spans="1:7" ht="15.75" customHeight="1">
      <c r="A580" s="56" t="s">
        <v>133</v>
      </c>
      <c r="B580" s="2" t="s">
        <v>134</v>
      </c>
      <c r="C580" s="58"/>
      <c r="D580" s="50"/>
      <c r="E580" s="45">
        <f>C580*D580*F580</f>
        <v>0</v>
      </c>
      <c r="F580" s="46">
        <v>1</v>
      </c>
      <c r="G580" s="28">
        <f>C580*D580</f>
        <v>0</v>
      </c>
    </row>
    <row r="581" spans="1:7" ht="15.75" customHeight="1">
      <c r="A581" s="56" t="s">
        <v>135</v>
      </c>
      <c r="B581" s="2" t="s">
        <v>136</v>
      </c>
      <c r="C581" s="57"/>
      <c r="D581" s="50"/>
      <c r="E581" s="45">
        <f>C581*D581*F581</f>
        <v>0</v>
      </c>
      <c r="F581" s="46">
        <v>2</v>
      </c>
      <c r="G581" s="28">
        <f>C581*D581</f>
        <v>0</v>
      </c>
    </row>
    <row r="582" spans="1:7" ht="30" customHeight="1">
      <c r="A582" s="56" t="s">
        <v>137</v>
      </c>
      <c r="B582" s="2" t="s">
        <v>138</v>
      </c>
      <c r="C582" s="57"/>
      <c r="D582" s="50"/>
      <c r="E582" s="45">
        <f>C582*D582*F582</f>
        <v>0</v>
      </c>
      <c r="F582" s="46">
        <v>1</v>
      </c>
      <c r="G582" s="59">
        <f>C582*D582</f>
        <v>0</v>
      </c>
    </row>
    <row r="583" spans="1:7" ht="15.75" customHeight="1">
      <c r="A583" s="133" t="s">
        <v>139</v>
      </c>
      <c r="B583" s="133"/>
      <c r="C583" s="133"/>
      <c r="D583" s="133"/>
      <c r="E583" s="133"/>
      <c r="F583" s="133"/>
      <c r="G583" s="36"/>
    </row>
    <row r="584" spans="1:7" ht="15.75" customHeight="1">
      <c r="A584" s="60" t="s">
        <v>140</v>
      </c>
      <c r="B584" s="61" t="s">
        <v>141</v>
      </c>
      <c r="C584" s="62"/>
      <c r="D584" s="63"/>
      <c r="E584" s="45">
        <f t="shared" ref="E584:E589" si="47">C584*D584*F584</f>
        <v>0</v>
      </c>
      <c r="F584" s="63">
        <v>24</v>
      </c>
      <c r="G584" s="28">
        <f t="shared" ref="G584:G589" si="48">C584*D584</f>
        <v>0</v>
      </c>
    </row>
    <row r="585" spans="1:7" ht="15.75" customHeight="1">
      <c r="A585" s="60" t="s">
        <v>142</v>
      </c>
      <c r="B585" s="61" t="s">
        <v>143</v>
      </c>
      <c r="C585" s="62"/>
      <c r="D585" s="63"/>
      <c r="E585" s="45">
        <f t="shared" si="47"/>
        <v>0</v>
      </c>
      <c r="F585" s="63">
        <v>24</v>
      </c>
      <c r="G585" s="28">
        <f t="shared" si="48"/>
        <v>0</v>
      </c>
    </row>
    <row r="586" spans="1:7" ht="15.75" customHeight="1">
      <c r="A586" s="60" t="s">
        <v>144</v>
      </c>
      <c r="B586" s="61" t="s">
        <v>145</v>
      </c>
      <c r="C586" s="62"/>
      <c r="D586" s="63"/>
      <c r="E586" s="45">
        <f t="shared" si="47"/>
        <v>0</v>
      </c>
      <c r="F586" s="63">
        <v>2</v>
      </c>
      <c r="G586" s="28">
        <f t="shared" si="48"/>
        <v>0</v>
      </c>
    </row>
    <row r="587" spans="1:7" ht="15.75" customHeight="1">
      <c r="A587" s="60" t="s">
        <v>146</v>
      </c>
      <c r="B587" s="61" t="s">
        <v>147</v>
      </c>
      <c r="C587" s="62"/>
      <c r="D587" s="63"/>
      <c r="E587" s="45">
        <f t="shared" si="47"/>
        <v>0</v>
      </c>
      <c r="F587" s="63">
        <v>24</v>
      </c>
      <c r="G587" s="28">
        <f t="shared" si="48"/>
        <v>0</v>
      </c>
    </row>
    <row r="588" spans="1:7" ht="15.75" customHeight="1">
      <c r="A588" s="60" t="s">
        <v>148</v>
      </c>
      <c r="B588" s="2" t="s">
        <v>149</v>
      </c>
      <c r="C588" s="57"/>
      <c r="D588" s="50"/>
      <c r="E588" s="45">
        <f t="shared" si="47"/>
        <v>0</v>
      </c>
      <c r="F588" s="46">
        <v>1</v>
      </c>
      <c r="G588" s="28">
        <f t="shared" si="48"/>
        <v>0</v>
      </c>
    </row>
    <row r="589" spans="1:7" ht="15.75" customHeight="1">
      <c r="A589" s="60" t="s">
        <v>150</v>
      </c>
      <c r="B589" s="2" t="s">
        <v>151</v>
      </c>
      <c r="C589" s="58"/>
      <c r="D589" s="50"/>
      <c r="E589" s="45">
        <f t="shared" si="47"/>
        <v>0</v>
      </c>
      <c r="F589" s="46">
        <v>1</v>
      </c>
      <c r="G589" s="28">
        <f t="shared" si="48"/>
        <v>0</v>
      </c>
    </row>
    <row r="590" spans="1:7" ht="15.75" customHeight="1">
      <c r="A590" s="60" t="s">
        <v>152</v>
      </c>
      <c r="B590" s="64" t="s">
        <v>153</v>
      </c>
      <c r="C590" s="58"/>
      <c r="D590" s="50" t="s">
        <v>154</v>
      </c>
      <c r="E590" s="45">
        <f>C590*F590</f>
        <v>0</v>
      </c>
      <c r="F590" s="46">
        <v>16</v>
      </c>
      <c r="G590" s="89" t="s">
        <v>154</v>
      </c>
    </row>
    <row r="591" spans="1:7" ht="15.75" customHeight="1">
      <c r="A591" s="60" t="s">
        <v>155</v>
      </c>
      <c r="B591" s="64" t="s">
        <v>156</v>
      </c>
      <c r="C591" s="58"/>
      <c r="D591" s="50" t="s">
        <v>154</v>
      </c>
      <c r="E591" s="45">
        <f>C591*F591</f>
        <v>0</v>
      </c>
      <c r="F591" s="46">
        <v>16</v>
      </c>
      <c r="G591" s="89" t="s">
        <v>154</v>
      </c>
    </row>
    <row r="592" spans="1:7" ht="15.75" customHeight="1">
      <c r="A592" s="60" t="s">
        <v>157</v>
      </c>
      <c r="B592" s="113" t="s">
        <v>158</v>
      </c>
      <c r="C592" s="114"/>
      <c r="D592" s="115" t="s">
        <v>154</v>
      </c>
      <c r="E592" s="67">
        <f>C592*F592</f>
        <v>0</v>
      </c>
      <c r="F592" s="68">
        <v>4</v>
      </c>
      <c r="G592" s="69" t="s">
        <v>154</v>
      </c>
    </row>
    <row r="593" spans="1:7" ht="15.75" customHeight="1">
      <c r="A593" s="71"/>
      <c r="B593" s="72" t="s">
        <v>159</v>
      </c>
      <c r="C593" s="43" t="s">
        <v>154</v>
      </c>
      <c r="D593" s="43" t="s">
        <v>154</v>
      </c>
      <c r="E593" s="73">
        <f>SUM(E521:E525,E527:E545,E547:E548,E550:E556,E558:E568,E570:E572,E574:E577,E579:E582,E584:E592)</f>
        <v>0</v>
      </c>
      <c r="F593" s="74"/>
      <c r="G593" s="5"/>
    </row>
    <row r="594" spans="1:7" ht="15.75" customHeight="1" thickBot="1">
      <c r="B594" s="71" t="s">
        <v>160</v>
      </c>
      <c r="C594" s="75" t="s">
        <v>154</v>
      </c>
      <c r="D594" s="75" t="s">
        <v>154</v>
      </c>
      <c r="E594" s="76">
        <f>E595-E593</f>
        <v>0</v>
      </c>
      <c r="F594" s="74"/>
      <c r="G594" s="5"/>
    </row>
    <row r="595" spans="1:7" ht="15.75" customHeight="1" thickBot="1">
      <c r="B595" s="71" t="s">
        <v>161</v>
      </c>
      <c r="C595" s="43" t="s">
        <v>154</v>
      </c>
      <c r="D595" s="43" t="s">
        <v>154</v>
      </c>
      <c r="E595" s="77">
        <f>E593*1.21</f>
        <v>0</v>
      </c>
      <c r="F595" s="74"/>
      <c r="G595" s="5"/>
    </row>
    <row r="596" spans="1:7" s="70" customFormat="1" ht="15.75" customHeight="1">
      <c r="A596" s="90"/>
      <c r="B596" s="91" t="s">
        <v>189</v>
      </c>
      <c r="C596" s="63" t="s">
        <v>154</v>
      </c>
      <c r="D596" s="63" t="s">
        <v>154</v>
      </c>
      <c r="E596" s="92">
        <f>E593*2</f>
        <v>0</v>
      </c>
      <c r="F596" s="93"/>
      <c r="G596" s="93"/>
    </row>
    <row r="597" spans="1:7" s="70" customFormat="1" ht="15.75" customHeight="1">
      <c r="A597" s="90"/>
      <c r="B597" s="91" t="s">
        <v>190</v>
      </c>
      <c r="C597" s="63" t="s">
        <v>154</v>
      </c>
      <c r="D597" s="63" t="s">
        <v>154</v>
      </c>
      <c r="E597" s="92">
        <f>E595*2</f>
        <v>0</v>
      </c>
      <c r="F597" s="93"/>
      <c r="G597" s="93"/>
    </row>
    <row r="598" spans="1:7" ht="15.75" customHeight="1">
      <c r="A598" s="78"/>
      <c r="B598" s="94"/>
      <c r="C598" s="95"/>
      <c r="D598" s="95"/>
      <c r="E598" s="96"/>
      <c r="F598" s="79"/>
      <c r="G598" s="79"/>
    </row>
    <row r="599" spans="1:7" ht="30.75" customHeight="1">
      <c r="A599" s="95"/>
      <c r="B599" s="129" t="s">
        <v>164</v>
      </c>
      <c r="C599" s="143"/>
      <c r="D599" s="143"/>
      <c r="E599" s="143"/>
      <c r="F599" s="143"/>
      <c r="G599" s="143"/>
    </row>
    <row r="600" spans="1:7" ht="16.149999999999999" customHeight="1">
      <c r="A600" s="95"/>
      <c r="B600" s="95"/>
      <c r="C600" s="95"/>
      <c r="D600" s="95"/>
      <c r="E600" s="95"/>
      <c r="F600" s="95"/>
      <c r="G600" s="95"/>
    </row>
    <row r="601" spans="1:7" ht="15.75" customHeight="1">
      <c r="A601" s="95"/>
      <c r="B601" s="95"/>
      <c r="C601" s="95"/>
      <c r="D601" s="95"/>
      <c r="E601" s="95"/>
      <c r="F601" s="95"/>
      <c r="G601" s="11" t="s">
        <v>191</v>
      </c>
    </row>
    <row r="602" spans="1:7" ht="15.75" customHeight="1">
      <c r="A602" s="130" t="s">
        <v>192</v>
      </c>
      <c r="B602" s="130"/>
      <c r="C602" s="130"/>
      <c r="D602" s="130"/>
      <c r="E602" s="130"/>
      <c r="F602" s="130"/>
      <c r="G602" s="130"/>
    </row>
    <row r="603" spans="1:7" ht="78" customHeight="1">
      <c r="A603" s="12" t="s">
        <v>7</v>
      </c>
      <c r="B603" s="12" t="s">
        <v>167</v>
      </c>
      <c r="C603" s="12" t="s">
        <v>9</v>
      </c>
      <c r="D603" s="12" t="s">
        <v>10</v>
      </c>
      <c r="E603" s="14" t="s">
        <v>11</v>
      </c>
      <c r="F603" s="15" t="s">
        <v>12</v>
      </c>
      <c r="G603" s="12" t="s">
        <v>13</v>
      </c>
    </row>
    <row r="604" spans="1:7" ht="15.75" customHeight="1">
      <c r="A604" s="16" t="s">
        <v>14</v>
      </c>
      <c r="B604" s="17" t="s">
        <v>15</v>
      </c>
      <c r="C604" s="18" t="s">
        <v>16</v>
      </c>
      <c r="D604" s="18" t="s">
        <v>17</v>
      </c>
      <c r="E604" s="19" t="s">
        <v>18</v>
      </c>
      <c r="F604" s="20" t="s">
        <v>19</v>
      </c>
      <c r="G604" s="21" t="s">
        <v>20</v>
      </c>
    </row>
    <row r="605" spans="1:7" ht="15.75" customHeight="1">
      <c r="A605" s="132" t="s">
        <v>21</v>
      </c>
      <c r="B605" s="132"/>
      <c r="C605" s="132"/>
      <c r="D605" s="132"/>
      <c r="E605" s="132"/>
      <c r="F605" s="132"/>
      <c r="G605" s="22"/>
    </row>
    <row r="606" spans="1:7" ht="15.75" customHeight="1">
      <c r="A606" s="81" t="s">
        <v>22</v>
      </c>
      <c r="B606" s="3" t="s">
        <v>23</v>
      </c>
      <c r="C606" s="82"/>
      <c r="D606" s="83"/>
      <c r="E606" s="45">
        <f>C606*D606*F606</f>
        <v>0</v>
      </c>
      <c r="F606" s="84">
        <v>2</v>
      </c>
      <c r="G606" s="28">
        <f>C606*D606</f>
        <v>0</v>
      </c>
    </row>
    <row r="607" spans="1:7" ht="15.75" customHeight="1">
      <c r="A607" s="85" t="s">
        <v>24</v>
      </c>
      <c r="B607" s="30" t="s">
        <v>25</v>
      </c>
      <c r="C607" s="86"/>
      <c r="D607" s="87"/>
      <c r="E607" s="45">
        <f>C607*D607*F607</f>
        <v>0</v>
      </c>
      <c r="F607" s="84">
        <v>2</v>
      </c>
      <c r="G607" s="28">
        <f>C607*D607</f>
        <v>0</v>
      </c>
    </row>
    <row r="608" spans="1:7" ht="15.75" customHeight="1">
      <c r="A608" s="85" t="s">
        <v>26</v>
      </c>
      <c r="B608" s="30" t="s">
        <v>27</v>
      </c>
      <c r="C608" s="86"/>
      <c r="D608" s="87"/>
      <c r="E608" s="45">
        <f>C608*D608*F608</f>
        <v>0</v>
      </c>
      <c r="F608" s="84">
        <v>2</v>
      </c>
      <c r="G608" s="28">
        <f>C608*D608</f>
        <v>0</v>
      </c>
    </row>
    <row r="609" spans="1:7" ht="15.75" customHeight="1">
      <c r="A609" s="85" t="s">
        <v>28</v>
      </c>
      <c r="B609" s="30" t="s">
        <v>29</v>
      </c>
      <c r="C609" s="86"/>
      <c r="D609" s="87"/>
      <c r="E609" s="45">
        <f>C609*D609*F609</f>
        <v>0</v>
      </c>
      <c r="F609" s="84">
        <v>2</v>
      </c>
      <c r="G609" s="28">
        <f>C609*D609</f>
        <v>0</v>
      </c>
    </row>
    <row r="610" spans="1:7" ht="15.75" customHeight="1">
      <c r="A610" s="85" t="s">
        <v>30</v>
      </c>
      <c r="B610" s="30" t="s">
        <v>31</v>
      </c>
      <c r="C610" s="88"/>
      <c r="D610" s="22"/>
      <c r="E610" s="45">
        <f>C610*D610*F610</f>
        <v>0</v>
      </c>
      <c r="F610" s="84">
        <v>2</v>
      </c>
      <c r="G610" s="28">
        <f>C610*D610</f>
        <v>0</v>
      </c>
    </row>
    <row r="611" spans="1:7" ht="15.75" customHeight="1">
      <c r="A611" s="118" t="s">
        <v>32</v>
      </c>
      <c r="B611" s="118"/>
      <c r="C611" s="118"/>
      <c r="D611" s="118"/>
      <c r="E611" s="118"/>
      <c r="F611" s="118"/>
      <c r="G611" s="36"/>
    </row>
    <row r="612" spans="1:7" ht="15.75" customHeight="1">
      <c r="A612" s="37" t="s">
        <v>33</v>
      </c>
      <c r="B612" s="38" t="s">
        <v>34</v>
      </c>
      <c r="C612" s="44"/>
      <c r="D612" s="43"/>
      <c r="E612" s="45">
        <f>C612*D612*F612</f>
        <v>0</v>
      </c>
      <c r="F612" s="46">
        <v>2</v>
      </c>
      <c r="G612" s="28">
        <f t="shared" ref="G612:G630" si="49">C612*D612</f>
        <v>0</v>
      </c>
    </row>
    <row r="613" spans="1:7" ht="15.75" customHeight="1">
      <c r="A613" s="37" t="s">
        <v>35</v>
      </c>
      <c r="B613" s="41" t="s">
        <v>36</v>
      </c>
      <c r="C613" s="44"/>
      <c r="D613" s="43"/>
      <c r="E613" s="45">
        <f>C613*D613*F613</f>
        <v>0</v>
      </c>
      <c r="F613" s="46">
        <v>2</v>
      </c>
      <c r="G613" s="28">
        <f t="shared" si="49"/>
        <v>0</v>
      </c>
    </row>
    <row r="614" spans="1:7" ht="15.75" customHeight="1">
      <c r="A614" s="37" t="s">
        <v>37</v>
      </c>
      <c r="B614" s="41" t="s">
        <v>38</v>
      </c>
      <c r="C614" s="44"/>
      <c r="D614" s="43"/>
      <c r="E614" s="45">
        <f>C614*D614*F614</f>
        <v>0</v>
      </c>
      <c r="F614" s="46">
        <v>2</v>
      </c>
      <c r="G614" s="28">
        <f t="shared" si="49"/>
        <v>0</v>
      </c>
    </row>
    <row r="615" spans="1:7" ht="15.75" customHeight="1">
      <c r="A615" s="37" t="s">
        <v>39</v>
      </c>
      <c r="B615" s="42" t="s">
        <v>40</v>
      </c>
      <c r="C615" s="44"/>
      <c r="D615" s="43"/>
      <c r="E615" s="45">
        <f>C615*D615*F615</f>
        <v>0</v>
      </c>
      <c r="F615" s="46">
        <v>2</v>
      </c>
      <c r="G615" s="28">
        <f t="shared" si="49"/>
        <v>0</v>
      </c>
    </row>
    <row r="616" spans="1:7" ht="15.75" customHeight="1">
      <c r="A616" s="37" t="s">
        <v>41</v>
      </c>
      <c r="B616" s="42" t="s">
        <v>42</v>
      </c>
      <c r="C616" s="44"/>
      <c r="D616" s="43"/>
      <c r="E616" s="45">
        <f>C616*D616*F616</f>
        <v>0</v>
      </c>
      <c r="F616" s="46">
        <v>2</v>
      </c>
      <c r="G616" s="28">
        <f t="shared" si="49"/>
        <v>0</v>
      </c>
    </row>
    <row r="617" spans="1:7" ht="15.75" customHeight="1">
      <c r="A617" s="37" t="s">
        <v>43</v>
      </c>
      <c r="B617" s="30" t="s">
        <v>44</v>
      </c>
      <c r="C617" s="44"/>
      <c r="D617" s="43"/>
      <c r="E617" s="45">
        <f t="shared" ref="E617:E630" si="50">C617*D617*F617</f>
        <v>0</v>
      </c>
      <c r="F617" s="46">
        <v>2</v>
      </c>
      <c r="G617" s="28">
        <f t="shared" si="49"/>
        <v>0</v>
      </c>
    </row>
    <row r="618" spans="1:7" ht="15.75" customHeight="1">
      <c r="A618" s="37" t="s">
        <v>45</v>
      </c>
      <c r="B618" s="30" t="s">
        <v>46</v>
      </c>
      <c r="C618" s="44"/>
      <c r="D618" s="43"/>
      <c r="E618" s="45">
        <f t="shared" si="50"/>
        <v>0</v>
      </c>
      <c r="F618" s="46">
        <v>2</v>
      </c>
      <c r="G618" s="28">
        <f t="shared" si="49"/>
        <v>0</v>
      </c>
    </row>
    <row r="619" spans="1:7" ht="15.75" customHeight="1">
      <c r="A619" s="37" t="s">
        <v>47</v>
      </c>
      <c r="B619" s="30" t="s">
        <v>48</v>
      </c>
      <c r="C619" s="44"/>
      <c r="D619" s="43"/>
      <c r="E619" s="45">
        <f t="shared" si="50"/>
        <v>0</v>
      </c>
      <c r="F619" s="46">
        <v>2</v>
      </c>
      <c r="G619" s="28">
        <f t="shared" si="49"/>
        <v>0</v>
      </c>
    </row>
    <row r="620" spans="1:7" ht="15.75" customHeight="1">
      <c r="A620" s="37" t="s">
        <v>49</v>
      </c>
      <c r="B620" s="30" t="s">
        <v>50</v>
      </c>
      <c r="C620" s="44"/>
      <c r="D620" s="43"/>
      <c r="E620" s="45">
        <f t="shared" si="50"/>
        <v>0</v>
      </c>
      <c r="F620" s="46">
        <v>2</v>
      </c>
      <c r="G620" s="28">
        <f t="shared" si="49"/>
        <v>0</v>
      </c>
    </row>
    <row r="621" spans="1:7" ht="15.75" customHeight="1">
      <c r="A621" s="37" t="s">
        <v>51</v>
      </c>
      <c r="B621" s="41" t="s">
        <v>52</v>
      </c>
      <c r="C621" s="44"/>
      <c r="D621" s="43"/>
      <c r="E621" s="45">
        <f t="shared" si="50"/>
        <v>0</v>
      </c>
      <c r="F621" s="46">
        <v>1</v>
      </c>
      <c r="G621" s="28">
        <f t="shared" si="49"/>
        <v>0</v>
      </c>
    </row>
    <row r="622" spans="1:7" ht="15.75" customHeight="1">
      <c r="A622" s="43" t="s">
        <v>53</v>
      </c>
      <c r="B622" s="2" t="s">
        <v>54</v>
      </c>
      <c r="C622" s="44"/>
      <c r="D622" s="43"/>
      <c r="E622" s="45">
        <f t="shared" si="50"/>
        <v>0</v>
      </c>
      <c r="F622" s="46">
        <v>1</v>
      </c>
      <c r="G622" s="28">
        <f t="shared" si="49"/>
        <v>0</v>
      </c>
    </row>
    <row r="623" spans="1:7" ht="15.75" customHeight="1">
      <c r="A623" s="43" t="s">
        <v>55</v>
      </c>
      <c r="B623" s="2" t="s">
        <v>56</v>
      </c>
      <c r="C623" s="44"/>
      <c r="D623" s="43"/>
      <c r="E623" s="45">
        <f t="shared" si="50"/>
        <v>0</v>
      </c>
      <c r="F623" s="46">
        <v>1</v>
      </c>
      <c r="G623" s="28">
        <f t="shared" si="49"/>
        <v>0</v>
      </c>
    </row>
    <row r="624" spans="1:7" ht="15.75" customHeight="1">
      <c r="A624" s="43" t="s">
        <v>57</v>
      </c>
      <c r="B624" s="2" t="s">
        <v>58</v>
      </c>
      <c r="C624" s="44"/>
      <c r="D624" s="43"/>
      <c r="E624" s="45">
        <f t="shared" si="50"/>
        <v>0</v>
      </c>
      <c r="F624" s="46">
        <v>1</v>
      </c>
      <c r="G624" s="28">
        <f t="shared" si="49"/>
        <v>0</v>
      </c>
    </row>
    <row r="625" spans="1:7" ht="15.75" customHeight="1">
      <c r="A625" s="43" t="s">
        <v>59</v>
      </c>
      <c r="B625" s="2" t="s">
        <v>60</v>
      </c>
      <c r="C625" s="44"/>
      <c r="D625" s="43"/>
      <c r="E625" s="45">
        <f t="shared" si="50"/>
        <v>0</v>
      </c>
      <c r="F625" s="46">
        <v>1</v>
      </c>
      <c r="G625" s="28">
        <f t="shared" si="49"/>
        <v>0</v>
      </c>
    </row>
    <row r="626" spans="1:7" ht="15.75" customHeight="1">
      <c r="A626" s="43" t="s">
        <v>61</v>
      </c>
      <c r="B626" s="2" t="s">
        <v>62</v>
      </c>
      <c r="C626" s="44"/>
      <c r="D626" s="43"/>
      <c r="E626" s="45">
        <f t="shared" si="50"/>
        <v>0</v>
      </c>
      <c r="F626" s="46">
        <v>1</v>
      </c>
      <c r="G626" s="28">
        <f t="shared" si="49"/>
        <v>0</v>
      </c>
    </row>
    <row r="627" spans="1:7" ht="15.75" customHeight="1">
      <c r="A627" s="43" t="s">
        <v>63</v>
      </c>
      <c r="B627" s="2" t="s">
        <v>64</v>
      </c>
      <c r="C627" s="44"/>
      <c r="D627" s="43"/>
      <c r="E627" s="45">
        <f t="shared" si="50"/>
        <v>0</v>
      </c>
      <c r="F627" s="46">
        <v>1</v>
      </c>
      <c r="G627" s="28">
        <f t="shared" si="49"/>
        <v>0</v>
      </c>
    </row>
    <row r="628" spans="1:7" ht="15.75" customHeight="1">
      <c r="A628" s="43" t="s">
        <v>65</v>
      </c>
      <c r="B628" s="2" t="s">
        <v>66</v>
      </c>
      <c r="C628" s="44"/>
      <c r="D628" s="43"/>
      <c r="E628" s="45">
        <f t="shared" si="50"/>
        <v>0</v>
      </c>
      <c r="F628" s="46">
        <v>1</v>
      </c>
      <c r="G628" s="28">
        <f t="shared" si="49"/>
        <v>0</v>
      </c>
    </row>
    <row r="629" spans="1:7" ht="15.75" customHeight="1">
      <c r="A629" s="43" t="s">
        <v>67</v>
      </c>
      <c r="B629" s="2" t="s">
        <v>68</v>
      </c>
      <c r="C629" s="44"/>
      <c r="D629" s="43"/>
      <c r="E629" s="45">
        <f t="shared" si="50"/>
        <v>0</v>
      </c>
      <c r="F629" s="46">
        <v>1</v>
      </c>
      <c r="G629" s="28">
        <f t="shared" si="49"/>
        <v>0</v>
      </c>
    </row>
    <row r="630" spans="1:7" ht="15.75" customHeight="1">
      <c r="A630" s="43" t="s">
        <v>69</v>
      </c>
      <c r="B630" s="2" t="s">
        <v>70</v>
      </c>
      <c r="C630" s="44"/>
      <c r="D630" s="43"/>
      <c r="E630" s="45">
        <f t="shared" si="50"/>
        <v>0</v>
      </c>
      <c r="F630" s="46">
        <v>1</v>
      </c>
      <c r="G630" s="28">
        <f t="shared" si="49"/>
        <v>0</v>
      </c>
    </row>
    <row r="631" spans="1:7" ht="15.75" customHeight="1">
      <c r="A631" s="118" t="s">
        <v>71</v>
      </c>
      <c r="B631" s="118"/>
      <c r="C631" s="118"/>
      <c r="D631" s="118"/>
      <c r="E631" s="118"/>
      <c r="F631" s="118"/>
      <c r="G631" s="36"/>
    </row>
    <row r="632" spans="1:7" ht="15.75" customHeight="1">
      <c r="A632" s="43" t="s">
        <v>72</v>
      </c>
      <c r="B632" s="2" t="s">
        <v>168</v>
      </c>
      <c r="C632" s="47"/>
      <c r="D632" s="48"/>
      <c r="E632" s="45">
        <f>C632*D632*F632</f>
        <v>0</v>
      </c>
      <c r="F632" s="46">
        <v>1</v>
      </c>
      <c r="G632" s="28">
        <f>C632*D632</f>
        <v>0</v>
      </c>
    </row>
    <row r="633" spans="1:7" ht="15.75" customHeight="1">
      <c r="A633" s="43" t="s">
        <v>74</v>
      </c>
      <c r="B633" s="2" t="s">
        <v>75</v>
      </c>
      <c r="C633" s="47"/>
      <c r="D633" s="48"/>
      <c r="E633" s="45">
        <f>C633*D633*F633</f>
        <v>0</v>
      </c>
      <c r="F633" s="46">
        <v>1</v>
      </c>
      <c r="G633" s="28">
        <f>C633*D633</f>
        <v>0</v>
      </c>
    </row>
    <row r="634" spans="1:7" ht="15.75" customHeight="1">
      <c r="A634" s="123" t="s">
        <v>76</v>
      </c>
      <c r="B634" s="124"/>
      <c r="C634" s="124"/>
      <c r="D634" s="124"/>
      <c r="E634" s="124"/>
      <c r="F634" s="125"/>
      <c r="G634" s="36"/>
    </row>
    <row r="635" spans="1:7" ht="15.75" customHeight="1">
      <c r="A635" s="43" t="s">
        <v>77</v>
      </c>
      <c r="B635" s="2" t="s">
        <v>78</v>
      </c>
      <c r="C635" s="47"/>
      <c r="D635" s="49"/>
      <c r="E635" s="45">
        <f t="shared" ref="E635:E641" si="51">C635*D635*F635</f>
        <v>0</v>
      </c>
      <c r="F635" s="46">
        <v>1</v>
      </c>
      <c r="G635" s="28">
        <f t="shared" ref="G635:G641" si="52">C635*D635</f>
        <v>0</v>
      </c>
    </row>
    <row r="636" spans="1:7" ht="15.75" customHeight="1">
      <c r="A636" s="43" t="s">
        <v>79</v>
      </c>
      <c r="B636" s="2" t="s">
        <v>80</v>
      </c>
      <c r="C636" s="47"/>
      <c r="D636" s="49"/>
      <c r="E636" s="45">
        <f t="shared" si="51"/>
        <v>0</v>
      </c>
      <c r="F636" s="46">
        <v>1</v>
      </c>
      <c r="G636" s="28">
        <f t="shared" si="52"/>
        <v>0</v>
      </c>
    </row>
    <row r="637" spans="1:7" ht="15.75" customHeight="1">
      <c r="A637" s="43" t="s">
        <v>81</v>
      </c>
      <c r="B637" s="2" t="s">
        <v>82</v>
      </c>
      <c r="C637" s="47"/>
      <c r="D637" s="49"/>
      <c r="E637" s="45">
        <f t="shared" si="51"/>
        <v>0</v>
      </c>
      <c r="F637" s="46">
        <v>1</v>
      </c>
      <c r="G637" s="28">
        <f t="shared" si="52"/>
        <v>0</v>
      </c>
    </row>
    <row r="638" spans="1:7" ht="15.75" customHeight="1">
      <c r="A638" s="43" t="s">
        <v>83</v>
      </c>
      <c r="B638" s="2" t="s">
        <v>84</v>
      </c>
      <c r="C638" s="47"/>
      <c r="D638" s="49"/>
      <c r="E638" s="45">
        <f t="shared" si="51"/>
        <v>0</v>
      </c>
      <c r="F638" s="46">
        <v>1</v>
      </c>
      <c r="G638" s="28">
        <f t="shared" si="52"/>
        <v>0</v>
      </c>
    </row>
    <row r="639" spans="1:7" ht="15.75" customHeight="1">
      <c r="A639" s="43" t="s">
        <v>85</v>
      </c>
      <c r="B639" s="2" t="s">
        <v>86</v>
      </c>
      <c r="C639" s="50"/>
      <c r="D639" s="51"/>
      <c r="E639" s="45">
        <f t="shared" si="51"/>
        <v>0</v>
      </c>
      <c r="F639" s="46">
        <v>1</v>
      </c>
      <c r="G639" s="28">
        <f t="shared" si="52"/>
        <v>0</v>
      </c>
    </row>
    <row r="640" spans="1:7" ht="15.75" customHeight="1">
      <c r="A640" s="43" t="s">
        <v>87</v>
      </c>
      <c r="B640" s="2" t="s">
        <v>88</v>
      </c>
      <c r="C640" s="47"/>
      <c r="D640" s="49"/>
      <c r="E640" s="45">
        <f t="shared" si="51"/>
        <v>0</v>
      </c>
      <c r="F640" s="46">
        <v>1</v>
      </c>
      <c r="G640" s="28">
        <f t="shared" si="52"/>
        <v>0</v>
      </c>
    </row>
    <row r="641" spans="1:7" ht="15.75" customHeight="1">
      <c r="A641" s="43" t="s">
        <v>89</v>
      </c>
      <c r="B641" s="2" t="s">
        <v>90</v>
      </c>
      <c r="C641" s="50"/>
      <c r="D641" s="51"/>
      <c r="E641" s="45">
        <f t="shared" si="51"/>
        <v>0</v>
      </c>
      <c r="F641" s="46">
        <v>1</v>
      </c>
      <c r="G641" s="28">
        <f t="shared" si="52"/>
        <v>0</v>
      </c>
    </row>
    <row r="642" spans="1:7" ht="15.75" customHeight="1">
      <c r="A642" s="118" t="s">
        <v>91</v>
      </c>
      <c r="B642" s="118"/>
      <c r="C642" s="118"/>
      <c r="D642" s="118"/>
      <c r="E642" s="118"/>
      <c r="F642" s="118"/>
      <c r="G642" s="36"/>
    </row>
    <row r="643" spans="1:7" ht="15.75" customHeight="1">
      <c r="A643" s="43" t="s">
        <v>92</v>
      </c>
      <c r="B643" s="2" t="s">
        <v>93</v>
      </c>
      <c r="C643" s="47"/>
      <c r="D643" s="48"/>
      <c r="E643" s="45">
        <f t="shared" ref="E643:E653" si="53">C643*D643*F643</f>
        <v>0</v>
      </c>
      <c r="F643" s="46">
        <v>1</v>
      </c>
      <c r="G643" s="28">
        <f t="shared" ref="G643:G653" si="54">C643*D643</f>
        <v>0</v>
      </c>
    </row>
    <row r="644" spans="1:7" ht="15.75" customHeight="1">
      <c r="A644" s="43" t="s">
        <v>94</v>
      </c>
      <c r="B644" s="2" t="s">
        <v>95</v>
      </c>
      <c r="C644" s="47"/>
      <c r="D644" s="48"/>
      <c r="E644" s="45">
        <f t="shared" si="53"/>
        <v>0</v>
      </c>
      <c r="F644" s="46">
        <v>1</v>
      </c>
      <c r="G644" s="28">
        <f t="shared" si="54"/>
        <v>0</v>
      </c>
    </row>
    <row r="645" spans="1:7" ht="15.75" customHeight="1">
      <c r="A645" s="43" t="s">
        <v>96</v>
      </c>
      <c r="B645" s="2" t="s">
        <v>169</v>
      </c>
      <c r="C645" s="50"/>
      <c r="D645" s="52"/>
      <c r="E645" s="45">
        <f t="shared" si="53"/>
        <v>0</v>
      </c>
      <c r="F645" s="46">
        <v>1</v>
      </c>
      <c r="G645" s="28">
        <f t="shared" si="54"/>
        <v>0</v>
      </c>
    </row>
    <row r="646" spans="1:7" ht="15.75" customHeight="1">
      <c r="A646" s="43" t="s">
        <v>98</v>
      </c>
      <c r="B646" s="2" t="s">
        <v>99</v>
      </c>
      <c r="C646" s="50"/>
      <c r="D646" s="52"/>
      <c r="E646" s="45">
        <f t="shared" si="53"/>
        <v>0</v>
      </c>
      <c r="F646" s="46">
        <v>1</v>
      </c>
      <c r="G646" s="53">
        <f t="shared" si="54"/>
        <v>0</v>
      </c>
    </row>
    <row r="647" spans="1:7" ht="15.75" customHeight="1">
      <c r="A647" s="43" t="s">
        <v>100</v>
      </c>
      <c r="B647" s="2" t="s">
        <v>101</v>
      </c>
      <c r="C647" s="47"/>
      <c r="D647" s="48"/>
      <c r="E647" s="45">
        <f t="shared" si="53"/>
        <v>0</v>
      </c>
      <c r="F647" s="46">
        <v>1</v>
      </c>
      <c r="G647" s="53">
        <f t="shared" si="54"/>
        <v>0</v>
      </c>
    </row>
    <row r="648" spans="1:7" ht="15.75" customHeight="1">
      <c r="A648" s="43" t="s">
        <v>102</v>
      </c>
      <c r="B648" s="2" t="s">
        <v>103</v>
      </c>
      <c r="C648" s="50"/>
      <c r="D648" s="52"/>
      <c r="E648" s="45">
        <f t="shared" si="53"/>
        <v>0</v>
      </c>
      <c r="F648" s="46">
        <v>1</v>
      </c>
      <c r="G648" s="53">
        <f t="shared" si="54"/>
        <v>0</v>
      </c>
    </row>
    <row r="649" spans="1:7" s="70" customFormat="1" ht="15.75" customHeight="1">
      <c r="A649" s="63" t="s">
        <v>104</v>
      </c>
      <c r="B649" s="104" t="s">
        <v>105</v>
      </c>
      <c r="C649" s="108"/>
      <c r="D649" s="109"/>
      <c r="E649" s="106">
        <f t="shared" si="53"/>
        <v>0</v>
      </c>
      <c r="F649" s="107">
        <v>1</v>
      </c>
      <c r="G649" s="110">
        <f t="shared" si="54"/>
        <v>0</v>
      </c>
    </row>
    <row r="650" spans="1:7" ht="15.75" customHeight="1">
      <c r="A650" s="43" t="s">
        <v>106</v>
      </c>
      <c r="B650" s="2" t="s">
        <v>107</v>
      </c>
      <c r="C650" s="47"/>
      <c r="D650" s="48"/>
      <c r="E650" s="45">
        <f t="shared" si="53"/>
        <v>0</v>
      </c>
      <c r="F650" s="46">
        <v>1</v>
      </c>
      <c r="G650" s="53">
        <f t="shared" si="54"/>
        <v>0</v>
      </c>
    </row>
    <row r="651" spans="1:7" ht="15.75" customHeight="1">
      <c r="A651" s="43" t="s">
        <v>108</v>
      </c>
      <c r="B651" s="2" t="s">
        <v>109</v>
      </c>
      <c r="C651" s="47"/>
      <c r="D651" s="48"/>
      <c r="E651" s="45">
        <f t="shared" si="53"/>
        <v>0</v>
      </c>
      <c r="F651" s="46">
        <v>1</v>
      </c>
      <c r="G651" s="28">
        <f t="shared" si="54"/>
        <v>0</v>
      </c>
    </row>
    <row r="652" spans="1:7" ht="15.75" customHeight="1">
      <c r="A652" s="43" t="s">
        <v>110</v>
      </c>
      <c r="B652" s="2" t="s">
        <v>111</v>
      </c>
      <c r="C652" s="47"/>
      <c r="D652" s="48"/>
      <c r="E652" s="45">
        <f t="shared" si="53"/>
        <v>0</v>
      </c>
      <c r="F652" s="46">
        <v>1</v>
      </c>
      <c r="G652" s="28">
        <f t="shared" si="54"/>
        <v>0</v>
      </c>
    </row>
    <row r="653" spans="1:7" ht="15.75" customHeight="1">
      <c r="A653" s="43" t="s">
        <v>112</v>
      </c>
      <c r="B653" s="2" t="s">
        <v>113</v>
      </c>
      <c r="C653" s="47"/>
      <c r="D653" s="48"/>
      <c r="E653" s="45">
        <f t="shared" si="53"/>
        <v>0</v>
      </c>
      <c r="F653" s="46">
        <v>1</v>
      </c>
      <c r="G653" s="28">
        <f t="shared" si="54"/>
        <v>0</v>
      </c>
    </row>
    <row r="654" spans="1:7" ht="15.75" customHeight="1">
      <c r="A654" s="118" t="s">
        <v>114</v>
      </c>
      <c r="B654" s="118"/>
      <c r="C654" s="118"/>
      <c r="D654" s="118"/>
      <c r="E654" s="118"/>
      <c r="F654" s="118"/>
      <c r="G654" s="36"/>
    </row>
    <row r="655" spans="1:7" ht="15.75" customHeight="1">
      <c r="A655" s="54" t="s">
        <v>115</v>
      </c>
      <c r="B655" s="2" t="s">
        <v>116</v>
      </c>
      <c r="C655" s="55"/>
      <c r="D655" s="43"/>
      <c r="E655" s="45">
        <f>C655*D655*F655</f>
        <v>0</v>
      </c>
      <c r="F655" s="46">
        <v>1</v>
      </c>
      <c r="G655" s="28">
        <f>C655*D655</f>
        <v>0</v>
      </c>
    </row>
    <row r="656" spans="1:7" ht="15.75" customHeight="1">
      <c r="A656" s="54" t="s">
        <v>117</v>
      </c>
      <c r="B656" s="2" t="s">
        <v>118</v>
      </c>
      <c r="C656" s="55"/>
      <c r="D656" s="43"/>
      <c r="E656" s="45">
        <f>C656*D656*F656</f>
        <v>0</v>
      </c>
      <c r="F656" s="46">
        <v>1</v>
      </c>
      <c r="G656" s="28">
        <f>C656*D656</f>
        <v>0</v>
      </c>
    </row>
    <row r="657" spans="1:7" ht="15.75" customHeight="1">
      <c r="A657" s="54" t="s">
        <v>119</v>
      </c>
      <c r="B657" s="2" t="s">
        <v>120</v>
      </c>
      <c r="C657" s="55"/>
      <c r="D657" s="43"/>
      <c r="E657" s="45">
        <f>C657*D657*F657</f>
        <v>0</v>
      </c>
      <c r="F657" s="46">
        <v>1</v>
      </c>
      <c r="G657" s="28">
        <f>C657*D657</f>
        <v>0</v>
      </c>
    </row>
    <row r="658" spans="1:7" ht="15.75" customHeight="1">
      <c r="A658" s="118" t="s">
        <v>121</v>
      </c>
      <c r="B658" s="118"/>
      <c r="C658" s="118"/>
      <c r="D658" s="118"/>
      <c r="E658" s="118"/>
      <c r="F658" s="118"/>
      <c r="G658" s="36"/>
    </row>
    <row r="659" spans="1:7" ht="15.75" customHeight="1">
      <c r="A659" s="49" t="s">
        <v>122</v>
      </c>
      <c r="B659" s="2" t="s">
        <v>123</v>
      </c>
      <c r="C659" s="50"/>
      <c r="D659" s="50"/>
      <c r="E659" s="45">
        <f>C659*D659*F659</f>
        <v>0</v>
      </c>
      <c r="F659" s="46">
        <v>1</v>
      </c>
      <c r="G659" s="28">
        <f>C659*D659</f>
        <v>0</v>
      </c>
    </row>
    <row r="660" spans="1:7" ht="15.75" customHeight="1">
      <c r="A660" s="49" t="s">
        <v>124</v>
      </c>
      <c r="B660" s="2" t="s">
        <v>125</v>
      </c>
      <c r="C660" s="50"/>
      <c r="D660" s="50"/>
      <c r="E660" s="45">
        <f>C660*D660*F660</f>
        <v>0</v>
      </c>
      <c r="F660" s="46">
        <v>1</v>
      </c>
      <c r="G660" s="28">
        <f>C660*D660</f>
        <v>0</v>
      </c>
    </row>
    <row r="661" spans="1:7" ht="15.75" customHeight="1">
      <c r="A661" s="49" t="s">
        <v>126</v>
      </c>
      <c r="B661" s="2" t="s">
        <v>127</v>
      </c>
      <c r="C661" s="50"/>
      <c r="D661" s="50"/>
      <c r="E661" s="45">
        <f>C661*D661*F661</f>
        <v>0</v>
      </c>
      <c r="F661" s="46">
        <v>1</v>
      </c>
      <c r="G661" s="28">
        <f>C661*D661</f>
        <v>0</v>
      </c>
    </row>
    <row r="662" spans="1:7" ht="15.75" customHeight="1">
      <c r="A662" s="49" t="s">
        <v>128</v>
      </c>
      <c r="B662" s="2" t="s">
        <v>170</v>
      </c>
      <c r="C662" s="47"/>
      <c r="D662" s="50"/>
      <c r="E662" s="45">
        <f>C662*D662*F662</f>
        <v>0</v>
      </c>
      <c r="F662" s="46">
        <v>1</v>
      </c>
      <c r="G662" s="28">
        <f>C662*D662</f>
        <v>0</v>
      </c>
    </row>
    <row r="663" spans="1:7" ht="15.75" customHeight="1">
      <c r="A663" s="118" t="s">
        <v>130</v>
      </c>
      <c r="B663" s="118"/>
      <c r="C663" s="118"/>
      <c r="D663" s="118"/>
      <c r="E663" s="118"/>
      <c r="F663" s="118"/>
      <c r="G663" s="36"/>
    </row>
    <row r="664" spans="1:7" ht="15.75" customHeight="1">
      <c r="A664" s="56" t="s">
        <v>131</v>
      </c>
      <c r="B664" s="2" t="s">
        <v>132</v>
      </c>
      <c r="C664" s="57"/>
      <c r="D664" s="50"/>
      <c r="E664" s="45">
        <f>C664*D664*F664</f>
        <v>0</v>
      </c>
      <c r="F664" s="46">
        <v>1</v>
      </c>
      <c r="G664" s="28">
        <f>C664*D664</f>
        <v>0</v>
      </c>
    </row>
    <row r="665" spans="1:7" ht="15.75" customHeight="1">
      <c r="A665" s="56" t="s">
        <v>133</v>
      </c>
      <c r="B665" s="2" t="s">
        <v>134</v>
      </c>
      <c r="C665" s="58"/>
      <c r="D665" s="50"/>
      <c r="E665" s="45">
        <f>C665*D665*F665</f>
        <v>0</v>
      </c>
      <c r="F665" s="46">
        <v>1</v>
      </c>
      <c r="G665" s="28">
        <f>C665*D665</f>
        <v>0</v>
      </c>
    </row>
    <row r="666" spans="1:7" ht="15.75" customHeight="1">
      <c r="A666" s="56" t="s">
        <v>135</v>
      </c>
      <c r="B666" s="2" t="s">
        <v>136</v>
      </c>
      <c r="C666" s="57"/>
      <c r="D666" s="50"/>
      <c r="E666" s="45">
        <f>C666*D666*F666</f>
        <v>0</v>
      </c>
      <c r="F666" s="46">
        <v>2</v>
      </c>
      <c r="G666" s="28">
        <f>C666*D666</f>
        <v>0</v>
      </c>
    </row>
    <row r="667" spans="1:7" ht="30" customHeight="1">
      <c r="A667" s="56" t="s">
        <v>137</v>
      </c>
      <c r="B667" s="2" t="s">
        <v>138</v>
      </c>
      <c r="C667" s="57"/>
      <c r="D667" s="50"/>
      <c r="E667" s="45">
        <f>C667*D667*F667</f>
        <v>0</v>
      </c>
      <c r="F667" s="46">
        <v>1</v>
      </c>
      <c r="G667" s="59">
        <f>C667*D667</f>
        <v>0</v>
      </c>
    </row>
    <row r="668" spans="1:7" ht="15.75" customHeight="1">
      <c r="A668" s="133" t="s">
        <v>139</v>
      </c>
      <c r="B668" s="133"/>
      <c r="C668" s="133"/>
      <c r="D668" s="133"/>
      <c r="E668" s="133"/>
      <c r="F668" s="133"/>
      <c r="G668" s="36"/>
    </row>
    <row r="669" spans="1:7" ht="15.75" customHeight="1">
      <c r="A669" s="60" t="s">
        <v>140</v>
      </c>
      <c r="B669" s="61" t="s">
        <v>141</v>
      </c>
      <c r="C669" s="62"/>
      <c r="D669" s="63"/>
      <c r="E669" s="45">
        <f t="shared" ref="E669:E674" si="55">C669*D669*F669</f>
        <v>0</v>
      </c>
      <c r="F669" s="63">
        <v>24</v>
      </c>
      <c r="G669" s="28">
        <f t="shared" ref="G669:G674" si="56">C669*D669</f>
        <v>0</v>
      </c>
    </row>
    <row r="670" spans="1:7" ht="15.75" customHeight="1">
      <c r="A670" s="60" t="s">
        <v>142</v>
      </c>
      <c r="B670" s="61" t="s">
        <v>143</v>
      </c>
      <c r="C670" s="62"/>
      <c r="D670" s="63"/>
      <c r="E670" s="45">
        <f t="shared" si="55"/>
        <v>0</v>
      </c>
      <c r="F670" s="63">
        <v>24</v>
      </c>
      <c r="G670" s="28">
        <f t="shared" si="56"/>
        <v>0</v>
      </c>
    </row>
    <row r="671" spans="1:7" ht="15.75" customHeight="1">
      <c r="A671" s="60" t="s">
        <v>144</v>
      </c>
      <c r="B671" s="61" t="s">
        <v>145</v>
      </c>
      <c r="C671" s="62"/>
      <c r="D671" s="63"/>
      <c r="E671" s="45">
        <f t="shared" si="55"/>
        <v>0</v>
      </c>
      <c r="F671" s="63">
        <v>2</v>
      </c>
      <c r="G671" s="28">
        <f t="shared" si="56"/>
        <v>0</v>
      </c>
    </row>
    <row r="672" spans="1:7" ht="15.75" customHeight="1">
      <c r="A672" s="60" t="s">
        <v>146</v>
      </c>
      <c r="B672" s="61" t="s">
        <v>147</v>
      </c>
      <c r="C672" s="62"/>
      <c r="D672" s="63"/>
      <c r="E672" s="45">
        <f t="shared" si="55"/>
        <v>0</v>
      </c>
      <c r="F672" s="63">
        <v>24</v>
      </c>
      <c r="G672" s="28">
        <f t="shared" si="56"/>
        <v>0</v>
      </c>
    </row>
    <row r="673" spans="1:7" ht="15.75" customHeight="1">
      <c r="A673" s="60" t="s">
        <v>148</v>
      </c>
      <c r="B673" s="2" t="s">
        <v>149</v>
      </c>
      <c r="C673" s="57"/>
      <c r="D673" s="50"/>
      <c r="E673" s="45">
        <f t="shared" si="55"/>
        <v>0</v>
      </c>
      <c r="F673" s="46">
        <v>1</v>
      </c>
      <c r="G673" s="28">
        <f t="shared" si="56"/>
        <v>0</v>
      </c>
    </row>
    <row r="674" spans="1:7" ht="15.75" customHeight="1">
      <c r="A674" s="60" t="s">
        <v>150</v>
      </c>
      <c r="B674" s="2" t="s">
        <v>151</v>
      </c>
      <c r="C674" s="58"/>
      <c r="D674" s="50"/>
      <c r="E674" s="45">
        <f t="shared" si="55"/>
        <v>0</v>
      </c>
      <c r="F674" s="46">
        <v>1</v>
      </c>
      <c r="G674" s="28">
        <f t="shared" si="56"/>
        <v>0</v>
      </c>
    </row>
    <row r="675" spans="1:7" ht="15.75" customHeight="1">
      <c r="A675" s="60" t="s">
        <v>152</v>
      </c>
      <c r="B675" s="64" t="s">
        <v>153</v>
      </c>
      <c r="C675" s="58"/>
      <c r="D675" s="50" t="s">
        <v>154</v>
      </c>
      <c r="E675" s="45">
        <f>C675*F675</f>
        <v>0</v>
      </c>
      <c r="F675" s="46">
        <v>16</v>
      </c>
      <c r="G675" s="89" t="s">
        <v>154</v>
      </c>
    </row>
    <row r="676" spans="1:7" ht="15.75" customHeight="1">
      <c r="A676" s="60" t="s">
        <v>155</v>
      </c>
      <c r="B676" s="64" t="s">
        <v>156</v>
      </c>
      <c r="C676" s="58"/>
      <c r="D676" s="50" t="s">
        <v>154</v>
      </c>
      <c r="E676" s="45">
        <f>C676*F676</f>
        <v>0</v>
      </c>
      <c r="F676" s="46">
        <v>16</v>
      </c>
      <c r="G676" s="89" t="s">
        <v>154</v>
      </c>
    </row>
    <row r="677" spans="1:7" ht="15.75" customHeight="1">
      <c r="A677" s="60" t="s">
        <v>157</v>
      </c>
      <c r="B677" s="113" t="s">
        <v>158</v>
      </c>
      <c r="C677" s="114"/>
      <c r="D677" s="115" t="s">
        <v>154</v>
      </c>
      <c r="E677" s="67">
        <f>C677*F677</f>
        <v>0</v>
      </c>
      <c r="F677" s="68">
        <v>4</v>
      </c>
      <c r="G677" s="69" t="s">
        <v>154</v>
      </c>
    </row>
    <row r="678" spans="1:7" ht="15.75" customHeight="1">
      <c r="A678" s="71"/>
      <c r="B678" s="72" t="s">
        <v>159</v>
      </c>
      <c r="C678" s="43" t="s">
        <v>154</v>
      </c>
      <c r="D678" s="43" t="s">
        <v>154</v>
      </c>
      <c r="E678" s="73">
        <f>SUM(E606:E610,E612:E630,E632:E633,E635:E641,E643:E653,E655:E657,E659:E662,E664:E667,E669:E677)</f>
        <v>0</v>
      </c>
      <c r="F678" s="74"/>
      <c r="G678" s="5"/>
    </row>
    <row r="679" spans="1:7" ht="15.75" customHeight="1" thickBot="1">
      <c r="B679" s="71" t="s">
        <v>160</v>
      </c>
      <c r="C679" s="75" t="s">
        <v>154</v>
      </c>
      <c r="D679" s="75" t="s">
        <v>154</v>
      </c>
      <c r="E679" s="76">
        <f>E680-E678</f>
        <v>0</v>
      </c>
      <c r="F679" s="74"/>
      <c r="G679" s="5"/>
    </row>
    <row r="680" spans="1:7" ht="15.75" customHeight="1" thickBot="1">
      <c r="B680" s="71" t="s">
        <v>161</v>
      </c>
      <c r="C680" s="43" t="s">
        <v>154</v>
      </c>
      <c r="D680" s="43" t="s">
        <v>154</v>
      </c>
      <c r="E680" s="77">
        <f>E678*1.21</f>
        <v>0</v>
      </c>
      <c r="F680" s="74"/>
      <c r="G680" s="5"/>
    </row>
    <row r="681" spans="1:7" s="70" customFormat="1" ht="15.75" customHeight="1">
      <c r="A681" s="90"/>
      <c r="B681" s="91" t="s">
        <v>193</v>
      </c>
      <c r="C681" s="63" t="s">
        <v>154</v>
      </c>
      <c r="D681" s="63" t="s">
        <v>154</v>
      </c>
      <c r="E681" s="92">
        <f>E678*1</f>
        <v>0</v>
      </c>
      <c r="F681" s="93"/>
      <c r="G681" s="93"/>
    </row>
    <row r="682" spans="1:7" s="70" customFormat="1" ht="15.75" customHeight="1">
      <c r="A682" s="90"/>
      <c r="B682" s="91" t="s">
        <v>194</v>
      </c>
      <c r="C682" s="63" t="s">
        <v>154</v>
      </c>
      <c r="D682" s="63" t="s">
        <v>154</v>
      </c>
      <c r="E682" s="92">
        <f>E680*1</f>
        <v>0</v>
      </c>
      <c r="F682" s="93"/>
      <c r="G682" s="93"/>
    </row>
    <row r="683" spans="1:7" ht="15.75" customHeight="1">
      <c r="A683" s="78"/>
      <c r="B683" s="94"/>
      <c r="C683" s="95"/>
      <c r="D683" s="95"/>
      <c r="E683" s="96"/>
      <c r="F683" s="79"/>
      <c r="G683" s="79"/>
    </row>
    <row r="684" spans="1:7" ht="30.75" customHeight="1">
      <c r="A684" s="95"/>
      <c r="B684" s="129" t="s">
        <v>164</v>
      </c>
      <c r="C684" s="143"/>
      <c r="D684" s="143"/>
      <c r="E684" s="143"/>
      <c r="F684" s="143"/>
      <c r="G684" s="143"/>
    </row>
    <row r="685" spans="1:7" s="97" customFormat="1" ht="15.75" customHeight="1">
      <c r="A685" s="78"/>
      <c r="B685" s="94"/>
      <c r="C685" s="95"/>
      <c r="D685" s="95"/>
      <c r="E685" s="96"/>
      <c r="F685" s="79"/>
      <c r="G685" s="79"/>
    </row>
    <row r="686" spans="1:7" s="97" customFormat="1" ht="15.75" customHeight="1">
      <c r="A686" s="78"/>
      <c r="B686" s="144" t="s">
        <v>195</v>
      </c>
      <c r="C686" s="145"/>
      <c r="D686" s="145"/>
      <c r="E686" s="146"/>
      <c r="F686" s="103">
        <f>SUM(E89+E174+E259+E343+E427+E511+E596+E681)</f>
        <v>0</v>
      </c>
      <c r="G686" s="79"/>
    </row>
    <row r="687" spans="1:7" s="97" customFormat="1" ht="15.75" customHeight="1">
      <c r="B687" s="144" t="s">
        <v>160</v>
      </c>
      <c r="C687" s="145"/>
      <c r="D687" s="145"/>
      <c r="E687" s="146"/>
      <c r="F687" s="103">
        <f>F688-F686</f>
        <v>0</v>
      </c>
    </row>
    <row r="688" spans="1:7" s="97" customFormat="1" ht="15.75" customHeight="1">
      <c r="B688" s="144" t="s">
        <v>196</v>
      </c>
      <c r="C688" s="145"/>
      <c r="D688" s="145"/>
      <c r="E688" s="146"/>
      <c r="F688" s="103">
        <f>F686*1.21</f>
        <v>0</v>
      </c>
    </row>
    <row r="689" spans="2:12" s="97" customFormat="1" ht="15.75" customHeight="1">
      <c r="B689" s="97" t="s">
        <v>197</v>
      </c>
      <c r="E689" s="98"/>
    </row>
    <row r="690" spans="2:12" s="97" customFormat="1" ht="15.75" customHeight="1">
      <c r="E690" s="98"/>
    </row>
    <row r="691" spans="2:12" s="97" customFormat="1" ht="15.75" customHeight="1">
      <c r="B691" s="152" t="s">
        <v>198</v>
      </c>
      <c r="C691" s="151"/>
      <c r="D691" s="151"/>
      <c r="E691" s="151"/>
      <c r="F691" s="151"/>
      <c r="G691" s="151"/>
      <c r="H691" s="151"/>
      <c r="I691"/>
      <c r="J691"/>
      <c r="K691"/>
    </row>
    <row r="692" spans="2:12" s="97" customFormat="1" ht="33" customHeight="1">
      <c r="B692" s="147" t="s">
        <v>199</v>
      </c>
      <c r="C692" s="147"/>
      <c r="D692" s="147"/>
      <c r="E692" s="147"/>
      <c r="F692" s="147"/>
      <c r="G692" s="147"/>
      <c r="H692" s="148"/>
      <c r="I692" s="148"/>
      <c r="J692"/>
      <c r="K692"/>
      <c r="L692"/>
    </row>
    <row r="693" spans="2:12" s="112" customFormat="1" ht="32.25" customHeight="1">
      <c r="B693" s="149" t="s">
        <v>200</v>
      </c>
      <c r="C693" s="149"/>
      <c r="D693" s="149"/>
      <c r="E693" s="149"/>
      <c r="F693" s="149"/>
      <c r="G693" s="149"/>
      <c r="H693" s="148"/>
      <c r="I693" s="148"/>
      <c r="J693" s="116"/>
    </row>
    <row r="694" spans="2:12" s="97" customFormat="1" ht="15.75" customHeight="1">
      <c r="E694" s="98"/>
    </row>
    <row r="695" spans="2:12" s="97" customFormat="1" ht="15.75" customHeight="1">
      <c r="E695" s="98"/>
    </row>
    <row r="696" spans="2:12" s="97" customFormat="1" ht="15.75" customHeight="1">
      <c r="B696" s="1"/>
      <c r="E696" s="98"/>
    </row>
    <row r="697" spans="2:12" s="97" customFormat="1" ht="15.75" customHeight="1">
      <c r="E697" s="98"/>
    </row>
    <row r="698" spans="2:12" s="97" customFormat="1" ht="15.75" customHeight="1">
      <c r="E698" s="98"/>
    </row>
    <row r="699" spans="2:12" s="97" customFormat="1" ht="15.75" customHeight="1">
      <c r="E699" s="98"/>
    </row>
    <row r="700" spans="2:12" s="97" customFormat="1" ht="15.75" customHeight="1">
      <c r="E700" s="98"/>
    </row>
    <row r="701" spans="2:12" s="97" customFormat="1" ht="15.75" customHeight="1">
      <c r="E701" s="98"/>
    </row>
    <row r="702" spans="2:12" s="97" customFormat="1" ht="15.75" customHeight="1">
      <c r="E702" s="98"/>
    </row>
    <row r="703" spans="2:12" s="97" customFormat="1" ht="15.75" customHeight="1">
      <c r="E703" s="98"/>
    </row>
    <row r="704" spans="2:12" s="97" customFormat="1" ht="15.75" customHeight="1">
      <c r="E704" s="98"/>
    </row>
    <row r="705" spans="5:5" s="97" customFormat="1" ht="15.75" customHeight="1">
      <c r="E705" s="98"/>
    </row>
    <row r="706" spans="5:5" s="97" customFormat="1" ht="15.75" customHeight="1">
      <c r="E706" s="98"/>
    </row>
    <row r="707" spans="5:5" s="97" customFormat="1" ht="15.75" customHeight="1">
      <c r="E707" s="98"/>
    </row>
    <row r="708" spans="5:5" s="97" customFormat="1" ht="15.75" customHeight="1">
      <c r="E708" s="98"/>
    </row>
    <row r="709" spans="5:5" s="97" customFormat="1" ht="15.75" customHeight="1">
      <c r="E709" s="98"/>
    </row>
    <row r="710" spans="5:5" s="97" customFormat="1" ht="15.75" customHeight="1">
      <c r="E710" s="98"/>
    </row>
    <row r="711" spans="5:5" s="97" customFormat="1" ht="15.75" customHeight="1">
      <c r="E711" s="98"/>
    </row>
    <row r="712" spans="5:5" s="97" customFormat="1" ht="15.75" customHeight="1">
      <c r="E712" s="98"/>
    </row>
    <row r="713" spans="5:5" s="97" customFormat="1" ht="15.75" customHeight="1">
      <c r="E713" s="98"/>
    </row>
    <row r="714" spans="5:5" s="97" customFormat="1" ht="15.75" customHeight="1">
      <c r="E714" s="98"/>
    </row>
    <row r="715" spans="5:5" s="97" customFormat="1" ht="15.75" customHeight="1">
      <c r="E715" s="98"/>
    </row>
    <row r="716" spans="5:5" s="97" customFormat="1" ht="15.75" customHeight="1">
      <c r="E716" s="98"/>
    </row>
    <row r="717" spans="5:5" s="97" customFormat="1" ht="15.75" customHeight="1">
      <c r="E717" s="98"/>
    </row>
    <row r="718" spans="5:5" s="97" customFormat="1" ht="15.75" customHeight="1">
      <c r="E718" s="98"/>
    </row>
    <row r="719" spans="5:5" s="97" customFormat="1" ht="15.75" customHeight="1">
      <c r="E719" s="98"/>
    </row>
    <row r="720" spans="5:5" s="97" customFormat="1" ht="15.75" customHeight="1">
      <c r="E720" s="98"/>
    </row>
    <row r="721" spans="5:5" s="97" customFormat="1" ht="15.75" customHeight="1">
      <c r="E721" s="98"/>
    </row>
    <row r="722" spans="5:5" s="97" customFormat="1" ht="15.75" customHeight="1">
      <c r="E722" s="98"/>
    </row>
    <row r="723" spans="5:5" s="97" customFormat="1" ht="15.75" customHeight="1">
      <c r="E723" s="98"/>
    </row>
    <row r="724" spans="5:5" s="97" customFormat="1" ht="15.75" customHeight="1">
      <c r="E724" s="98"/>
    </row>
    <row r="725" spans="5:5" s="97" customFormat="1" ht="15.75" customHeight="1">
      <c r="E725" s="98"/>
    </row>
    <row r="726" spans="5:5" s="97" customFormat="1" ht="15.75" customHeight="1">
      <c r="E726" s="98"/>
    </row>
    <row r="727" spans="5:5" s="97" customFormat="1" ht="15.75" customHeight="1">
      <c r="E727" s="98"/>
    </row>
    <row r="728" spans="5:5" s="97" customFormat="1" ht="15.75" customHeight="1">
      <c r="E728" s="98"/>
    </row>
    <row r="729" spans="5:5" s="97" customFormat="1" ht="15.75" customHeight="1">
      <c r="E729" s="98"/>
    </row>
    <row r="730" spans="5:5" s="97" customFormat="1" ht="15.75" customHeight="1">
      <c r="E730" s="98"/>
    </row>
    <row r="731" spans="5:5" s="97" customFormat="1" ht="15.75" customHeight="1">
      <c r="E731" s="98"/>
    </row>
    <row r="732" spans="5:5" s="97" customFormat="1" ht="15.75" customHeight="1">
      <c r="E732" s="98"/>
    </row>
    <row r="733" spans="5:5" s="97" customFormat="1" ht="15.75" customHeight="1">
      <c r="E733" s="98"/>
    </row>
    <row r="734" spans="5:5" s="97" customFormat="1" ht="15.75" customHeight="1">
      <c r="E734" s="98"/>
    </row>
    <row r="735" spans="5:5" s="97" customFormat="1" ht="15.75" customHeight="1">
      <c r="E735" s="98"/>
    </row>
    <row r="736" spans="5:5" s="97" customFormat="1" ht="15.75" customHeight="1">
      <c r="E736" s="98"/>
    </row>
    <row r="737" spans="1:7" s="97" customFormat="1" ht="15.75" customHeight="1">
      <c r="E737" s="98"/>
    </row>
    <row r="738" spans="1:7" s="97" customFormat="1" ht="15.75" customHeight="1">
      <c r="E738" s="98"/>
    </row>
    <row r="739" spans="1:7" s="97" customFormat="1" ht="15.75" customHeight="1">
      <c r="E739" s="98"/>
    </row>
    <row r="740" spans="1:7" s="97" customFormat="1" ht="15.75" customHeight="1">
      <c r="E740" s="98"/>
    </row>
    <row r="741" spans="1:7" s="97" customFormat="1" ht="15.75" customHeight="1">
      <c r="E741" s="98"/>
    </row>
    <row r="742" spans="1:7" s="97" customFormat="1" ht="15.75" customHeight="1">
      <c r="E742" s="98"/>
    </row>
    <row r="743" spans="1:7" s="97" customFormat="1" ht="15.75" customHeight="1">
      <c r="E743" s="98"/>
    </row>
    <row r="744" spans="1:7" s="97" customFormat="1" ht="15.75" customHeight="1">
      <c r="E744" s="98"/>
    </row>
    <row r="745" spans="1:7" ht="15.75" customHeight="1">
      <c r="A745" s="97"/>
      <c r="B745" s="97"/>
      <c r="C745" s="97"/>
      <c r="D745" s="97"/>
      <c r="E745" s="98"/>
      <c r="F745" s="97"/>
      <c r="G745" s="97"/>
    </row>
    <row r="746" spans="1:7" ht="15.75" customHeight="1">
      <c r="A746" s="97"/>
      <c r="B746" s="97"/>
      <c r="C746" s="97"/>
      <c r="D746" s="97"/>
      <c r="E746" s="98"/>
      <c r="F746" s="97"/>
      <c r="G746" s="97"/>
    </row>
    <row r="747" spans="1:7" ht="15.75" customHeight="1">
      <c r="A747" s="97"/>
      <c r="B747" s="97"/>
      <c r="C747" s="97"/>
      <c r="D747" s="97"/>
      <c r="E747" s="98"/>
      <c r="F747" s="97"/>
      <c r="G747" s="97"/>
    </row>
    <row r="748" spans="1:7" ht="15.75" customHeight="1">
      <c r="A748" s="97"/>
      <c r="B748" s="97"/>
      <c r="C748" s="97"/>
      <c r="D748" s="97"/>
      <c r="E748" s="98"/>
      <c r="F748" s="97"/>
      <c r="G748" s="97"/>
    </row>
    <row r="749" spans="1:7" ht="15.75" customHeight="1">
      <c r="A749" s="97"/>
      <c r="B749" s="97"/>
      <c r="C749" s="97"/>
      <c r="D749" s="97"/>
      <c r="E749" s="98"/>
      <c r="F749" s="97"/>
      <c r="G749" s="97"/>
    </row>
    <row r="750" spans="1:7" ht="15.75" customHeight="1">
      <c r="A750" s="97"/>
      <c r="B750" s="97"/>
      <c r="C750" s="97"/>
      <c r="D750" s="97"/>
      <c r="E750" s="98"/>
      <c r="F750" s="97"/>
      <c r="G750" s="97"/>
    </row>
    <row r="751" spans="1:7" ht="15.75" customHeight="1">
      <c r="A751" s="97"/>
      <c r="B751" s="97"/>
      <c r="C751" s="97"/>
      <c r="D751" s="97"/>
      <c r="E751" s="98"/>
      <c r="F751" s="97"/>
      <c r="G751" s="97"/>
    </row>
    <row r="752" spans="1:7" ht="15.75" customHeight="1">
      <c r="A752" s="97"/>
      <c r="B752" s="97"/>
      <c r="C752" s="97"/>
      <c r="D752" s="97"/>
      <c r="E752" s="98"/>
      <c r="F752" s="97"/>
      <c r="G752" s="97"/>
    </row>
    <row r="753" spans="1:7" ht="15.75" customHeight="1">
      <c r="A753" s="97"/>
      <c r="B753" s="97"/>
      <c r="C753" s="97"/>
      <c r="D753" s="97"/>
      <c r="E753" s="98"/>
      <c r="F753" s="97"/>
      <c r="G753" s="97"/>
    </row>
    <row r="754" spans="1:7" ht="15.75" customHeight="1">
      <c r="A754" s="97"/>
      <c r="B754" s="97"/>
      <c r="C754" s="97"/>
      <c r="D754" s="97"/>
      <c r="E754" s="98"/>
      <c r="F754" s="97"/>
      <c r="G754" s="97"/>
    </row>
    <row r="755" spans="1:7" ht="15.75" customHeight="1">
      <c r="A755" s="97"/>
      <c r="B755" s="97"/>
      <c r="C755" s="97"/>
      <c r="D755" s="97"/>
      <c r="E755" s="98"/>
      <c r="F755" s="97"/>
      <c r="G755" s="97"/>
    </row>
    <row r="756" spans="1:7" ht="15.75" customHeight="1">
      <c r="A756" s="97"/>
      <c r="B756" s="97"/>
      <c r="C756" s="97"/>
      <c r="D756" s="97"/>
      <c r="E756" s="98"/>
      <c r="F756" s="97"/>
      <c r="G756" s="97"/>
    </row>
    <row r="757" spans="1:7" ht="15.75" customHeight="1">
      <c r="A757" s="97"/>
      <c r="B757" s="97"/>
      <c r="C757" s="97"/>
      <c r="D757" s="97"/>
      <c r="E757" s="98"/>
      <c r="F757" s="97"/>
      <c r="G757" s="97"/>
    </row>
    <row r="758" spans="1:7" ht="15.75" customHeight="1">
      <c r="A758" s="97"/>
      <c r="B758" s="97"/>
      <c r="C758" s="97"/>
      <c r="D758" s="97"/>
      <c r="E758" s="98"/>
      <c r="F758" s="97"/>
      <c r="G758" s="97"/>
    </row>
    <row r="759" spans="1:7" ht="15.75" customHeight="1">
      <c r="A759" s="97"/>
      <c r="B759" s="97"/>
      <c r="C759" s="97"/>
      <c r="D759" s="97"/>
      <c r="E759" s="98"/>
      <c r="F759" s="97"/>
      <c r="G759" s="97"/>
    </row>
    <row r="760" spans="1:7" ht="15.75" customHeight="1">
      <c r="A760" s="97"/>
      <c r="B760" s="97"/>
      <c r="C760" s="97"/>
      <c r="D760" s="97"/>
      <c r="E760" s="98"/>
      <c r="F760" s="97"/>
      <c r="G760" s="97"/>
    </row>
    <row r="761" spans="1:7" ht="15.75" customHeight="1">
      <c r="A761" s="97"/>
      <c r="B761" s="97"/>
      <c r="C761" s="97"/>
      <c r="D761" s="97"/>
      <c r="E761" s="98"/>
      <c r="F761" s="97"/>
      <c r="G761" s="97"/>
    </row>
    <row r="762" spans="1:7" ht="15.75" customHeight="1">
      <c r="A762" s="97"/>
      <c r="B762" s="97"/>
      <c r="C762" s="97"/>
      <c r="D762" s="97"/>
      <c r="E762" s="98"/>
      <c r="F762" s="97"/>
      <c r="G762" s="97"/>
    </row>
    <row r="763" spans="1:7" ht="15.75" customHeight="1">
      <c r="A763" s="97"/>
      <c r="B763" s="97"/>
      <c r="C763" s="97"/>
      <c r="D763" s="97"/>
      <c r="E763" s="98"/>
      <c r="F763" s="97"/>
      <c r="G763" s="97"/>
    </row>
    <row r="764" spans="1:7" ht="15.75" customHeight="1">
      <c r="A764" s="97"/>
      <c r="B764" s="97"/>
      <c r="C764" s="97"/>
      <c r="D764" s="97"/>
      <c r="E764" s="98"/>
      <c r="F764" s="97"/>
      <c r="G764" s="97"/>
    </row>
    <row r="765" spans="1:7" ht="15.75" customHeight="1">
      <c r="A765" s="97"/>
      <c r="B765" s="97"/>
      <c r="C765" s="97"/>
      <c r="D765" s="97"/>
      <c r="E765" s="98"/>
      <c r="F765" s="97"/>
      <c r="G765" s="97"/>
    </row>
    <row r="766" spans="1:7" ht="15.75" customHeight="1">
      <c r="A766" s="97"/>
      <c r="B766" s="97"/>
      <c r="C766" s="97"/>
      <c r="D766" s="97"/>
      <c r="E766" s="98"/>
      <c r="F766" s="97"/>
      <c r="G766" s="97"/>
    </row>
    <row r="767" spans="1:7" ht="15.75" customHeight="1">
      <c r="A767" s="97"/>
      <c r="B767" s="97"/>
      <c r="C767" s="97"/>
      <c r="D767" s="97"/>
      <c r="E767" s="98"/>
      <c r="F767" s="97"/>
      <c r="G767" s="97"/>
    </row>
    <row r="768" spans="1:7" ht="15.75" customHeight="1">
      <c r="A768" s="97"/>
      <c r="B768" s="97"/>
      <c r="C768" s="97"/>
      <c r="D768" s="97"/>
      <c r="E768" s="98"/>
      <c r="F768" s="97"/>
      <c r="G768" s="97"/>
    </row>
    <row r="769" spans="1:7" ht="15.75" customHeight="1">
      <c r="A769" s="97"/>
      <c r="B769" s="97"/>
      <c r="C769" s="97"/>
      <c r="D769" s="97"/>
      <c r="E769" s="98"/>
      <c r="F769" s="97"/>
      <c r="G769" s="97"/>
    </row>
    <row r="770" spans="1:7" ht="15.75" customHeight="1">
      <c r="A770" s="97"/>
      <c r="B770" s="97"/>
      <c r="C770" s="97"/>
      <c r="D770" s="97"/>
      <c r="E770" s="98"/>
      <c r="F770" s="97"/>
      <c r="G770" s="97"/>
    </row>
    <row r="771" spans="1:7" ht="15.75" customHeight="1">
      <c r="A771" s="97"/>
      <c r="B771" s="97"/>
      <c r="C771" s="97"/>
      <c r="D771" s="97"/>
      <c r="E771" s="98"/>
      <c r="F771" s="97"/>
      <c r="G771" s="97"/>
    </row>
    <row r="772" spans="1:7" ht="15.75" customHeight="1">
      <c r="A772" s="97"/>
      <c r="B772" s="97"/>
      <c r="C772" s="97"/>
      <c r="D772" s="97"/>
      <c r="E772" s="98"/>
      <c r="F772" s="97"/>
      <c r="G772" s="97"/>
    </row>
    <row r="773" spans="1:7" ht="15.75" customHeight="1">
      <c r="A773" s="97"/>
      <c r="B773" s="97"/>
      <c r="C773" s="97"/>
      <c r="D773" s="97"/>
      <c r="E773" s="98"/>
      <c r="F773" s="97"/>
      <c r="G773" s="97"/>
    </row>
    <row r="774" spans="1:7" ht="15.75" customHeight="1">
      <c r="A774" s="97"/>
      <c r="B774" s="97"/>
      <c r="C774" s="97"/>
      <c r="D774" s="97"/>
      <c r="E774" s="98"/>
      <c r="F774" s="97"/>
      <c r="G774" s="97"/>
    </row>
    <row r="775" spans="1:7" ht="15.75" customHeight="1">
      <c r="A775" s="97"/>
      <c r="B775" s="97"/>
      <c r="C775" s="97"/>
      <c r="D775" s="97"/>
      <c r="E775" s="98"/>
      <c r="F775" s="97"/>
      <c r="G775" s="97"/>
    </row>
    <row r="776" spans="1:7" ht="15.75" customHeight="1">
      <c r="A776" s="97"/>
      <c r="B776" s="97"/>
      <c r="C776" s="97"/>
      <c r="D776" s="97"/>
      <c r="E776" s="98"/>
      <c r="F776" s="97"/>
      <c r="G776" s="97"/>
    </row>
    <row r="777" spans="1:7" ht="15.75" customHeight="1">
      <c r="A777" s="97"/>
      <c r="B777" s="97"/>
      <c r="C777" s="97"/>
      <c r="D777" s="97"/>
      <c r="E777" s="98"/>
      <c r="F777" s="97"/>
      <c r="G777" s="97"/>
    </row>
    <row r="778" spans="1:7" ht="15.75" customHeight="1">
      <c r="A778" s="97"/>
      <c r="B778" s="97"/>
      <c r="C778" s="97"/>
      <c r="D778" s="97"/>
      <c r="E778" s="98"/>
      <c r="F778" s="97"/>
      <c r="G778" s="97"/>
    </row>
    <row r="779" spans="1:7" ht="15.75" customHeight="1">
      <c r="A779" s="97"/>
      <c r="B779" s="97"/>
      <c r="C779" s="97"/>
      <c r="D779" s="97"/>
      <c r="E779" s="98"/>
      <c r="F779" s="97"/>
      <c r="G779" s="97"/>
    </row>
    <row r="780" spans="1:7" ht="15.75" customHeight="1">
      <c r="A780" s="97"/>
      <c r="B780" s="97"/>
      <c r="C780" s="97"/>
      <c r="D780" s="97"/>
      <c r="E780" s="98"/>
      <c r="F780" s="97"/>
      <c r="G780" s="97"/>
    </row>
    <row r="781" spans="1:7" ht="15.75" customHeight="1">
      <c r="A781" s="97"/>
      <c r="B781" s="97"/>
      <c r="C781" s="97"/>
      <c r="D781" s="97"/>
      <c r="E781" s="98"/>
      <c r="F781" s="97"/>
      <c r="G781" s="97"/>
    </row>
    <row r="782" spans="1:7" ht="15.75" customHeight="1">
      <c r="A782" s="97"/>
      <c r="B782" s="97"/>
      <c r="C782" s="97"/>
      <c r="D782" s="97"/>
      <c r="E782" s="98"/>
      <c r="F782" s="97"/>
      <c r="G782" s="97"/>
    </row>
    <row r="783" spans="1:7" ht="15.75" customHeight="1">
      <c r="A783" s="97"/>
      <c r="B783" s="97"/>
      <c r="C783" s="97"/>
      <c r="D783" s="97"/>
      <c r="E783" s="98"/>
      <c r="F783" s="97"/>
      <c r="G783" s="97"/>
    </row>
    <row r="784" spans="1:7" ht="15.75" customHeight="1">
      <c r="A784" s="97"/>
      <c r="B784" s="97"/>
      <c r="C784" s="97"/>
      <c r="D784" s="97"/>
      <c r="E784" s="98"/>
      <c r="F784" s="97"/>
      <c r="G784" s="97"/>
    </row>
    <row r="785" spans="1:7" ht="15.75" customHeight="1">
      <c r="A785" s="97"/>
      <c r="B785" s="97"/>
      <c r="C785" s="97"/>
      <c r="D785" s="97"/>
      <c r="E785" s="98"/>
      <c r="F785" s="97"/>
      <c r="G785" s="97"/>
    </row>
    <row r="786" spans="1:7" ht="15.75" customHeight="1">
      <c r="A786" s="97"/>
      <c r="B786" s="97"/>
      <c r="C786" s="97"/>
      <c r="D786" s="97"/>
      <c r="E786" s="98"/>
      <c r="F786" s="97"/>
      <c r="G786" s="97"/>
    </row>
    <row r="787" spans="1:7" ht="15.75" customHeight="1">
      <c r="A787" s="97"/>
      <c r="B787" s="97"/>
      <c r="C787" s="97"/>
      <c r="D787" s="97"/>
      <c r="E787" s="98"/>
      <c r="F787" s="97"/>
      <c r="G787" s="97"/>
    </row>
    <row r="788" spans="1:7" ht="15.75" customHeight="1">
      <c r="A788" s="97"/>
      <c r="B788" s="97"/>
      <c r="C788" s="97"/>
      <c r="D788" s="97"/>
      <c r="E788" s="98"/>
      <c r="F788" s="97"/>
      <c r="G788" s="97"/>
    </row>
    <row r="789" spans="1:7" ht="15.75" customHeight="1">
      <c r="A789" s="97"/>
      <c r="B789" s="97"/>
      <c r="C789" s="97"/>
      <c r="D789" s="97"/>
      <c r="E789" s="98"/>
      <c r="F789" s="97"/>
      <c r="G789" s="97"/>
    </row>
    <row r="790" spans="1:7" ht="15.75" customHeight="1">
      <c r="A790" s="97"/>
      <c r="B790" s="97"/>
      <c r="C790" s="97"/>
      <c r="D790" s="97"/>
      <c r="E790" s="98"/>
      <c r="F790" s="97"/>
      <c r="G790" s="97"/>
    </row>
    <row r="791" spans="1:7" ht="15.75" customHeight="1">
      <c r="A791" s="97"/>
      <c r="B791" s="97"/>
      <c r="C791" s="97"/>
      <c r="D791" s="97"/>
      <c r="E791" s="98"/>
      <c r="F791" s="97"/>
      <c r="G791" s="97"/>
    </row>
    <row r="792" spans="1:7" ht="15.75" customHeight="1">
      <c r="A792" s="97"/>
      <c r="B792" s="97"/>
      <c r="C792" s="97"/>
      <c r="D792" s="97"/>
      <c r="E792" s="98"/>
      <c r="F792" s="97"/>
      <c r="G792" s="97"/>
    </row>
    <row r="793" spans="1:7" ht="15.75" customHeight="1">
      <c r="A793" s="97"/>
      <c r="B793" s="97"/>
      <c r="C793" s="97"/>
      <c r="D793" s="97"/>
      <c r="E793" s="98"/>
      <c r="F793" s="97"/>
      <c r="G793" s="97"/>
    </row>
    <row r="794" spans="1:7" ht="15.75" customHeight="1">
      <c r="A794" s="97"/>
      <c r="B794" s="97"/>
      <c r="C794" s="97"/>
      <c r="D794" s="97"/>
      <c r="E794" s="98"/>
      <c r="F794" s="97"/>
      <c r="G794" s="97"/>
    </row>
    <row r="795" spans="1:7" ht="15.75" customHeight="1">
      <c r="A795" s="97"/>
      <c r="B795" s="97"/>
      <c r="C795" s="97"/>
      <c r="D795" s="97"/>
      <c r="E795" s="98"/>
      <c r="F795" s="97"/>
      <c r="G795" s="97"/>
    </row>
    <row r="796" spans="1:7" ht="15.75" customHeight="1">
      <c r="A796" s="97"/>
      <c r="B796" s="97"/>
      <c r="C796" s="97"/>
      <c r="D796" s="97"/>
      <c r="E796" s="98"/>
      <c r="F796" s="97"/>
      <c r="G796" s="97"/>
    </row>
    <row r="797" spans="1:7" ht="15.75" customHeight="1">
      <c r="A797" s="97"/>
      <c r="B797" s="97"/>
      <c r="C797" s="97"/>
      <c r="D797" s="97"/>
      <c r="E797" s="98"/>
      <c r="F797" s="97"/>
      <c r="G797" s="97"/>
    </row>
    <row r="798" spans="1:7" ht="15.75" customHeight="1">
      <c r="A798" s="97"/>
      <c r="B798" s="97"/>
      <c r="C798" s="97"/>
      <c r="D798" s="97"/>
      <c r="E798" s="98"/>
      <c r="F798" s="97"/>
      <c r="G798" s="97"/>
    </row>
    <row r="799" spans="1:7" ht="15.75" customHeight="1">
      <c r="A799" s="97"/>
      <c r="B799" s="97"/>
      <c r="C799" s="97"/>
      <c r="D799" s="97"/>
      <c r="E799" s="98"/>
      <c r="F799" s="97"/>
      <c r="G799" s="97"/>
    </row>
    <row r="800" spans="1:7" ht="15.75" customHeight="1">
      <c r="A800" s="97"/>
      <c r="B800" s="97"/>
      <c r="C800" s="97"/>
      <c r="D800" s="97"/>
      <c r="E800" s="98"/>
      <c r="F800" s="97"/>
      <c r="G800" s="97"/>
    </row>
    <row r="801" spans="1:7" ht="15.75" customHeight="1">
      <c r="A801" s="97"/>
      <c r="B801" s="97"/>
      <c r="C801" s="97"/>
      <c r="D801" s="97"/>
      <c r="E801" s="98"/>
      <c r="F801" s="97"/>
      <c r="G801" s="97"/>
    </row>
    <row r="802" spans="1:7" ht="15.75" customHeight="1">
      <c r="A802" s="97"/>
      <c r="B802" s="97"/>
      <c r="C802" s="97"/>
      <c r="D802" s="97"/>
      <c r="E802" s="98"/>
      <c r="F802" s="97"/>
      <c r="G802" s="97"/>
    </row>
    <row r="803" spans="1:7" ht="15.75" customHeight="1">
      <c r="A803" s="97"/>
      <c r="B803" s="97"/>
      <c r="C803" s="97"/>
      <c r="D803" s="97"/>
      <c r="E803" s="98"/>
      <c r="F803" s="97"/>
      <c r="G803" s="97"/>
    </row>
    <row r="804" spans="1:7" ht="15.75" customHeight="1">
      <c r="A804" s="97"/>
      <c r="B804" s="97"/>
      <c r="C804" s="97"/>
      <c r="D804" s="97"/>
      <c r="E804" s="98"/>
      <c r="F804" s="97"/>
      <c r="G804" s="97"/>
    </row>
    <row r="805" spans="1:7" ht="15.75" customHeight="1">
      <c r="A805" s="97"/>
      <c r="B805" s="97"/>
      <c r="C805" s="97"/>
      <c r="D805" s="97"/>
      <c r="E805" s="98"/>
      <c r="F805" s="97"/>
      <c r="G805" s="97"/>
    </row>
    <row r="806" spans="1:7" ht="15.75" customHeight="1">
      <c r="A806" s="97"/>
      <c r="B806" s="97"/>
      <c r="C806" s="97"/>
      <c r="D806" s="97"/>
      <c r="E806" s="98"/>
      <c r="F806" s="97"/>
      <c r="G806" s="97"/>
    </row>
    <row r="807" spans="1:7" ht="15.75" customHeight="1">
      <c r="A807" s="97"/>
      <c r="B807" s="97"/>
      <c r="C807" s="97"/>
      <c r="D807" s="97"/>
      <c r="E807" s="98"/>
      <c r="F807" s="97"/>
      <c r="G807" s="97"/>
    </row>
    <row r="808" spans="1:7" ht="15.75" customHeight="1">
      <c r="A808" s="97"/>
      <c r="B808" s="97"/>
      <c r="C808" s="97"/>
      <c r="D808" s="97"/>
      <c r="E808" s="98"/>
      <c r="F808" s="97"/>
      <c r="G808" s="97"/>
    </row>
    <row r="809" spans="1:7" ht="15.75" customHeight="1">
      <c r="A809" s="97"/>
      <c r="B809" s="97"/>
      <c r="C809" s="97"/>
      <c r="D809" s="97"/>
      <c r="E809" s="98"/>
      <c r="F809" s="97"/>
      <c r="G809" s="97"/>
    </row>
    <row r="810" spans="1:7" ht="15.75" customHeight="1">
      <c r="A810" s="97"/>
      <c r="B810" s="97"/>
      <c r="C810" s="97"/>
      <c r="D810" s="97"/>
      <c r="E810" s="98"/>
      <c r="F810" s="97"/>
      <c r="G810" s="97"/>
    </row>
    <row r="811" spans="1:7" ht="15.75" customHeight="1">
      <c r="A811" s="97"/>
      <c r="B811" s="97"/>
      <c r="C811" s="97"/>
      <c r="D811" s="97"/>
      <c r="E811" s="98"/>
      <c r="F811" s="97"/>
      <c r="G811" s="97"/>
    </row>
    <row r="812" spans="1:7" ht="15.75" customHeight="1">
      <c r="A812" s="97"/>
      <c r="B812" s="97"/>
      <c r="C812" s="97"/>
      <c r="D812" s="97"/>
      <c r="E812" s="98"/>
      <c r="F812" s="97"/>
      <c r="G812" s="97"/>
    </row>
    <row r="813" spans="1:7" ht="15.75" customHeight="1">
      <c r="A813" s="97"/>
      <c r="B813" s="97"/>
      <c r="C813" s="97"/>
      <c r="D813" s="97"/>
      <c r="E813" s="98"/>
      <c r="F813" s="97"/>
      <c r="G813" s="97"/>
    </row>
    <row r="814" spans="1:7" ht="15.75" customHeight="1">
      <c r="A814" s="97"/>
      <c r="B814" s="97"/>
      <c r="C814" s="97"/>
      <c r="D814" s="97"/>
      <c r="E814" s="98"/>
      <c r="F814" s="97"/>
      <c r="G814" s="97"/>
    </row>
    <row r="815" spans="1:7" ht="15.75" customHeight="1">
      <c r="A815" s="97"/>
      <c r="B815" s="97"/>
      <c r="C815" s="97"/>
      <c r="D815" s="97"/>
      <c r="E815" s="98"/>
      <c r="F815" s="97"/>
      <c r="G815" s="97"/>
    </row>
    <row r="816" spans="1:7" ht="15.75" customHeight="1">
      <c r="A816" s="97"/>
      <c r="B816" s="97"/>
      <c r="C816" s="97"/>
      <c r="D816" s="97"/>
      <c r="E816" s="98"/>
      <c r="F816" s="97"/>
      <c r="G816" s="97"/>
    </row>
    <row r="817" spans="1:7" ht="15.75" customHeight="1">
      <c r="A817" s="97"/>
      <c r="B817" s="97"/>
      <c r="C817" s="97"/>
      <c r="D817" s="97"/>
      <c r="E817" s="98"/>
      <c r="F817" s="97"/>
      <c r="G817" s="97"/>
    </row>
    <row r="818" spans="1:7" ht="15.75" customHeight="1">
      <c r="A818" s="97"/>
      <c r="B818" s="97"/>
      <c r="C818" s="97"/>
      <c r="D818" s="97"/>
      <c r="E818" s="98"/>
      <c r="F818" s="97"/>
      <c r="G818" s="97"/>
    </row>
    <row r="819" spans="1:7" ht="15.75" customHeight="1">
      <c r="A819" s="97"/>
      <c r="B819" s="97"/>
      <c r="C819" s="97"/>
      <c r="D819" s="97"/>
      <c r="E819" s="98"/>
      <c r="F819" s="97"/>
      <c r="G819" s="97"/>
    </row>
    <row r="820" spans="1:7" ht="15.75" customHeight="1">
      <c r="A820" s="97"/>
      <c r="B820" s="97"/>
      <c r="C820" s="97"/>
      <c r="D820" s="97"/>
      <c r="E820" s="98"/>
      <c r="F820" s="97"/>
      <c r="G820" s="97"/>
    </row>
    <row r="821" spans="1:7" ht="15.75" customHeight="1">
      <c r="A821" s="97"/>
      <c r="B821" s="97"/>
      <c r="C821" s="97"/>
      <c r="D821" s="97"/>
      <c r="E821" s="98"/>
      <c r="F821" s="97"/>
      <c r="G821" s="97"/>
    </row>
    <row r="822" spans="1:7" ht="15.75" customHeight="1">
      <c r="A822" s="97"/>
      <c r="B822" s="97"/>
      <c r="C822" s="97"/>
      <c r="D822" s="97"/>
      <c r="E822" s="98"/>
      <c r="F822" s="97"/>
      <c r="G822" s="97"/>
    </row>
    <row r="823" spans="1:7" ht="15.75" customHeight="1">
      <c r="A823" s="97"/>
      <c r="B823" s="97"/>
      <c r="C823" s="97"/>
      <c r="D823" s="97"/>
      <c r="E823" s="98"/>
      <c r="F823" s="97"/>
      <c r="G823" s="97"/>
    </row>
    <row r="824" spans="1:7" ht="15.75" customHeight="1">
      <c r="A824" s="97"/>
      <c r="B824" s="97"/>
      <c r="C824" s="97"/>
      <c r="D824" s="97"/>
      <c r="E824" s="98"/>
      <c r="F824" s="97"/>
      <c r="G824" s="97"/>
    </row>
    <row r="825" spans="1:7" ht="15.75" customHeight="1">
      <c r="A825" s="97"/>
      <c r="B825" s="97"/>
      <c r="C825" s="97"/>
      <c r="D825" s="97"/>
      <c r="E825" s="98"/>
      <c r="F825" s="97"/>
      <c r="G825" s="97"/>
    </row>
    <row r="826" spans="1:7" ht="15.75" customHeight="1">
      <c r="A826" s="97"/>
      <c r="B826" s="97"/>
      <c r="C826" s="97"/>
      <c r="D826" s="97"/>
      <c r="E826" s="98"/>
      <c r="F826" s="97"/>
      <c r="G826" s="97"/>
    </row>
    <row r="827" spans="1:7" ht="15.75" customHeight="1">
      <c r="A827" s="97"/>
      <c r="B827" s="97"/>
      <c r="C827" s="97"/>
      <c r="D827" s="97"/>
      <c r="E827" s="98"/>
      <c r="F827" s="97"/>
      <c r="G827" s="97"/>
    </row>
    <row r="828" spans="1:7" ht="15.75" customHeight="1">
      <c r="A828" s="97"/>
      <c r="B828" s="97"/>
      <c r="C828" s="97"/>
      <c r="D828" s="97"/>
      <c r="E828" s="98"/>
      <c r="F828" s="97"/>
      <c r="G828" s="97"/>
    </row>
    <row r="829" spans="1:7" ht="15.75" customHeight="1">
      <c r="A829" s="97"/>
      <c r="B829" s="97"/>
      <c r="C829" s="97"/>
      <c r="D829" s="97"/>
      <c r="E829" s="98"/>
      <c r="F829" s="97"/>
      <c r="G829" s="97"/>
    </row>
    <row r="830" spans="1:7" ht="15.75" customHeight="1">
      <c r="A830" s="97"/>
      <c r="B830" s="97"/>
      <c r="C830" s="97"/>
      <c r="D830" s="97"/>
      <c r="E830" s="98"/>
      <c r="F830" s="97"/>
      <c r="G830" s="97"/>
    </row>
    <row r="831" spans="1:7" ht="15.75" customHeight="1">
      <c r="A831" s="97"/>
      <c r="B831" s="97"/>
      <c r="C831" s="97"/>
      <c r="D831" s="97"/>
      <c r="E831" s="98"/>
      <c r="F831" s="97"/>
      <c r="G831" s="97"/>
    </row>
    <row r="832" spans="1:7" ht="15.75" customHeight="1">
      <c r="A832" s="97"/>
      <c r="B832" s="97"/>
      <c r="C832" s="97"/>
      <c r="D832" s="97"/>
      <c r="E832" s="98"/>
      <c r="F832" s="97"/>
      <c r="G832" s="97"/>
    </row>
  </sheetData>
  <mergeCells count="104">
    <mergeCell ref="B692:I692"/>
    <mergeCell ref="B693:I693"/>
    <mergeCell ref="B599:G599"/>
    <mergeCell ref="A8:B8"/>
    <mergeCell ref="A549:F549"/>
    <mergeCell ref="A634:F634"/>
    <mergeCell ref="A642:F642"/>
    <mergeCell ref="A654:F654"/>
    <mergeCell ref="A658:F658"/>
    <mergeCell ref="A663:F663"/>
    <mergeCell ref="A668:F668"/>
    <mergeCell ref="A611:F611"/>
    <mergeCell ref="A631:F631"/>
    <mergeCell ref="A294:F294"/>
    <mergeCell ref="B346:G346"/>
    <mergeCell ref="B345:G345"/>
    <mergeCell ref="A349:G349"/>
    <mergeCell ref="A325:F325"/>
    <mergeCell ref="A330:F330"/>
    <mergeCell ref="A602:G602"/>
    <mergeCell ref="A605:F605"/>
    <mergeCell ref="A488:F488"/>
    <mergeCell ref="A462:F462"/>
    <mergeCell ref="A498:F498"/>
    <mergeCell ref="B514:G514"/>
    <mergeCell ref="A517:G517"/>
    <mergeCell ref="A557:F557"/>
    <mergeCell ref="A569:F569"/>
    <mergeCell ref="A573:F573"/>
    <mergeCell ref="A578:F578"/>
    <mergeCell ref="B684:G684"/>
    <mergeCell ref="B691:H691"/>
    <mergeCell ref="A297:F297"/>
    <mergeCell ref="A433:G433"/>
    <mergeCell ref="A352:F352"/>
    <mergeCell ref="A316:F316"/>
    <mergeCell ref="A358:F358"/>
    <mergeCell ref="A378:F378"/>
    <mergeCell ref="A381:F381"/>
    <mergeCell ref="A484:F484"/>
    <mergeCell ref="B430:G430"/>
    <mergeCell ref="A400:F400"/>
    <mergeCell ref="A404:F404"/>
    <mergeCell ref="A305:F305"/>
    <mergeCell ref="A320:F320"/>
    <mergeCell ref="A389:F389"/>
    <mergeCell ref="A268:F268"/>
    <mergeCell ref="B262:G262"/>
    <mergeCell ref="B177:G177"/>
    <mergeCell ref="B688:E688"/>
    <mergeCell ref="A409:F409"/>
    <mergeCell ref="A414:F414"/>
    <mergeCell ref="A442:F442"/>
    <mergeCell ref="A473:F473"/>
    <mergeCell ref="B261:G261"/>
    <mergeCell ref="A274:F274"/>
    <mergeCell ref="A265:G265"/>
    <mergeCell ref="A232:F232"/>
    <mergeCell ref="A241:F241"/>
    <mergeCell ref="A246:F246"/>
    <mergeCell ref="A236:F236"/>
    <mergeCell ref="B686:E686"/>
    <mergeCell ref="B687:E687"/>
    <mergeCell ref="A436:F436"/>
    <mergeCell ref="A493:F493"/>
    <mergeCell ref="A465:F465"/>
    <mergeCell ref="A583:F583"/>
    <mergeCell ref="A520:F520"/>
    <mergeCell ref="A526:F526"/>
    <mergeCell ref="A546:F546"/>
    <mergeCell ref="A161:F161"/>
    <mergeCell ref="A3:B3"/>
    <mergeCell ref="A19:F19"/>
    <mergeCell ref="A62:F62"/>
    <mergeCell ref="A66:F66"/>
    <mergeCell ref="A10:G10"/>
    <mergeCell ref="A13:F13"/>
    <mergeCell ref="A39:F39"/>
    <mergeCell ref="A42:F42"/>
    <mergeCell ref="A50:F50"/>
    <mergeCell ref="A147:F147"/>
    <mergeCell ref="B1:I1"/>
    <mergeCell ref="A5:C5"/>
    <mergeCell ref="D5:I5"/>
    <mergeCell ref="A6:C6"/>
    <mergeCell ref="D6:I6"/>
    <mergeCell ref="A71:F71"/>
    <mergeCell ref="A76:F76"/>
    <mergeCell ref="A220:F220"/>
    <mergeCell ref="A135:F135"/>
    <mergeCell ref="A156:F156"/>
    <mergeCell ref="A124:F124"/>
    <mergeCell ref="B91:G91"/>
    <mergeCell ref="A104:F104"/>
    <mergeCell ref="A212:F212"/>
    <mergeCell ref="A180:G180"/>
    <mergeCell ref="A183:F183"/>
    <mergeCell ref="B92:G92"/>
    <mergeCell ref="A98:F98"/>
    <mergeCell ref="A189:F189"/>
    <mergeCell ref="A209:F209"/>
    <mergeCell ref="A95:G95"/>
    <mergeCell ref="A151:F151"/>
    <mergeCell ref="A127:F127"/>
  </mergeCells>
  <phoneticPr fontId="1" type="noConversion"/>
  <pageMargins left="0.7" right="0.7" top="0.75" bottom="0.75" header="0.3" footer="0.3"/>
  <pageSetup paperSize="9" scale="1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Originator xmlns="5b226d70-e51c-48fd-a01e-4d7be5a2cd9c" xsi:nil="true"/>
    <ddmFieldA xmlns="5b226d70-e51c-48fd-a01e-4d7be5a2cd9c" xsi:nil="true"/>
  </documentManagement>
</p:properties>
</file>

<file path=customXml/item2.xml><?xml version="1.0" encoding="utf-8"?>
<LongProperties xmlns="http://schemas.microsoft.com/office/2006/metadata/longProperties">
  <LongProp xmlns="" name="ddmFieldsConfig"><![CDATA[[{type:'text', title: 'Trumpas aprašymas', name: 'ddmFieldA', options: {isMandatory: true}},{type:'picklist', title: 'Pirkimo kortelės numeris', name: 'ddmField1', options: {isMandatory: true, web: 'https://dvs/sritys/pirkimai/registrasTPSP', list: 'Lists/korteles', title: 'DocNumber', showColumns: [{title:'Numeris',name:'DocNumber'},{title:'Pavadinimas',name:'Title'}], searchColums: ['DocNumber','Title'], refine: '', showall: 'false'}},{type:'picklistvalue', title: 'Pirkimo objekto pavadinimas', name: 'ddmField2', options: {isReadOnly: true, source: 'ddmField1', field: 'Title'}},{type:'picklistvalue', title: 'Pirkimo kortelės adresas', name: 'ddmField3', options: {isHidden: true, source: 'ddmField1', field: 'PurchaseSiteUrl'}},{type:'text', title: 'Protokolą derinantys komisijos nariai', name: 'ddmUsers1', options: {isMandatory: true}},{type:'text', title: 'Protokolą pasirašantys komisijos nariai', name: 'ddmUsers2', options: {isMandatory: true}},{type:'picklistvalue', title: 'Pirkimo kortelės ID', name: 'ddmField4', options: {isHidden: true, source: 'ddmField1', field: 'ID'}},{type:'text', title: 'Protokolą pasirašantis komisijos pirmininkas', name: 'ddmUsers3', options: {isMandatory: true}}]]]></LongProp>
  <LongProp xmlns="" name="SSAuditLogLastValue"><![CDATA[<?xml version="1.0" encoding="utf-16"?>
<SSItemProperties xmlns:xsd="http://www.w3.org/2001/XMLSchema" xmlns:xsi="http://www.w3.org/2001/XMLSchema-instance">
  <Fields>
    <string>FileLeafRef</string>
    <string>Title</string>
    <string>DocOriginator</string>
    <string>DocumentSetDescription</string>
    <string>ddmFieldA</string>
  </Fields>
  <Values>
    <string>9 priedas  įkainiai.xls</string>
    <string />
    <string />
    <string />
    <string />
  </Values>
</SSItemProperties>]]></LongProp>
  <LongProp xmlns="" name="auditlogfromitemproperty"><![CDATA[<?xml version="1.0" encoding="utf-16"?>
<XmlHiddenFieldAuditLogItem xmlns:xsd="http://www.w3.org/2001/XMLSchema" xmlns:xsi="http://www.w3.org/2001/XMLSchema-instance">
  <auditlist>
    <XmlHiddenFieldAuditLogItem>
      <auditlist />
      <User>SHAREPOINT\system</User>
      <Path>SHAREPOINT\system</Path>
      <Event>Columns update</Event>
      <Occured>2018-12-19T12:57:04.9157913+02:00</Occured>
      <EventData>&lt;updates&gt;&lt;field&gt;&lt;name&gt;DocRegStatus&lt;/name&gt;&lt;from&gt;Rengiamas&lt;/from&gt;&lt;to&gt;Derinamas&lt;/to&gt;&lt;/field&gt;&lt;/updates&gt;</EventData>
    </XmlHiddenFieldAuditLogItem>
    <XmlHiddenFieldAuditLogItem>
      <auditlist />
      <User>SHAREPOINT\system</User>
      <Path>SHAREPOINT\system</Path>
      <Event>Columns update</Event>
      <Occured>2018-12-19T13:37:15.8578879+02:00</Occured>
      <EventData>&lt;updates&gt;&lt;field&gt;&lt;name&gt;WFParticipants&lt;/name&gt;&lt;from&gt;&lt;/from&gt;&lt;to&gt; Birutė Striūkienė&lt;/to&gt;&lt;/field&gt;&lt;/updates&gt;</EventData>
    </XmlHiddenFieldAuditLogItem>
    <XmlHiddenFieldAuditLogItem>
      <auditlist />
      <User>SHAREPOINT\system</User>
      <Path>SHAREPOINT\system</Path>
      <Event>Columns update</Event>
      <Occured>2018-12-19T15:37:53.7159111+02:00</Occured>
      <EventData>&lt;updates&gt;&lt;field&gt;&lt;name&gt;WFParticipants&lt;/name&gt;&lt;from&gt; Birutė Striūkienė&lt;/from&gt;&lt;to&gt; Birutė Striūkienė, Katerina Jarmolovičienė&lt;/to&gt;&lt;/field&gt;&lt;/updates&gt;</EventData>
    </XmlHiddenFieldAuditLogItem>
    <XmlHiddenFieldAuditLogItem>
      <auditlist />
      <User>SHAREPOINT\system</User>
      <Path>SHAREPOINT\system</Path>
      <Event>Columns update</Event>
      <Occured>2018-12-20T07:13:34.8133172+02:00</Occured>
      <EventData>&lt;updates&gt;&lt;field&gt;&lt;name&gt;WFParticipants&lt;/name&gt;&lt;from&gt; Birutė Striūkienė, Katerina Jarmolovičienė&lt;/from&gt;&lt;to&gt; Birutė Striūkienė, Katerina Jarmolovičienė, Egidijus Patalavičius&lt;/to&gt;&lt;/field&gt;&lt;/updates&gt;</EventData>
    </XmlHiddenFieldAuditLogItem>
    <XmlHiddenFieldAuditLogItem>
      <auditlist />
      <User>SHAREPOINT\system</User>
      <Path>SHAREPOINT\system</Path>
      <Event>Columns update</Event>
      <Occured>2018-12-20T08:11:00.7108084+02:00</Occured>
      <EventData>&lt;updates&gt;&lt;field&gt;&lt;name&gt;WFParticipants&lt;/name&gt;&lt;from&gt; Birutė Striūkienė, Katerina Jarmolovičienė, Egidijus Patalavičius&lt;/from&gt;&lt;to&gt; Birutė Striūkienė, Katerina Jarmolovičienė, Egidijus Patalavičius, Renata Narmontienė&lt;/to&gt;&lt;/field&gt;&lt;/updates&gt;</EventData>
    </XmlHiddenFieldAuditLogItem>
    <XmlHiddenFieldAuditLogItem>
      <auditlist />
      <User>SHAREPOINT\system</User>
      <Path>SHAREPOINT\system</Path>
      <Event>Columns update</Event>
      <Occured>2018-12-20T09:09:22.8393135+02:00</Occured>
      <EventData>&lt;updates&gt;&lt;field&gt;&lt;name&gt;WFParticipants&lt;/name&gt;&lt;from&gt; Birutė Striūkienė, Katerina Jarmolovičienė, Egidijus Patalavičius, Renata Narmontienė&lt;/from&gt;&lt;to&gt; Birutė Striūkienė, Katerina Jarmolovičienė, Egidijus Patalavičius, Renata Narmontienė, Renata Narmontienė&lt;/to&gt;&lt;/field&gt;&lt;/updates&gt;</EventData>
    </XmlHiddenFieldAuditLogItem>
    <XmlHiddenFieldAuditLogItem>
      <auditlist />
      <User>SHAREPOINT\system</User>
      <Path>SHAREPOINT\system</Path>
      <Event>Columns update</Event>
      <Occured>2018-12-20T09:10:30.6309882+02:00</Occured>
      <EventData>&lt;updates&gt;&lt;field&gt;&lt;name&gt;DocRegStatus&lt;/name&gt;&lt;from&gt;Derinamas&lt;/from&gt;&lt;to&gt;Suderintas&lt;/to&gt;&lt;/field&gt;&lt;/updates&gt;</EventData>
    </XmlHiddenFieldAuditLogItem>
    <XmlHiddenFieldAuditLogItem>
      <auditlist />
      <User>SHAREPOINT\system</User>
      <Path>SHAREPOINT\system</Path>
      <Event>Columns update</Event>
      <Occured>2018-12-20T09:56:38.6848568+02:00</Occured>
      <EventData>&lt;updates&gt;&lt;field&gt;&lt;name&gt;DocRegStatus&lt;/name&gt;&lt;from&gt;Suderintas&lt;/from&gt;&lt;to&gt;Pasirašomas&lt;/to&gt;&lt;/field&gt;&lt;/updates&gt;</EventData>
    </XmlHiddenFieldAuditLogItem>
    <XmlHiddenFieldAuditLogItem>
      <auditlist />
      <User>SHAREPOINT\system</User>
      <Path>SHAREPOINT\system</Path>
      <Event>Columns update</Event>
      <Occured>2018-12-20T09:57:13.8724537+02:00</Occured>
      <EventData>&lt;updates&gt;&lt;field&gt;&lt;name&gt;WFParticipants&lt;/name&gt;&lt;from&gt; Birutė Striūkienė, Katerina Jarmolovičienė, Egidijus Patalavičius, Renata Narmontienė, Renata Narmontienė&lt;/from&gt;&lt;to&gt;&lt;/to&gt;&lt;/field&gt;&lt;/updates&gt;</EventData>
    </XmlHiddenFieldAuditLogItem>
    <XmlHiddenFieldAuditLogItem>
      <auditlist />
      <User>SHAREPOINT\system</User>
      <Path>SHAREPOINT\system</Path>
      <Event>Columns update</Event>
      <Occured>2018-12-20T10:05:39.3109427+02:00</Occured>
      <EventData>&lt;updates&gt;&lt;field&gt;&lt;name&gt;WFParticipants&lt;/name&gt;&lt;from&gt;&lt;/from&gt;&lt;to&gt; Birutė Striūkienė&lt;/to&gt;&lt;/field&gt;&lt;/updates&gt;</EventData>
    </XmlHiddenFieldAuditLogItem>
    <XmlHiddenFieldAuditLogItem>
      <auditlist />
      <User>SHAREPOINT\system</User>
      <Path>SHAREPOINT\system</Path>
      <Event>Columns update</Event>
      <Occured>2018-12-20T10:08:34.9987808+02:00</Occured>
      <EventData>&lt;updates&gt;&lt;field&gt;&lt;name&gt;WFParticipants&lt;/name&gt;&lt;from&gt; Birutė Striūkienė&lt;/from&gt;&lt;to&gt; Birutė Striūkienė, Renata Narmontienė&lt;/to&gt;&lt;/field&gt;&lt;/updates&gt;</EventData>
    </XmlHiddenFieldAuditLogItem>
    <XmlHiddenFieldAuditLogItem>
      <auditlist />
      <User>SHAREPOINT\system</User>
      <Path>SHAREPOINT\system</Path>
      <Event>Columns update</Event>
      <Occured>2018-12-20T12:25:33.4219285+02:00</Occured>
      <EventData>&lt;updates&gt;&lt;field&gt;&lt;name&gt;WFParticipants&lt;/name&gt;&lt;from&gt; Birutė Striūkienė, Renata Narmontienė&lt;/from&gt;&lt;to&gt; Birutė Striūkienė, Renata Narmontienė, Katerina Jarmolovičienė&lt;/to&gt;&lt;/field&gt;&lt;/updates&gt;</EventData>
    </XmlHiddenFieldAuditLogItem>
    <XmlHiddenFieldAuditLogItem>
      <auditlist />
      <User>SHAREPOINT\system</User>
      <Path>SHAREPOINT\system</Path>
      <Event>Columns update</Event>
      <Occured>2018-12-20T12:29:21.8287229+02:00</Occured>
      <EventData>&lt;updates&gt;&lt;field&gt;&lt;name&gt;WFParticipants&lt;/name&gt;&lt;from&gt; Birutė Striūkienė, Renata Narmontienė, Katerina Jarmolovičienė&lt;/from&gt;&lt;to&gt; Birutė Striūkienė, Renata Narmontienė, Katerina Jarmolovičienė, Egidijus Patalavičius&lt;/to&gt;&lt;/field&gt;&lt;/updates&gt;</EventData>
    </XmlHiddenFieldAuditLogItem>
    <XmlHiddenFieldAuditLogItem>
      <auditlist />
      <User>SHAREPOINT\system</User>
      <Path>SHAREPOINT\system</Path>
      <Event>Columns update</Event>
      <Occured>2018-12-20T12:30:32.79749+02:00</Occured>
      <EventData>&lt;updates&gt;&lt;field&gt;&lt;name&gt;DocRegStatus&lt;/name&gt;&lt;from&gt;Pasirašomas&lt;/from&gt;&lt;to&gt;Pasirašytas&lt;/to&gt;&lt;/field&gt;&lt;/updates&gt;</EventData>
    </XmlHiddenFieldAuditLogItem>
    <XmlHiddenFieldAuditLogItem>
      <auditlist />
      <User>SHAREPOINT\system</User>
      <Path>SHAREPOINT\system</Path>
      <Event>Columns update</Event>
      <Occured>2018-12-20T12:31:12.1882246+02:00</Occured>
      <EventData>&lt;updates&gt;&lt;field&gt;&lt;name&gt;DocRegStatus&lt;/name&gt;&lt;from&gt;Pasirašytas&lt;/from&gt;&lt;to&gt;Užregistruotas&lt;/to&gt;&lt;/field&gt;&lt;/updates&gt;</EventData>
    </XmlHiddenFieldAuditLogItem>
    <XmlHiddenFieldAuditLogItem>
      <auditlist />
      <User>SHAREPOINT\system</User>
      <Path>SHAREPOINT\system</Path>
      <Event>ItemMoving</Event>
      <Occured>2018-12-20T12:32:22.2039723+02:00</Occured>
      <EventData>&lt;Location&gt;&lt;old&gt;https://dvs/sritys/ddm/sritys/ddm/ddm/derinami/DDM63680820324570&lt;/old&gt;&lt;new&gt;https://dvs/sritys/pirkimai/registrasTPSP/261/protokolai/20181219124525__Protokolas NR 1 salygu tvirtinimo protokolas/&lt;/new&gt;&lt;/Location&gt;</EventData>
    </XmlHiddenFieldAuditLogItem>
  </auditlist>
  <Occured>0001-01-01T00:00:00</Occured>
</XmlHiddenFieldAuditLogItem>]]></LongProp>
</Long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B2B5A499FCA454B838682C0F56843BD" ma:contentTypeVersion="0" ma:contentTypeDescription="Kurkite naują dokumentą." ma:contentTypeScope="" ma:versionID="b3d10709a103e4a0ff6e82f15fca7d18">
  <xsd:schema xmlns:xsd="http://www.w3.org/2001/XMLSchema" xmlns:xs="http://www.w3.org/2001/XMLSchema" xmlns:p="http://schemas.microsoft.com/office/2006/metadata/properties" xmlns:ns2="5b226d70-e51c-48fd-a01e-4d7be5a2cd9c" targetNamespace="http://schemas.microsoft.com/office/2006/metadata/properties" ma:root="true" ma:fieldsID="b1eada0ebd0874967a2801b44fe752d1" ns2:_="">
    <xsd:import namespace="5b226d70-e51c-48fd-a01e-4d7be5a2cd9c"/>
    <xsd:element name="properties">
      <xsd:complexType>
        <xsd:sequence>
          <xsd:element name="documentManagement">
            <xsd:complexType>
              <xsd:all>
                <xsd:element ref="ns2:DocOriginator" minOccurs="0"/>
                <xsd:element ref="ns2:ddmField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26d70-e51c-48fd-a01e-4d7be5a2cd9c" elementFormDefault="qualified">
    <xsd:import namespace="http://schemas.microsoft.com/office/2006/documentManagement/types"/>
    <xsd:import namespace="http://schemas.microsoft.com/office/infopath/2007/PartnerControls"/>
    <xsd:element name="DocOriginator" ma:index="8" nillable="true" ma:displayName="Rengėjas" ma:internalName="DocOriginator">
      <xsd:simpleType>
        <xsd:restriction base="dms:Text">
          <xsd:maxLength value="255"/>
        </xsd:restriction>
      </xsd:simpleType>
    </xsd:element>
    <xsd:element name="ddmFieldA" ma:index="9" nillable="true" ma:displayName="Trumpas aprašymas" ma:internalName="ddmFieldA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8A10FC-404D-49EB-A287-AB6393541C5C}"/>
</file>

<file path=customXml/itemProps2.xml><?xml version="1.0" encoding="utf-8"?>
<ds:datastoreItem xmlns:ds="http://schemas.openxmlformats.org/officeDocument/2006/customXml" ds:itemID="{B141A619-C666-4930-B274-36CCA991F144}"/>
</file>

<file path=customXml/itemProps3.xml><?xml version="1.0" encoding="utf-8"?>
<ds:datastoreItem xmlns:ds="http://schemas.openxmlformats.org/officeDocument/2006/customXml" ds:itemID="{52013FAE-BF2C-437F-BFFD-B93A011751A2}"/>
</file>

<file path=customXml/itemProps4.xml><?xml version="1.0" encoding="utf-8"?>
<ds:datastoreItem xmlns:ds="http://schemas.openxmlformats.org/officeDocument/2006/customXml" ds:itemID="{BC63D5F4-0C35-4527-985C-396C97F8E5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AB Lietuvos paštas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Aloyzas Laučys</dc:creator>
  <cp:keywords/>
  <dc:description/>
  <cp:lastModifiedBy>Evelina Šerpetauskienė</cp:lastModifiedBy>
  <cp:revision/>
  <dcterms:created xsi:type="dcterms:W3CDTF">2014-03-19T07:26:06Z</dcterms:created>
  <dcterms:modified xsi:type="dcterms:W3CDTF">2025-05-08T14:36:07Z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DocDate">
    <vt:lpwstr>2018-12-19T00:00:00Z</vt:lpwstr>
  </property>
  <property fmtid="{D5CDD505-2E9C-101B-9397-08002B2CF9AE}" pid="4" name="Author">
    <vt:lpwstr>221</vt:lpwstr>
  </property>
  <property fmtid="{D5CDD505-2E9C-101B-9397-08002B2CF9AE}" pid="5" name="ddmUsersText1">
    <vt:lpwstr>Egidijus Patalavičius;Katerina Jarmolovičienė;Birutė Striūkienė;Renata Narmontienė</vt:lpwstr>
  </property>
  <property fmtid="{D5CDD505-2E9C-101B-9397-08002B2CF9AE}" pid="6" name="DocRegStatus">
    <vt:lpwstr>Užregistruotas</vt:lpwstr>
  </property>
  <property fmtid="{D5CDD505-2E9C-101B-9397-08002B2CF9AE}" pid="7" name="ddmField4">
    <vt:lpwstr>261</vt:lpwstr>
  </property>
  <property fmtid="{D5CDD505-2E9C-101B-9397-08002B2CF9AE}" pid="8" name="ddmUsersText5">
    <vt:lpwstr/>
  </property>
  <property fmtid="{D5CDD505-2E9C-101B-9397-08002B2CF9AE}" pid="9" name="ddmField2">
    <vt:lpwstr>Automobilių remonto ir priežiūros paslaugų pirkimas</vt:lpwstr>
  </property>
  <property fmtid="{D5CDD505-2E9C-101B-9397-08002B2CF9AE}" pid="10" name="ddmInitiatorTxt">
    <vt:lpwstr/>
  </property>
  <property fmtid="{D5CDD505-2E9C-101B-9397-08002B2CF9AE}" pid="11" name="ddmNotifyOthers">
    <vt:lpwstr/>
  </property>
  <property fmtid="{D5CDD505-2E9C-101B-9397-08002B2CF9AE}" pid="12" name="DocOriginatorDep">
    <vt:lpwstr>Pirkimų skyrius</vt:lpwstr>
  </property>
  <property fmtid="{D5CDD505-2E9C-101B-9397-08002B2CF9AE}" pid="13" name="ddmUsersText2">
    <vt:lpwstr>Katerina Jarmolovičienė;Renata Narmontienė;Birutė Striūkienė</vt:lpwstr>
  </property>
  <property fmtid="{D5CDD505-2E9C-101B-9397-08002B2CF9AE}" pid="14" name="ddmField1">
    <vt:lpwstr>2018/229</vt:lpwstr>
  </property>
  <property fmtid="{D5CDD505-2E9C-101B-9397-08002B2CF9AE}" pid="15" name="DocOriginatorTxt">
    <vt:lpwstr>Renata Narmontienė</vt:lpwstr>
  </property>
  <property fmtid="{D5CDD505-2E9C-101B-9397-08002B2CF9AE}" pid="16" name="DocSubject">
    <vt:lpwstr>Protokolas NR. 1 salygu tvirtinimo protokolas</vt:lpwstr>
  </property>
  <property fmtid="{D5CDD505-2E9C-101B-9397-08002B2CF9AE}" pid="17" name="ddmDocTypeName">
    <vt:lpwstr>Pirkimo protokolas</vt:lpwstr>
  </property>
  <property fmtid="{D5CDD505-2E9C-101B-9397-08002B2CF9AE}" pid="18" name="ddmFieldsConfig">
    <vt:lpwstr>[{type:'text', title: 'Trumpas aprašymas', name: 'ddmFieldA', options: {isMandatory: true}},{type:'picklist', title: 'Pirkimo kortelės numeris', name: 'ddmField1', options: {isMandatory: true, web: 'https://dvs/sritys/pirkimai/registrasTPSP', list: 'Lists</vt:lpwstr>
  </property>
  <property fmtid="{D5CDD505-2E9C-101B-9397-08002B2CF9AE}" pid="19" name="ddmUsersText4">
    <vt:lpwstr/>
  </property>
  <property fmtid="{D5CDD505-2E9C-101B-9397-08002B2CF9AE}" pid="20" name="DocNotes">
    <vt:lpwstr/>
  </property>
  <property fmtid="{D5CDD505-2E9C-101B-9397-08002B2CF9AE}" pid="21" name="ddmField3">
    <vt:lpwstr>https://dvs/sritys/pirkimai/registrasTPSP/261</vt:lpwstr>
  </property>
  <property fmtid="{D5CDD505-2E9C-101B-9397-08002B2CF9AE}" pid="22" name="ddmPermAfterApproval">
    <vt:lpwstr/>
  </property>
  <property fmtid="{D5CDD505-2E9C-101B-9397-08002B2CF9AE}" pid="23" name="ddmNotifyAfterApproval">
    <vt:lpwstr/>
  </property>
  <property fmtid="{D5CDD505-2E9C-101B-9397-08002B2CF9AE}" pid="24" name="DocumentSetDescription">
    <vt:lpwstr/>
  </property>
  <property fmtid="{D5CDD505-2E9C-101B-9397-08002B2CF9AE}" pid="25" name="ddmDocTypeID">
    <vt:lpwstr>75</vt:lpwstr>
  </property>
  <property fmtid="{D5CDD505-2E9C-101B-9397-08002B2CF9AE}" pid="26" name="DocOriginatorPosition">
    <vt:lpwstr>Pirkimų projektų vadovas_Pirkimų skyrius_Finansų ir administravimo padalinys</vt:lpwstr>
  </property>
  <property fmtid="{D5CDD505-2E9C-101B-9397-08002B2CF9AE}" pid="27" name="ddmUsersText3">
    <vt:lpwstr>Egidijus Patalavičius</vt:lpwstr>
  </property>
  <property fmtid="{D5CDD505-2E9C-101B-9397-08002B2CF9AE}" pid="28" name="DocOriginatorUsr">
    <vt:lpwstr>221</vt:lpwstr>
  </property>
  <property fmtid="{D5CDD505-2E9C-101B-9397-08002B2CF9AE}" pid="29" name="Created">
    <vt:lpwstr>2018-12-19T12:45:25Z</vt:lpwstr>
  </property>
  <property fmtid="{D5CDD505-2E9C-101B-9397-08002B2CF9AE}" pid="30" name="ddmField18">
    <vt:lpwstr/>
  </property>
  <property fmtid="{D5CDD505-2E9C-101B-9397-08002B2CF9AE}" pid="31" name="ddmField13">
    <vt:lpwstr/>
  </property>
  <property fmtid="{D5CDD505-2E9C-101B-9397-08002B2CF9AE}" pid="32" name="ddmField21">
    <vt:lpwstr/>
  </property>
  <property fmtid="{D5CDD505-2E9C-101B-9397-08002B2CF9AE}" pid="33" name="ddmField5">
    <vt:lpwstr/>
  </property>
  <property fmtid="{D5CDD505-2E9C-101B-9397-08002B2CF9AE}" pid="34" name="ddmField9">
    <vt:lpwstr/>
  </property>
  <property fmtid="{D5CDD505-2E9C-101B-9397-08002B2CF9AE}" pid="35" name="ddmInitApprover">
    <vt:lpwstr/>
  </property>
  <property fmtid="{D5CDD505-2E9C-101B-9397-08002B2CF9AE}" pid="36" name="ddmField12">
    <vt:lpwstr/>
  </property>
  <property fmtid="{D5CDD505-2E9C-101B-9397-08002B2CF9AE}" pid="37" name="ddmField17">
    <vt:lpwstr/>
  </property>
  <property fmtid="{D5CDD505-2E9C-101B-9397-08002B2CF9AE}" pid="38" name="ddmField25">
    <vt:lpwstr/>
  </property>
  <property fmtid="{D5CDD505-2E9C-101B-9397-08002B2CF9AE}" pid="39" name="WFParticipants">
    <vt:lpwstr> Birutė Striūkienė, Renata Narmontienė, Katerina Jarmolovičienė, Egidijus Patalavičius</vt:lpwstr>
  </property>
  <property fmtid="{D5CDD505-2E9C-101B-9397-08002B2CF9AE}" pid="40" name="ddmField14">
    <vt:lpwstr/>
  </property>
  <property fmtid="{D5CDD505-2E9C-101B-9397-08002B2CF9AE}" pid="41" name="ddmField19">
    <vt:lpwstr/>
  </property>
  <property fmtid="{D5CDD505-2E9C-101B-9397-08002B2CF9AE}" pid="42" name="ddmField22">
    <vt:lpwstr/>
  </property>
  <property fmtid="{D5CDD505-2E9C-101B-9397-08002B2CF9AE}" pid="43" name="ddmField20">
    <vt:lpwstr/>
  </property>
  <property fmtid="{D5CDD505-2E9C-101B-9397-08002B2CF9AE}" pid="44" name="_docset_NoMedatataSyncRequired">
    <vt:lpwstr>False</vt:lpwstr>
  </property>
  <property fmtid="{D5CDD505-2E9C-101B-9397-08002B2CF9AE}" pid="45" name="DocNumber">
    <vt:lpwstr/>
  </property>
  <property fmtid="{D5CDD505-2E9C-101B-9397-08002B2CF9AE}" pid="46" name="ddmField6">
    <vt:lpwstr/>
  </property>
  <property fmtid="{D5CDD505-2E9C-101B-9397-08002B2CF9AE}" pid="47" name="ddmField11">
    <vt:lpwstr/>
  </property>
  <property fmtid="{D5CDD505-2E9C-101B-9397-08002B2CF9AE}" pid="48" name="ddmField16">
    <vt:lpwstr/>
  </property>
  <property fmtid="{D5CDD505-2E9C-101B-9397-08002B2CF9AE}" pid="49" name="ddmField24">
    <vt:lpwstr/>
  </property>
  <property fmtid="{D5CDD505-2E9C-101B-9397-08002B2CF9AE}" pid="50" name="display_urn:schemas-microsoft-com:office:office#DocOriginatorUsr">
    <vt:lpwstr>Renata Narmontienė</vt:lpwstr>
  </property>
  <property fmtid="{D5CDD505-2E9C-101B-9397-08002B2CF9AE}" pid="51" name="ddmResponsiblePerson">
    <vt:lpwstr/>
  </property>
  <property fmtid="{D5CDD505-2E9C-101B-9397-08002B2CF9AE}" pid="52" name="ddmField8">
    <vt:lpwstr/>
  </property>
  <property fmtid="{D5CDD505-2E9C-101B-9397-08002B2CF9AE}" pid="53" name="auditlogfromitemproperty">
    <vt:lpwstr>&lt;?xml version="1.0" encoding="utf-16"?&gt;_x000d_
&lt;XmlHiddenFieldAuditLogItem xmlns:xsd="http://www.w3.org/2001/XMLSchema" xmlns:xsi="http://www.w3.org/2001/XMLSchema-instance"&gt;_x000d_
  &lt;auditlist&gt;_x000d_
    &lt;XmlHiddenFieldAuditLogItem&gt;_x000d_
      &lt;auditlist /&gt;_x000d_
      &lt;User&gt;SHA</vt:lpwstr>
  </property>
  <property fmtid="{D5CDD505-2E9C-101B-9397-08002B2CF9AE}" pid="54" name="ddmField7">
    <vt:lpwstr/>
  </property>
  <property fmtid="{D5CDD505-2E9C-101B-9397-08002B2CF9AE}" pid="55" name="WFParticRejected">
    <vt:lpwstr/>
  </property>
  <property fmtid="{D5CDD505-2E9C-101B-9397-08002B2CF9AE}" pid="56" name="ddmField15">
    <vt:lpwstr/>
  </property>
  <property fmtid="{D5CDD505-2E9C-101B-9397-08002B2CF9AE}" pid="57" name="display_urn:schemas-microsoft-com:office:office#Author">
    <vt:lpwstr>Renata Narmontienė</vt:lpwstr>
  </property>
  <property fmtid="{D5CDD505-2E9C-101B-9397-08002B2CF9AE}" pid="58" name="SSAuditLogLastValue">
    <vt:lpwstr>&lt;?xml version="1.0" encoding="utf-16"?&gt;_x000d_
&lt;SSItemProperties xmlns:xsd="http://www.w3.org/2001/XMLSchema" xmlns:xsi="http://www.w3.org/2001/XMLSchema-instance"&gt;_x000d_
  &lt;Fields&gt;_x000d_
    &lt;string&gt;FileLeafRef&lt;/string&gt;_x000d_
    &lt;string&gt;Title&lt;/string&gt;_x000d_
    &lt;string&gt;DocOrigin</vt:lpwstr>
  </property>
  <property fmtid="{D5CDD505-2E9C-101B-9397-08002B2CF9AE}" pid="59" name="ddmField10">
    <vt:lpwstr/>
  </property>
  <property fmtid="{D5CDD505-2E9C-101B-9397-08002B2CF9AE}" pid="60" name="ddmField23">
    <vt:lpwstr/>
  </property>
  <property fmtid="{D5CDD505-2E9C-101B-9397-08002B2CF9AE}" pid="61" name="display_urn:schemas-microsoft-com:office:office#Editor">
    <vt:lpwstr>Renata Narmontienė</vt:lpwstr>
  </property>
  <property fmtid="{D5CDD505-2E9C-101B-9397-08002B2CF9AE}" pid="62" name="Order">
    <vt:lpwstr>2232000.00000000</vt:lpwstr>
  </property>
  <property fmtid="{D5CDD505-2E9C-101B-9397-08002B2CF9AE}" pid="63" name="TemplateUrl">
    <vt:lpwstr/>
  </property>
  <property fmtid="{D5CDD505-2E9C-101B-9397-08002B2CF9AE}" pid="64" name="xd_ProgID">
    <vt:lpwstr/>
  </property>
  <property fmtid="{D5CDD505-2E9C-101B-9397-08002B2CF9AE}" pid="65" name="DISidcName">
    <vt:lpwstr>vdvis_dev</vt:lpwstr>
  </property>
  <property fmtid="{D5CDD505-2E9C-101B-9397-08002B2CF9AE}" pid="66" name="DISdID">
    <vt:lpwstr>6516755</vt:lpwstr>
  </property>
  <property fmtid="{D5CDD505-2E9C-101B-9397-08002B2CF9AE}" pid="67" name="DISCdDocAuthor">
    <vt:lpwstr>e.pikturna</vt:lpwstr>
  </property>
  <property fmtid="{D5CDD505-2E9C-101B-9397-08002B2CF9AE}" pid="68" name="VDVISDokPavadinimas">
    <vt:lpwstr>(pasiūlymo forma) galutinė 2021-12-14.xls</vt:lpwstr>
  </property>
  <property fmtid="{D5CDD505-2E9C-101B-9397-08002B2CF9AE}" pid="69" name="DIScgiUrl">
    <vt:lpwstr>https://vdvis.am.lt/cs/idcplg</vt:lpwstr>
  </property>
  <property fmtid="{D5CDD505-2E9C-101B-9397-08002B2CF9AE}" pid="70" name="DISProperties">
    <vt:lpwstr>DISdDocName,DISCdDocAuthor,DIScgiUrl,DISdUser,DISdID,VDVISDokPavadinimas,DISidcName,DISTaskPaneUrl</vt:lpwstr>
  </property>
  <property fmtid="{D5CDD505-2E9C-101B-9397-08002B2CF9AE}" pid="71" name="DISTaskPaneUrl">
    <vt:lpwstr>https://vdvis.am.lt/cs/idcplg?IdcService=DESKTOP_DOC_INFO&amp;dDocName=AM_6174560&amp;dID=6516755&amp;ClientControlled=DocMan,taskpane&amp;coreContentOnly=1</vt:lpwstr>
  </property>
  <property fmtid="{D5CDD505-2E9C-101B-9397-08002B2CF9AE}" pid="72" name="DISdUser">
    <vt:lpwstr>evelina.serpetauskiene</vt:lpwstr>
  </property>
  <property fmtid="{D5CDD505-2E9C-101B-9397-08002B2CF9AE}" pid="73" name="DISdDocName">
    <vt:lpwstr>AM_6174560</vt:lpwstr>
  </property>
</Properties>
</file>